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lockStructure="1"/>
  <bookViews>
    <workbookView visibility="visible" minimized="0" showHorizontalScroll="1" showVerticalScroll="1" showSheetTabs="1" xWindow="-120" yWindow="-120" windowWidth="29040" windowHeight="15720"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additional_award_identification">Form!$D$2:$D$5000</definedName>
    <definedName name="aln_lookup">FederalPrograms!$B$2:$B$5000</definedName>
    <definedName name="amount_expended">Form!$F$2:$F$5000</definedName>
    <definedName name="audit_report_type">Form!$T$2:$T$5000</definedName>
    <definedName name="audit_report_type_lookup">AuditReportTypes!$A$2:$A$5</definedName>
    <definedName name="auditee_uei">Coversheet!$B$4</definedName>
    <definedName name="award_reference">Form!$A$2:$A$5000</definedName>
    <definedName name="cfda_key">Form!$V$2:$V$5000</definedName>
    <definedName name="cluster_name">Form!$G$2:$G$5000</definedName>
    <definedName name="cluster_name_lookup">Clusters!$A$2:$A$5000</definedName>
    <definedName name="cluster_total">Form!$K$2:$K$5000</definedName>
    <definedName name="default_program_name">Form!$Y$2:$Y$5000</definedName>
    <definedName name="federal_agency_prefix">Form!$B$2:$B$5000</definedName>
    <definedName name="federal_program_name_lookup">FederalPrograms!$A$2:$A$5000</definedName>
    <definedName name="federal_program_total">Form!$J$2:$J$5000</definedName>
    <definedName name="is_direct">Form!$N$2:$N$5000</definedName>
    <definedName name="is_guaranteed">Form!$L$2:$L$5000</definedName>
    <definedName name="is_major">Form!$S$2:$S$5000</definedName>
    <definedName name="is_passed">Form!$Q$2:$Q$5000</definedName>
    <definedName name="loan_balance_at_audit_period_end">Form!$M$2:$M$5000</definedName>
    <definedName name="number_of_audit_findings">Form!$U$2:$U$5000</definedName>
    <definedName name="other_cluster_name">Form!$I$2:$I$5000</definedName>
    <definedName name="passthrough_identifying_number">Form!$P$2:$P$5000</definedName>
    <definedName name="passthrough_name">Form!$O$2:$O$5000</definedName>
    <definedName name="program_name">Form!$E$2:$E$5000</definedName>
    <definedName name="section_name">Coversheet!$B$3</definedName>
    <definedName name="state_cluster_name">Form!$H$2:$H$5000</definedName>
    <definedName name="subrecipient_amount">Form!$R$2:$R$5000</definedName>
    <definedName name="three_digit_extension">Form!$C$2:$C$5000</definedName>
    <definedName name="total_amount_expended">Coversheet!$B$5</definedName>
    <definedName name="uniform_other_cluster_name">Form!$X$2:$X$5000</definedName>
    <definedName name="uniform_state_cluster_name">Form!$W$2:$W$5000</definedName>
    <definedName name="version">Coversheet!$B$2</definedName>
  </definedNames>
  <calcPr calcId="19102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color rgb="FFFFFFFF"/>
      <sz val="11"/>
    </font>
    <font>
      <name val="Calibri"/>
      <color rgb="FFFFFFFF"/>
      <sz val="11"/>
    </font>
  </fonts>
  <fills count="4">
    <fill>
      <patternFill/>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tabSelected="1" workbookViewId="0">
      <selection activeCell="A1" sqref="A1"/>
    </sheetView>
  </sheetViews>
  <sheetFormatPr baseColWidth="8" defaultRowHeight="15" outlineLevelCol="0"/>
  <cols>
    <col width="36" customWidth="1" min="1" max="1"/>
    <col width="51.42578125" customWidth="1" min="2" max="2"/>
    <col hidden="1" width="13" customWidth="1" min="3"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1.0.0</t>
        </is>
      </c>
    </row>
    <row r="3" ht="60" customHeight="1">
      <c r="A3" s="2" t="inlineStr">
        <is>
          <t>Section</t>
        </is>
      </c>
      <c r="B3" s="3" t="inlineStr">
        <is>
          <t>FederalAwardsExpended</t>
        </is>
      </c>
    </row>
    <row r="4" ht="60" customHeight="1">
      <c r="A4" s="2" t="inlineStr">
        <is>
          <t>Auditee UEI:</t>
        </is>
      </c>
      <c r="B4" s="4" t="inlineStr">
        <is>
          <t>BADBADBADBAD</t>
        </is>
      </c>
    </row>
    <row r="5" ht="60" customHeight="1">
      <c r="A5" s="2" t="inlineStr">
        <is>
          <t>Total amount expended</t>
        </is>
      </c>
      <c r="B5" s="5" t="n">
        <v>99694438</v>
      </c>
    </row>
  </sheetData>
  <sheetProtection selectLockedCells="0" selectUnlockedCells="0" sheet="1" objects="0" insertRows="1" insertHyperlinks="1" autoFilter="1" scenarios="0" formatColumns="1" deleteColumns="1" insertColumns="1" pivotTables="1" deleteRows="1" formatCells="1" formatRows="1" sort="1"/>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5000"/>
  <sheetViews>
    <sheetView workbookViewId="0">
      <selection activeCell="A1" sqref="A1"/>
    </sheetView>
  </sheetViews>
  <sheetFormatPr baseColWidth="8" defaultRowHeight="15" outlineLevelCol="0"/>
  <cols>
    <col width="18" customWidth="1" min="1" max="1"/>
    <col width="12" customWidth="1" min="2" max="3"/>
    <col width="24.42578125" customWidth="1" min="4" max="4"/>
    <col width="48" customWidth="1" min="5" max="5"/>
    <col width="24.42578125" customWidth="1" min="6" max="6"/>
    <col width="48" customWidth="1" min="7" max="7"/>
    <col width="24.42578125" customWidth="1" min="8" max="15"/>
    <col width="18" customWidth="1" min="16" max="16"/>
    <col width="24.42578125" customWidth="1" min="17" max="19"/>
    <col width="12" customWidth="1" min="20" max="21"/>
    <col hidden="1" width="12" customWidth="1" min="22" max="22"/>
    <col hidden="1" width="24" customWidth="1" min="23" max="24"/>
    <col hidden="1" width="48" customWidth="1" min="25" max="25"/>
    <col hidden="1" width="13" customWidth="1" min="26" max="16384"/>
  </cols>
  <sheetData>
    <row r="1" ht="99.95"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t="inlineStr">
        <is>
          <t>AWARD-0001</t>
        </is>
      </c>
      <c r="B2" s="4" t="inlineStr">
        <is>
          <t>12</t>
        </is>
      </c>
      <c r="C2" s="4" t="inlineStr">
        <is>
          <t>420</t>
        </is>
      </c>
      <c r="D2" s="4" t="inlineStr"/>
      <c r="E2" s="6" t="inlineStr">
        <is>
          <t>MILITARY MEDICAL RESEARCH AND DEVELOPMENT</t>
        </is>
      </c>
      <c r="F2" s="7" t="n">
        <v>341873</v>
      </c>
      <c r="G2" s="6" t="inlineStr">
        <is>
          <t>RESEARCH AND DEVELOPMENT</t>
        </is>
      </c>
      <c r="H2" s="6" t="inlineStr"/>
      <c r="I2" s="6" t="inlineStr"/>
      <c r="J2" s="5" t="n">
        <v>1762415</v>
      </c>
      <c r="K2" s="5" t="n">
        <v>91929578</v>
      </c>
      <c r="L2" s="6" t="inlineStr">
        <is>
          <t>N</t>
        </is>
      </c>
      <c r="M2" s="4" t="inlineStr"/>
      <c r="N2" s="6" t="inlineStr">
        <is>
          <t>Y</t>
        </is>
      </c>
      <c r="O2" s="4" t="inlineStr"/>
      <c r="P2" s="4" t="inlineStr"/>
      <c r="Q2" s="6" t="inlineStr">
        <is>
          <t>N</t>
        </is>
      </c>
      <c r="R2" s="7" t="inlineStr"/>
      <c r="S2" s="6" t="inlineStr">
        <is>
          <t>Y</t>
        </is>
      </c>
      <c r="T2" s="6" t="inlineStr">
        <is>
          <t>U</t>
        </is>
      </c>
      <c r="U2" s="6" t="n">
        <v>0</v>
      </c>
      <c r="V2" s="3">
        <f>IF(OR(B2="",C2),"",CONCATENATE(B2,".",C2))</f>
        <v/>
      </c>
      <c r="W2">
        <f>UPPER(TRIM(H2))</f>
        <v/>
      </c>
      <c r="X2">
        <f>UPPER(TRIM(I2))</f>
        <v/>
      </c>
      <c r="Y2">
        <f>IF(V2&lt;&gt;"",IFERROR(INDEX(federal_program_name_lookup,MATCH(V2,aln_lookup,0)),""),"")</f>
        <v/>
      </c>
    </row>
    <row r="3">
      <c r="A3" t="inlineStr">
        <is>
          <t>AWARD-0002</t>
        </is>
      </c>
      <c r="B3" s="4" t="inlineStr">
        <is>
          <t>12</t>
        </is>
      </c>
      <c r="C3" s="4" t="inlineStr">
        <is>
          <t>420</t>
        </is>
      </c>
      <c r="D3" s="4" t="inlineStr"/>
      <c r="E3" s="6" t="inlineStr">
        <is>
          <t>MILITARY MEDICAL RESEARCH AND DEVELOPMENT</t>
        </is>
      </c>
      <c r="F3" s="7" t="n">
        <v>165239</v>
      </c>
      <c r="G3" s="6" t="inlineStr">
        <is>
          <t>RESEARCH AND DEVELOPMENT</t>
        </is>
      </c>
      <c r="H3" s="6" t="inlineStr"/>
      <c r="I3" s="6" t="inlineStr"/>
      <c r="J3" s="5" t="n">
        <v>1762415</v>
      </c>
      <c r="K3" s="5" t="n">
        <v>91929578</v>
      </c>
      <c r="L3" s="6" t="inlineStr">
        <is>
          <t>N</t>
        </is>
      </c>
      <c r="M3" s="4" t="inlineStr"/>
      <c r="N3" s="6" t="inlineStr">
        <is>
          <t>Y</t>
        </is>
      </c>
      <c r="O3" s="4" t="inlineStr"/>
      <c r="P3" s="4" t="inlineStr"/>
      <c r="Q3" s="6" t="inlineStr">
        <is>
          <t>N</t>
        </is>
      </c>
      <c r="R3" s="7" t="inlineStr"/>
      <c r="S3" s="6" t="inlineStr">
        <is>
          <t>Y</t>
        </is>
      </c>
      <c r="T3" s="6" t="inlineStr">
        <is>
          <t>U</t>
        </is>
      </c>
      <c r="U3" s="6" t="n">
        <v>0</v>
      </c>
      <c r="V3" s="3">
        <f>IF(OR(B3="",C3),"",CONCATENATE(B3,".",C3))</f>
        <v/>
      </c>
      <c r="W3">
        <f>UPPER(TRIM(H3))</f>
        <v/>
      </c>
      <c r="X3">
        <f>UPPER(TRIM(I3))</f>
        <v/>
      </c>
      <c r="Y3">
        <f>IF(V3&lt;&gt;"",IFERROR(INDEX(federal_program_name_lookup,MATCH(V3,aln_lookup,0)),""),"")</f>
        <v/>
      </c>
    </row>
    <row r="4">
      <c r="A4" t="inlineStr">
        <is>
          <t>AWARD-0003</t>
        </is>
      </c>
      <c r="B4" s="4" t="inlineStr">
        <is>
          <t>93</t>
        </is>
      </c>
      <c r="C4" s="4" t="inlineStr">
        <is>
          <t>310</t>
        </is>
      </c>
      <c r="D4" s="4" t="inlineStr"/>
      <c r="E4" s="6" t="inlineStr">
        <is>
          <t>TRANS-NIH RESEARCH SUPPORT</t>
        </is>
      </c>
      <c r="F4" s="7" t="n">
        <v>2275244</v>
      </c>
      <c r="G4" s="6" t="inlineStr">
        <is>
          <t>RESEARCH AND DEVELOPMENT</t>
        </is>
      </c>
      <c r="H4" s="6" t="inlineStr"/>
      <c r="I4" s="6" t="inlineStr"/>
      <c r="J4" s="5" t="n">
        <v>2935804</v>
      </c>
      <c r="K4" s="5" t="n">
        <v>91929578</v>
      </c>
      <c r="L4" s="6" t="inlineStr">
        <is>
          <t>N</t>
        </is>
      </c>
      <c r="M4" s="4" t="inlineStr"/>
      <c r="N4" s="6" t="inlineStr">
        <is>
          <t>Y</t>
        </is>
      </c>
      <c r="O4" s="4" t="inlineStr"/>
      <c r="P4" s="4" t="inlineStr"/>
      <c r="Q4" s="6" t="inlineStr">
        <is>
          <t>Y</t>
        </is>
      </c>
      <c r="R4" s="7" t="n">
        <v>152894</v>
      </c>
      <c r="S4" s="6" t="inlineStr">
        <is>
          <t>Y</t>
        </is>
      </c>
      <c r="T4" s="6" t="inlineStr">
        <is>
          <t>U</t>
        </is>
      </c>
      <c r="U4" s="6" t="n">
        <v>1</v>
      </c>
      <c r="V4" s="3">
        <f>IF(OR(B4="",C4),"",CONCATENATE(B4,".",C4))</f>
        <v/>
      </c>
      <c r="W4">
        <f>UPPER(TRIM(H4))</f>
        <v/>
      </c>
      <c r="X4">
        <f>UPPER(TRIM(I4))</f>
        <v/>
      </c>
      <c r="Y4">
        <f>IF(V4&lt;&gt;"",IFERROR(INDEX(federal_program_name_lookup,MATCH(V4,aln_lookup,0)),""),"")</f>
        <v/>
      </c>
    </row>
    <row r="5">
      <c r="A5" t="inlineStr">
        <is>
          <t>AWARD-0004</t>
        </is>
      </c>
      <c r="B5" s="4" t="inlineStr">
        <is>
          <t>93</t>
        </is>
      </c>
      <c r="C5" s="4" t="inlineStr">
        <is>
          <t>310</t>
        </is>
      </c>
      <c r="D5" s="4" t="inlineStr"/>
      <c r="E5" s="6" t="inlineStr">
        <is>
          <t>TRANS-NIH RESEARCH SUPPORT</t>
        </is>
      </c>
      <c r="F5" s="7" t="n">
        <v>30349</v>
      </c>
      <c r="G5" s="6" t="inlineStr">
        <is>
          <t>RESEARCH AND DEVELOPMENT</t>
        </is>
      </c>
      <c r="H5" s="6" t="inlineStr"/>
      <c r="I5" s="6" t="inlineStr"/>
      <c r="J5" s="5" t="n">
        <v>2935804</v>
      </c>
      <c r="K5" s="5" t="n">
        <v>91929578</v>
      </c>
      <c r="L5" s="6" t="inlineStr">
        <is>
          <t>N</t>
        </is>
      </c>
      <c r="M5" s="4" t="inlineStr"/>
      <c r="N5" s="6" t="inlineStr">
        <is>
          <t>N</t>
        </is>
      </c>
      <c r="O5" s="4" t="inlineStr">
        <is>
          <t>UNIVERSITY OF MISSOURI</t>
        </is>
      </c>
      <c r="P5" s="4" t="inlineStr">
        <is>
          <t>1U01HL152410-02</t>
        </is>
      </c>
      <c r="Q5" s="6" t="inlineStr">
        <is>
          <t>N</t>
        </is>
      </c>
      <c r="R5" s="7" t="inlineStr"/>
      <c r="S5" s="6" t="inlineStr">
        <is>
          <t>Y</t>
        </is>
      </c>
      <c r="T5" s="6" t="inlineStr">
        <is>
          <t>U</t>
        </is>
      </c>
      <c r="U5" s="6" t="n">
        <v>0</v>
      </c>
      <c r="V5" s="3">
        <f>IF(OR(B5="",C5),"",CONCATENATE(B5,".",C5))</f>
        <v/>
      </c>
      <c r="W5">
        <f>UPPER(TRIM(H5))</f>
        <v/>
      </c>
      <c r="X5">
        <f>UPPER(TRIM(I5))</f>
        <v/>
      </c>
      <c r="Y5">
        <f>IF(V5&lt;&gt;"",IFERROR(INDEX(federal_program_name_lookup,MATCH(V5,aln_lookup,0)),""),"")</f>
        <v/>
      </c>
    </row>
    <row r="6">
      <c r="A6" t="inlineStr">
        <is>
          <t>AWARD-0005</t>
        </is>
      </c>
      <c r="B6" s="4" t="inlineStr">
        <is>
          <t>93</t>
        </is>
      </c>
      <c r="C6" s="4" t="inlineStr">
        <is>
          <t>310</t>
        </is>
      </c>
      <c r="D6" s="4" t="inlineStr"/>
      <c r="E6" s="6" t="inlineStr">
        <is>
          <t>TRANS-NIH RESEARCH SUPPORT</t>
        </is>
      </c>
      <c r="F6" s="7" t="n">
        <v>80198</v>
      </c>
      <c r="G6" s="6" t="inlineStr">
        <is>
          <t>RESEARCH AND DEVELOPMENT</t>
        </is>
      </c>
      <c r="H6" s="6" t="inlineStr"/>
      <c r="I6" s="6" t="inlineStr"/>
      <c r="J6" s="5" t="n">
        <v>2935804</v>
      </c>
      <c r="K6" s="5" t="n">
        <v>91929578</v>
      </c>
      <c r="L6" s="6" t="inlineStr">
        <is>
          <t>N</t>
        </is>
      </c>
      <c r="M6" s="4" t="inlineStr"/>
      <c r="N6" s="6" t="inlineStr">
        <is>
          <t>N</t>
        </is>
      </c>
      <c r="O6" s="4" t="inlineStr">
        <is>
          <t>UNIVERSITY OF MISSOURI</t>
        </is>
      </c>
      <c r="P6" s="4" t="inlineStr">
        <is>
          <t>U01HL152410</t>
        </is>
      </c>
      <c r="Q6" s="6" t="inlineStr">
        <is>
          <t>N</t>
        </is>
      </c>
      <c r="R6" s="7" t="inlineStr"/>
      <c r="S6" s="6" t="inlineStr">
        <is>
          <t>Y</t>
        </is>
      </c>
      <c r="T6" s="6" t="inlineStr">
        <is>
          <t>U</t>
        </is>
      </c>
      <c r="U6" s="6" t="n">
        <v>0</v>
      </c>
      <c r="V6" s="3">
        <f>IF(OR(B6="",C6),"",CONCATENATE(B6,".",C6))</f>
        <v/>
      </c>
      <c r="W6">
        <f>UPPER(TRIM(H6))</f>
        <v/>
      </c>
      <c r="X6">
        <f>UPPER(TRIM(I6))</f>
        <v/>
      </c>
      <c r="Y6">
        <f>IF(V6&lt;&gt;"",IFERROR(INDEX(federal_program_name_lookup,MATCH(V6,aln_lookup,0)),""),"")</f>
        <v/>
      </c>
    </row>
    <row r="7">
      <c r="A7" t="inlineStr">
        <is>
          <t>AWARD-0006</t>
        </is>
      </c>
      <c r="B7" s="4" t="inlineStr">
        <is>
          <t>93</t>
        </is>
      </c>
      <c r="C7" s="4" t="inlineStr">
        <is>
          <t>310</t>
        </is>
      </c>
      <c r="D7" s="4" t="inlineStr"/>
      <c r="E7" s="6" t="inlineStr">
        <is>
          <t>TRANS-NIH RESEARCH SUPPORT</t>
        </is>
      </c>
      <c r="F7" s="7" t="n">
        <v>19410</v>
      </c>
      <c r="G7" s="6" t="inlineStr">
        <is>
          <t>RESEARCH AND DEVELOPMENT</t>
        </is>
      </c>
      <c r="H7" s="6" t="inlineStr"/>
      <c r="I7" s="6" t="inlineStr"/>
      <c r="J7" s="5" t="n">
        <v>2935804</v>
      </c>
      <c r="K7" s="5" t="n">
        <v>91929578</v>
      </c>
      <c r="L7" s="6" t="inlineStr">
        <is>
          <t>N</t>
        </is>
      </c>
      <c r="M7" s="4" t="inlineStr"/>
      <c r="N7" s="6" t="inlineStr">
        <is>
          <t>N</t>
        </is>
      </c>
      <c r="O7" s="4" t="inlineStr">
        <is>
          <t>UNIVERSITY OF MISSOURI KANSAS CITY</t>
        </is>
      </c>
      <c r="P7" s="4" t="inlineStr">
        <is>
          <t>R01DK124664</t>
        </is>
      </c>
      <c r="Q7" s="6" t="inlineStr">
        <is>
          <t>N</t>
        </is>
      </c>
      <c r="R7" s="7" t="inlineStr"/>
      <c r="S7" s="6" t="inlineStr">
        <is>
          <t>Y</t>
        </is>
      </c>
      <c r="T7" s="6" t="inlineStr">
        <is>
          <t>U</t>
        </is>
      </c>
      <c r="U7" s="6" t="n">
        <v>0</v>
      </c>
      <c r="V7" s="3">
        <f>IF(OR(B7="",C7),"",CONCATENATE(B7,".",C7))</f>
        <v/>
      </c>
      <c r="W7">
        <f>UPPER(TRIM(H7))</f>
        <v/>
      </c>
      <c r="X7">
        <f>UPPER(TRIM(I7))</f>
        <v/>
      </c>
      <c r="Y7">
        <f>IF(V7&lt;&gt;"",IFERROR(INDEX(federal_program_name_lookup,MATCH(V7,aln_lookup,0)),""),"")</f>
        <v/>
      </c>
    </row>
    <row r="8">
      <c r="A8" t="inlineStr">
        <is>
          <t>AWARD-0007</t>
        </is>
      </c>
      <c r="B8" s="4" t="inlineStr">
        <is>
          <t>93</t>
        </is>
      </c>
      <c r="C8" s="4" t="inlineStr">
        <is>
          <t>310</t>
        </is>
      </c>
      <c r="D8" s="4" t="inlineStr"/>
      <c r="E8" s="6" t="inlineStr">
        <is>
          <t>TRANS-NIH RESEARCH SUPPORT</t>
        </is>
      </c>
      <c r="F8" s="7" t="n">
        <v>258960</v>
      </c>
      <c r="G8" s="6" t="inlineStr">
        <is>
          <t>RESEARCH AND DEVELOPMENT</t>
        </is>
      </c>
      <c r="H8" s="6" t="inlineStr"/>
      <c r="I8" s="6" t="inlineStr"/>
      <c r="J8" s="5" t="n">
        <v>2935804</v>
      </c>
      <c r="K8" s="5" t="n">
        <v>91929578</v>
      </c>
      <c r="L8" s="6" t="inlineStr">
        <is>
          <t>N</t>
        </is>
      </c>
      <c r="M8" s="4" t="inlineStr"/>
      <c r="N8" s="6" t="inlineStr">
        <is>
          <t>N</t>
        </is>
      </c>
      <c r="O8" s="4" t="inlineStr">
        <is>
          <t>UNIVERSITY OF ARKANSAS FOR MEDICAL SCIENCES</t>
        </is>
      </c>
      <c r="P8" s="4" t="inlineStr">
        <is>
          <t>U24OD024957</t>
        </is>
      </c>
      <c r="Q8" s="6" t="inlineStr">
        <is>
          <t>N</t>
        </is>
      </c>
      <c r="R8" s="7" t="inlineStr"/>
      <c r="S8" s="6" t="inlineStr">
        <is>
          <t>Y</t>
        </is>
      </c>
      <c r="T8" s="6" t="inlineStr">
        <is>
          <t>U</t>
        </is>
      </c>
      <c r="U8" s="6" t="n">
        <v>0</v>
      </c>
      <c r="V8" s="3">
        <f>IF(OR(B8="",C8),"",CONCATENATE(B8,".",C8))</f>
        <v/>
      </c>
      <c r="W8">
        <f>UPPER(TRIM(H8))</f>
        <v/>
      </c>
      <c r="X8">
        <f>UPPER(TRIM(I8))</f>
        <v/>
      </c>
      <c r="Y8">
        <f>IF(V8&lt;&gt;"",IFERROR(INDEX(federal_program_name_lookup,MATCH(V8,aln_lookup,0)),""),"")</f>
        <v/>
      </c>
    </row>
    <row r="9">
      <c r="A9" t="inlineStr">
        <is>
          <t>AWARD-0008</t>
        </is>
      </c>
      <c r="B9" s="4" t="inlineStr">
        <is>
          <t>93</t>
        </is>
      </c>
      <c r="C9" s="4" t="inlineStr">
        <is>
          <t>310</t>
        </is>
      </c>
      <c r="D9" s="4" t="inlineStr"/>
      <c r="E9" s="6" t="inlineStr">
        <is>
          <t>TRANS-NIH RESEARCH SUPPORT</t>
        </is>
      </c>
      <c r="F9" s="7" t="n">
        <v>2014</v>
      </c>
      <c r="G9" s="6" t="inlineStr">
        <is>
          <t>RESEARCH AND DEVELOPMENT</t>
        </is>
      </c>
      <c r="H9" s="6" t="inlineStr"/>
      <c r="I9" s="6" t="inlineStr"/>
      <c r="J9" s="5" t="n">
        <v>2935804</v>
      </c>
      <c r="K9" s="5" t="n">
        <v>91929578</v>
      </c>
      <c r="L9" s="6" t="inlineStr">
        <is>
          <t>N</t>
        </is>
      </c>
      <c r="M9" s="4" t="inlineStr"/>
      <c r="N9" s="6" t="inlineStr">
        <is>
          <t>N</t>
        </is>
      </c>
      <c r="O9" s="4" t="inlineStr">
        <is>
          <t>UNIVERSITY OF MISSOURI</t>
        </is>
      </c>
      <c r="P9" s="4" t="inlineStr">
        <is>
          <t>1U01HL152410 02</t>
        </is>
      </c>
      <c r="Q9" s="6" t="inlineStr">
        <is>
          <t>N</t>
        </is>
      </c>
      <c r="R9" s="7" t="inlineStr"/>
      <c r="S9" s="6" t="inlineStr">
        <is>
          <t>Y</t>
        </is>
      </c>
      <c r="T9" s="6" t="inlineStr">
        <is>
          <t>U</t>
        </is>
      </c>
      <c r="U9" s="6" t="n">
        <v>0</v>
      </c>
      <c r="V9" s="3">
        <f>IF(OR(B9="",C9),"",CONCATENATE(B9,".",C9))</f>
        <v/>
      </c>
      <c r="W9">
        <f>UPPER(TRIM(H9))</f>
        <v/>
      </c>
      <c r="X9">
        <f>UPPER(TRIM(I9))</f>
        <v/>
      </c>
      <c r="Y9">
        <f>IF(V9&lt;&gt;"",IFERROR(INDEX(federal_program_name_lookup,MATCH(V9,aln_lookup,0)),""),"")</f>
        <v/>
      </c>
    </row>
    <row r="10">
      <c r="A10" t="inlineStr">
        <is>
          <t>AWARD-0009</t>
        </is>
      </c>
      <c r="B10" s="4" t="inlineStr">
        <is>
          <t>93</t>
        </is>
      </c>
      <c r="C10" s="4" t="inlineStr">
        <is>
          <t>350</t>
        </is>
      </c>
      <c r="D10" s="4" t="inlineStr"/>
      <c r="E10" s="6" t="inlineStr">
        <is>
          <t>NATIONAL CENTER FOR ADVANCING TRANSLATIONAL SCIENCES</t>
        </is>
      </c>
      <c r="F10" s="7" t="n">
        <v>-1990</v>
      </c>
      <c r="G10" s="6" t="inlineStr">
        <is>
          <t>RESEARCH AND DEVELOPMENT</t>
        </is>
      </c>
      <c r="H10" s="6" t="inlineStr"/>
      <c r="I10" s="6" t="inlineStr"/>
      <c r="J10" s="5" t="n">
        <v>4854783</v>
      </c>
      <c r="K10" s="5" t="n">
        <v>91929578</v>
      </c>
      <c r="L10" s="6" t="inlineStr">
        <is>
          <t>N</t>
        </is>
      </c>
      <c r="M10" s="4" t="inlineStr"/>
      <c r="N10" s="6" t="inlineStr">
        <is>
          <t>N</t>
        </is>
      </c>
      <c r="O10" s="4" t="inlineStr">
        <is>
          <t>UNIVERSITY OF PITTSBURGH</t>
        </is>
      </c>
      <c r="P10" s="4" t="inlineStr">
        <is>
          <t>5UL1TR001857-03</t>
        </is>
      </c>
      <c r="Q10" s="6" t="inlineStr">
        <is>
          <t>N</t>
        </is>
      </c>
      <c r="R10" s="7" t="inlineStr"/>
      <c r="S10" s="6" t="inlineStr">
        <is>
          <t>Y</t>
        </is>
      </c>
      <c r="T10" s="6" t="inlineStr">
        <is>
          <t>U</t>
        </is>
      </c>
      <c r="U10" s="6" t="n">
        <v>0</v>
      </c>
      <c r="V10" s="3">
        <f>IF(OR(B10="",C10),"",CONCATENATE(B10,".",C10))</f>
        <v/>
      </c>
      <c r="W10">
        <f>UPPER(TRIM(H10))</f>
        <v/>
      </c>
      <c r="X10">
        <f>UPPER(TRIM(I10))</f>
        <v/>
      </c>
      <c r="Y10">
        <f>IF(V10&lt;&gt;"",IFERROR(INDEX(federal_program_name_lookup,MATCH(V10,aln_lookup,0)),""),"")</f>
        <v/>
      </c>
    </row>
    <row r="11">
      <c r="A11" t="inlineStr">
        <is>
          <t>AWARD-0010</t>
        </is>
      </c>
      <c r="B11" s="4" t="inlineStr">
        <is>
          <t>93</t>
        </is>
      </c>
      <c r="C11" s="4" t="inlineStr">
        <is>
          <t>350</t>
        </is>
      </c>
      <c r="D11" s="4" t="inlineStr"/>
      <c r="E11" s="6" t="inlineStr">
        <is>
          <t>NATIONAL CENTER FOR ADVANCING TRANSLATIONAL SCIENCES</t>
        </is>
      </c>
      <c r="F11" s="7" t="n">
        <v>77736</v>
      </c>
      <c r="G11" s="6" t="inlineStr">
        <is>
          <t>RESEARCH AND DEVELOPMENT</t>
        </is>
      </c>
      <c r="H11" s="6" t="inlineStr"/>
      <c r="I11" s="6" t="inlineStr"/>
      <c r="J11" s="5" t="n">
        <v>4854783</v>
      </c>
      <c r="K11" s="5" t="n">
        <v>91929578</v>
      </c>
      <c r="L11" s="6" t="inlineStr">
        <is>
          <t>N</t>
        </is>
      </c>
      <c r="M11" s="4" t="inlineStr"/>
      <c r="N11" s="6" t="inlineStr">
        <is>
          <t>Y</t>
        </is>
      </c>
      <c r="O11" s="4" t="inlineStr"/>
      <c r="P11" s="4" t="inlineStr"/>
      <c r="Q11" s="6" t="inlineStr">
        <is>
          <t>Y</t>
        </is>
      </c>
      <c r="R11" s="7" t="n">
        <v>77736</v>
      </c>
      <c r="S11" s="6" t="inlineStr">
        <is>
          <t>Y</t>
        </is>
      </c>
      <c r="T11" s="6" t="inlineStr">
        <is>
          <t>U</t>
        </is>
      </c>
      <c r="U11" s="6" t="n">
        <v>0</v>
      </c>
      <c r="V11" s="3">
        <f>IF(OR(B11="",C11),"",CONCATENATE(B11,".",C11))</f>
        <v/>
      </c>
      <c r="W11">
        <f>UPPER(TRIM(H11))</f>
        <v/>
      </c>
      <c r="X11">
        <f>UPPER(TRIM(I11))</f>
        <v/>
      </c>
      <c r="Y11">
        <f>IF(V11&lt;&gt;"",IFERROR(INDEX(federal_program_name_lookup,MATCH(V11,aln_lookup,0)),""),"")</f>
        <v/>
      </c>
    </row>
    <row r="12">
      <c r="A12" t="inlineStr">
        <is>
          <t>AWARD-0011</t>
        </is>
      </c>
      <c r="B12" s="4" t="inlineStr">
        <is>
          <t>93</t>
        </is>
      </c>
      <c r="C12" s="4" t="inlineStr">
        <is>
          <t>350</t>
        </is>
      </c>
      <c r="D12" s="4" t="inlineStr"/>
      <c r="E12" s="6" t="inlineStr">
        <is>
          <t>NATIONAL CENTER FOR ADVANCING TRANSLATIONAL SCIENCES</t>
        </is>
      </c>
      <c r="F12" s="7" t="n">
        <v>527476</v>
      </c>
      <c r="G12" s="6" t="inlineStr">
        <is>
          <t>RESEARCH AND DEVELOPMENT</t>
        </is>
      </c>
      <c r="H12" s="6" t="inlineStr"/>
      <c r="I12" s="6" t="inlineStr"/>
      <c r="J12" s="5" t="n">
        <v>4854783</v>
      </c>
      <c r="K12" s="5" t="n">
        <v>91929578</v>
      </c>
      <c r="L12" s="6" t="inlineStr">
        <is>
          <t>N</t>
        </is>
      </c>
      <c r="M12" s="4" t="inlineStr"/>
      <c r="N12" s="6" t="inlineStr">
        <is>
          <t>Y</t>
        </is>
      </c>
      <c r="O12" s="4" t="inlineStr"/>
      <c r="P12" s="4" t="inlineStr"/>
      <c r="Q12" s="6" t="inlineStr">
        <is>
          <t>Y</t>
        </is>
      </c>
      <c r="R12" s="7" t="n">
        <v>173372</v>
      </c>
      <c r="S12" s="6" t="inlineStr">
        <is>
          <t>Y</t>
        </is>
      </c>
      <c r="T12" s="6" t="inlineStr">
        <is>
          <t>U</t>
        </is>
      </c>
      <c r="U12" s="6" t="n">
        <v>1</v>
      </c>
      <c r="V12" s="3">
        <f>IF(OR(B12="",C12),"",CONCATENATE(B12,".",C12))</f>
        <v/>
      </c>
      <c r="W12">
        <f>UPPER(TRIM(H12))</f>
        <v/>
      </c>
      <c r="X12">
        <f>UPPER(TRIM(I12))</f>
        <v/>
      </c>
      <c r="Y12">
        <f>IF(V12&lt;&gt;"",IFERROR(INDEX(federal_program_name_lookup,MATCH(V12,aln_lookup,0)),""),"")</f>
        <v/>
      </c>
    </row>
    <row r="13">
      <c r="A13" t="inlineStr">
        <is>
          <t>AWARD-0012</t>
        </is>
      </c>
      <c r="B13" s="4" t="inlineStr">
        <is>
          <t>93</t>
        </is>
      </c>
      <c r="C13" s="4" t="inlineStr">
        <is>
          <t>350</t>
        </is>
      </c>
      <c r="D13" s="4" t="inlineStr"/>
      <c r="E13" s="6" t="inlineStr">
        <is>
          <t>NATIONAL CENTER FOR ADVANCING TRANSLATIONAL SCIENCES</t>
        </is>
      </c>
      <c r="F13" s="7" t="n">
        <v>24545</v>
      </c>
      <c r="G13" s="6" t="inlineStr">
        <is>
          <t>RESEARCH AND DEVELOPMENT</t>
        </is>
      </c>
      <c r="H13" s="6" t="inlineStr"/>
      <c r="I13" s="6" t="inlineStr"/>
      <c r="J13" s="5" t="n">
        <v>4854783</v>
      </c>
      <c r="K13" s="5" t="n">
        <v>91929578</v>
      </c>
      <c r="L13" s="6" t="inlineStr">
        <is>
          <t>N</t>
        </is>
      </c>
      <c r="M13" s="4" t="inlineStr"/>
      <c r="N13" s="6" t="inlineStr">
        <is>
          <t>Y</t>
        </is>
      </c>
      <c r="O13" s="4" t="inlineStr"/>
      <c r="P13" s="4" t="inlineStr"/>
      <c r="Q13" s="6" t="inlineStr">
        <is>
          <t>Y</t>
        </is>
      </c>
      <c r="R13" s="7" t="n">
        <v>23551</v>
      </c>
      <c r="S13" s="6" t="inlineStr">
        <is>
          <t>Y</t>
        </is>
      </c>
      <c r="T13" s="6" t="inlineStr">
        <is>
          <t>U</t>
        </is>
      </c>
      <c r="U13" s="6" t="n">
        <v>1</v>
      </c>
      <c r="V13" s="3">
        <f>IF(OR(B13="",C13),"",CONCATENATE(B13,".",C13))</f>
        <v/>
      </c>
      <c r="W13">
        <f>UPPER(TRIM(H13))</f>
        <v/>
      </c>
      <c r="X13">
        <f>UPPER(TRIM(I13))</f>
        <v/>
      </c>
      <c r="Y13">
        <f>IF(V13&lt;&gt;"",IFERROR(INDEX(federal_program_name_lookup,MATCH(V13,aln_lookup,0)),""),"")</f>
        <v/>
      </c>
    </row>
    <row r="14">
      <c r="A14" t="inlineStr">
        <is>
          <t>AWARD-0013</t>
        </is>
      </c>
      <c r="B14" s="4" t="inlineStr">
        <is>
          <t>12</t>
        </is>
      </c>
      <c r="C14" s="4" t="inlineStr">
        <is>
          <t>420</t>
        </is>
      </c>
      <c r="D14" s="4" t="inlineStr"/>
      <c r="E14" s="6" t="inlineStr">
        <is>
          <t>MILITARY MEDICAL RESEARCH AND DEVELOPMENT</t>
        </is>
      </c>
      <c r="F14" s="7" t="n">
        <v>149069</v>
      </c>
      <c r="G14" s="6" t="inlineStr">
        <is>
          <t>RESEARCH AND DEVELOPMENT</t>
        </is>
      </c>
      <c r="H14" s="6" t="inlineStr"/>
      <c r="I14" s="6" t="inlineStr"/>
      <c r="J14" s="5" t="n">
        <v>1762415</v>
      </c>
      <c r="K14" s="5" t="n">
        <v>91929578</v>
      </c>
      <c r="L14" s="6" t="inlineStr">
        <is>
          <t>N</t>
        </is>
      </c>
      <c r="M14" s="4" t="inlineStr"/>
      <c r="N14" s="6" t="inlineStr">
        <is>
          <t>Y</t>
        </is>
      </c>
      <c r="O14" s="4" t="inlineStr"/>
      <c r="P14" s="4" t="inlineStr"/>
      <c r="Q14" s="6" t="inlineStr">
        <is>
          <t>Y</t>
        </is>
      </c>
      <c r="R14" s="7" t="n">
        <v>8773</v>
      </c>
      <c r="S14" s="6" t="inlineStr">
        <is>
          <t>Y</t>
        </is>
      </c>
      <c r="T14" s="6" t="inlineStr">
        <is>
          <t>U</t>
        </is>
      </c>
      <c r="U14" s="6" t="n">
        <v>0</v>
      </c>
      <c r="V14" s="3">
        <f>IF(OR(B14="",C14),"",CONCATENATE(B14,".",C14))</f>
        <v/>
      </c>
      <c r="W14">
        <f>UPPER(TRIM(H14))</f>
        <v/>
      </c>
      <c r="X14">
        <f>UPPER(TRIM(I14))</f>
        <v/>
      </c>
      <c r="Y14">
        <f>IF(V14&lt;&gt;"",IFERROR(INDEX(federal_program_name_lookup,MATCH(V14,aln_lookup,0)),""),"")</f>
        <v/>
      </c>
    </row>
    <row r="15">
      <c r="A15" t="inlineStr">
        <is>
          <t>AWARD-0014</t>
        </is>
      </c>
      <c r="B15" s="4" t="inlineStr">
        <is>
          <t>93</t>
        </is>
      </c>
      <c r="C15" s="4" t="inlineStr">
        <is>
          <t>350</t>
        </is>
      </c>
      <c r="D15" s="4" t="inlineStr"/>
      <c r="E15" s="6" t="inlineStr">
        <is>
          <t>NATIONAL CENTER FOR ADVANCING TRANSLATIONAL SCIENCES</t>
        </is>
      </c>
      <c r="F15" s="7" t="n">
        <v>404011</v>
      </c>
      <c r="G15" s="6" t="inlineStr">
        <is>
          <t>RESEARCH AND DEVELOPMENT</t>
        </is>
      </c>
      <c r="H15" s="6" t="inlineStr"/>
      <c r="I15" s="6" t="inlineStr"/>
      <c r="J15" s="5" t="n">
        <v>4854783</v>
      </c>
      <c r="K15" s="5" t="n">
        <v>91929578</v>
      </c>
      <c r="L15" s="6" t="inlineStr">
        <is>
          <t>N</t>
        </is>
      </c>
      <c r="M15" s="4" t="inlineStr"/>
      <c r="N15" s="6" t="inlineStr">
        <is>
          <t>Y</t>
        </is>
      </c>
      <c r="O15" s="4" t="inlineStr"/>
      <c r="P15" s="4" t="inlineStr"/>
      <c r="Q15" s="6" t="inlineStr">
        <is>
          <t>Y</t>
        </is>
      </c>
      <c r="R15" s="7" t="n">
        <v>132533</v>
      </c>
      <c r="S15" s="6" t="inlineStr">
        <is>
          <t>Y</t>
        </is>
      </c>
      <c r="T15" s="6" t="inlineStr">
        <is>
          <t>U</t>
        </is>
      </c>
      <c r="U15" s="6" t="n">
        <v>0</v>
      </c>
      <c r="V15" s="3">
        <f>IF(OR(B15="",C15),"",CONCATENATE(B15,".",C15))</f>
        <v/>
      </c>
      <c r="W15">
        <f>UPPER(TRIM(H15))</f>
        <v/>
      </c>
      <c r="X15">
        <f>UPPER(TRIM(I15))</f>
        <v/>
      </c>
      <c r="Y15">
        <f>IF(V15&lt;&gt;"",IFERROR(INDEX(federal_program_name_lookup,MATCH(V15,aln_lookup,0)),""),"")</f>
        <v/>
      </c>
    </row>
    <row r="16">
      <c r="A16" t="inlineStr">
        <is>
          <t>AWARD-0015</t>
        </is>
      </c>
      <c r="B16" s="4" t="inlineStr">
        <is>
          <t>93</t>
        </is>
      </c>
      <c r="C16" s="4" t="inlineStr">
        <is>
          <t>350</t>
        </is>
      </c>
      <c r="D16" s="4" t="inlineStr"/>
      <c r="E16" s="6" t="inlineStr">
        <is>
          <t>NATIONAL CENTER FOR ADVANCING TRANSLATIONAL SCIENCES</t>
        </is>
      </c>
      <c r="F16" s="7" t="n">
        <v>287238</v>
      </c>
      <c r="G16" s="6" t="inlineStr">
        <is>
          <t>RESEARCH AND DEVELOPMENT</t>
        </is>
      </c>
      <c r="H16" s="6" t="inlineStr"/>
      <c r="I16" s="6" t="inlineStr"/>
      <c r="J16" s="5" t="n">
        <v>4854783</v>
      </c>
      <c r="K16" s="5" t="n">
        <v>91929578</v>
      </c>
      <c r="L16" s="6" t="inlineStr">
        <is>
          <t>N</t>
        </is>
      </c>
      <c r="M16" s="4" t="inlineStr"/>
      <c r="N16" s="6" t="inlineStr">
        <is>
          <t>Y</t>
        </is>
      </c>
      <c r="O16" s="4" t="inlineStr"/>
      <c r="P16" s="4" t="inlineStr"/>
      <c r="Q16" s="6" t="inlineStr">
        <is>
          <t>Y</t>
        </is>
      </c>
      <c r="R16" s="7" t="n">
        <v>199918</v>
      </c>
      <c r="S16" s="6" t="inlineStr">
        <is>
          <t>Y</t>
        </is>
      </c>
      <c r="T16" s="6" t="inlineStr">
        <is>
          <t>U</t>
        </is>
      </c>
      <c r="U16" s="6" t="n">
        <v>0</v>
      </c>
      <c r="V16" s="3">
        <f>IF(OR(B16="",C16),"",CONCATENATE(B16,".",C16))</f>
        <v/>
      </c>
      <c r="W16">
        <f>UPPER(TRIM(H16))</f>
        <v/>
      </c>
      <c r="X16">
        <f>UPPER(TRIM(I16))</f>
        <v/>
      </c>
      <c r="Y16">
        <f>IF(V16&lt;&gt;"",IFERROR(INDEX(federal_program_name_lookup,MATCH(V16,aln_lookup,0)),""),"")</f>
        <v/>
      </c>
    </row>
    <row r="17">
      <c r="A17" t="inlineStr">
        <is>
          <t>AWARD-0016</t>
        </is>
      </c>
      <c r="B17" s="4" t="inlineStr">
        <is>
          <t>93</t>
        </is>
      </c>
      <c r="C17" s="4" t="inlineStr">
        <is>
          <t>350</t>
        </is>
      </c>
      <c r="D17" s="4" t="inlineStr"/>
      <c r="E17" s="6" t="inlineStr">
        <is>
          <t>NATIONAL CENTER FOR ADVANCING TRANSLATIONAL SCIENCES</t>
        </is>
      </c>
      <c r="F17" s="7" t="n">
        <v>3442590</v>
      </c>
      <c r="G17" s="6" t="inlineStr">
        <is>
          <t>RESEARCH AND DEVELOPMENT</t>
        </is>
      </c>
      <c r="H17" s="6" t="inlineStr"/>
      <c r="I17" s="6" t="inlineStr"/>
      <c r="J17" s="5" t="n">
        <v>4854783</v>
      </c>
      <c r="K17" s="5" t="n">
        <v>91929578</v>
      </c>
      <c r="L17" s="6" t="inlineStr">
        <is>
          <t>N</t>
        </is>
      </c>
      <c r="M17" s="4" t="inlineStr"/>
      <c r="N17" s="6" t="inlineStr">
        <is>
          <t>Y</t>
        </is>
      </c>
      <c r="O17" s="4" t="inlineStr"/>
      <c r="P17" s="4" t="inlineStr"/>
      <c r="Q17" s="6" t="inlineStr">
        <is>
          <t>Y</t>
        </is>
      </c>
      <c r="R17" s="7" t="n">
        <v>414400</v>
      </c>
      <c r="S17" s="6" t="inlineStr">
        <is>
          <t>Y</t>
        </is>
      </c>
      <c r="T17" s="6" t="inlineStr">
        <is>
          <t>U</t>
        </is>
      </c>
      <c r="U17" s="6" t="n">
        <v>1</v>
      </c>
      <c r="V17" s="3">
        <f>IF(OR(B17="",C17),"",CONCATENATE(B17,".",C17))</f>
        <v/>
      </c>
      <c r="W17">
        <f>UPPER(TRIM(H17))</f>
        <v/>
      </c>
      <c r="X17">
        <f>UPPER(TRIM(I17))</f>
        <v/>
      </c>
      <c r="Y17">
        <f>IF(V17&lt;&gt;"",IFERROR(INDEX(federal_program_name_lookup,MATCH(V17,aln_lookup,0)),""),"")</f>
        <v/>
      </c>
    </row>
    <row r="18">
      <c r="A18" t="inlineStr">
        <is>
          <t>AWARD-0017</t>
        </is>
      </c>
      <c r="B18" s="4" t="inlineStr">
        <is>
          <t>93</t>
        </is>
      </c>
      <c r="C18" s="4" t="inlineStr">
        <is>
          <t>350</t>
        </is>
      </c>
      <c r="D18" s="4" t="inlineStr"/>
      <c r="E18" s="6" t="inlineStr">
        <is>
          <t>NATIONAL CENTER FOR ADVANCING TRANSLATIONAL SCIENCES</t>
        </is>
      </c>
      <c r="F18" s="7" t="n">
        <v>40276</v>
      </c>
      <c r="G18" s="6" t="inlineStr">
        <is>
          <t>RESEARCH AND DEVELOPMENT</t>
        </is>
      </c>
      <c r="H18" s="6" t="inlineStr"/>
      <c r="I18" s="6" t="inlineStr"/>
      <c r="J18" s="5" t="n">
        <v>4854783</v>
      </c>
      <c r="K18" s="5" t="n">
        <v>91929578</v>
      </c>
      <c r="L18" s="6" t="inlineStr">
        <is>
          <t>N</t>
        </is>
      </c>
      <c r="M18" s="4" t="inlineStr"/>
      <c r="N18" s="6" t="inlineStr">
        <is>
          <t>N</t>
        </is>
      </c>
      <c r="O18" s="4" t="inlineStr">
        <is>
          <t>UNIVERSITY OF PITTSBURGH</t>
        </is>
      </c>
      <c r="P18" s="4" t="inlineStr">
        <is>
          <t>5UL1TR001857-05</t>
        </is>
      </c>
      <c r="Q18" s="6" t="inlineStr">
        <is>
          <t>N</t>
        </is>
      </c>
      <c r="R18" s="7" t="inlineStr"/>
      <c r="S18" s="6" t="inlineStr">
        <is>
          <t>Y</t>
        </is>
      </c>
      <c r="T18" s="6" t="inlineStr">
        <is>
          <t>U</t>
        </is>
      </c>
      <c r="U18" s="6" t="n">
        <v>0</v>
      </c>
      <c r="V18" s="3">
        <f>IF(OR(B18="",C18),"",CONCATENATE(B18,".",C18))</f>
        <v/>
      </c>
      <c r="W18">
        <f>UPPER(TRIM(H18))</f>
        <v/>
      </c>
      <c r="X18">
        <f>UPPER(TRIM(I18))</f>
        <v/>
      </c>
      <c r="Y18">
        <f>IF(V18&lt;&gt;"",IFERROR(INDEX(federal_program_name_lookup,MATCH(V18,aln_lookup,0)),""),"")</f>
        <v/>
      </c>
    </row>
    <row r="19">
      <c r="A19" t="inlineStr">
        <is>
          <t>AWARD-0018</t>
        </is>
      </c>
      <c r="B19" s="4" t="inlineStr">
        <is>
          <t>93</t>
        </is>
      </c>
      <c r="C19" s="4" t="inlineStr">
        <is>
          <t>350</t>
        </is>
      </c>
      <c r="D19" s="4" t="inlineStr"/>
      <c r="E19" s="6" t="inlineStr">
        <is>
          <t>NATIONAL CENTER FOR ADVANCING TRANSLATIONAL SCIENCES</t>
        </is>
      </c>
      <c r="F19" s="7" t="n">
        <v>25872</v>
      </c>
      <c r="G19" s="6" t="inlineStr">
        <is>
          <t>RESEARCH AND DEVELOPMENT</t>
        </is>
      </c>
      <c r="H19" s="6" t="inlineStr"/>
      <c r="I19" s="6" t="inlineStr"/>
      <c r="J19" s="5" t="n">
        <v>4854783</v>
      </c>
      <c r="K19" s="5" t="n">
        <v>91929578</v>
      </c>
      <c r="L19" s="6" t="inlineStr">
        <is>
          <t>N</t>
        </is>
      </c>
      <c r="M19" s="4" t="inlineStr"/>
      <c r="N19" s="6" t="inlineStr">
        <is>
          <t>N</t>
        </is>
      </c>
      <c r="O19" s="4" t="inlineStr">
        <is>
          <t>VIRGINIA COMMONWEALTH UNIVERSITY</t>
        </is>
      </c>
      <c r="P19" s="4" t="inlineStr">
        <is>
          <t>1R21TR003184-01</t>
        </is>
      </c>
      <c r="Q19" s="6" t="inlineStr">
        <is>
          <t>N</t>
        </is>
      </c>
      <c r="R19" s="7" t="inlineStr"/>
      <c r="S19" s="6" t="inlineStr">
        <is>
          <t>Y</t>
        </is>
      </c>
      <c r="T19" s="6" t="inlineStr">
        <is>
          <t>U</t>
        </is>
      </c>
      <c r="U19" s="6" t="n">
        <v>0</v>
      </c>
      <c r="V19" s="3">
        <f>IF(OR(B19="",C19),"",CONCATENATE(B19,".",C19))</f>
        <v/>
      </c>
      <c r="W19">
        <f>UPPER(TRIM(H19))</f>
        <v/>
      </c>
      <c r="X19">
        <f>UPPER(TRIM(I19))</f>
        <v/>
      </c>
      <c r="Y19">
        <f>IF(V19&lt;&gt;"",IFERROR(INDEX(federal_program_name_lookup,MATCH(V19,aln_lookup,0)),""),"")</f>
        <v/>
      </c>
    </row>
    <row r="20">
      <c r="A20" t="inlineStr">
        <is>
          <t>AWARD-0019</t>
        </is>
      </c>
      <c r="B20" s="4" t="inlineStr">
        <is>
          <t>93</t>
        </is>
      </c>
      <c r="C20" s="4" t="inlineStr">
        <is>
          <t>350</t>
        </is>
      </c>
      <c r="D20" s="4" t="inlineStr"/>
      <c r="E20" s="6" t="inlineStr">
        <is>
          <t>NATIONAL CENTER FOR ADVANCING TRANSLATIONAL SCIENCES</t>
        </is>
      </c>
      <c r="F20" s="7" t="n">
        <v>8804</v>
      </c>
      <c r="G20" s="6" t="inlineStr">
        <is>
          <t>RESEARCH AND DEVELOPMENT</t>
        </is>
      </c>
      <c r="H20" s="6" t="inlineStr"/>
      <c r="I20" s="6" t="inlineStr"/>
      <c r="J20" s="5" t="n">
        <v>4854783</v>
      </c>
      <c r="K20" s="5" t="n">
        <v>91929578</v>
      </c>
      <c r="L20" s="6" t="inlineStr">
        <is>
          <t>N</t>
        </is>
      </c>
      <c r="M20" s="4" t="inlineStr"/>
      <c r="N20" s="6" t="inlineStr">
        <is>
          <t>N</t>
        </is>
      </c>
      <c r="O20" s="4" t="inlineStr">
        <is>
          <t>UNIVERSITY OF GEORGIA</t>
        </is>
      </c>
      <c r="P20" s="4" t="inlineStr">
        <is>
          <t>UL1TR002378</t>
        </is>
      </c>
      <c r="Q20" s="6" t="inlineStr">
        <is>
          <t>N</t>
        </is>
      </c>
      <c r="R20" s="7" t="inlineStr"/>
      <c r="S20" s="6" t="inlineStr">
        <is>
          <t>Y</t>
        </is>
      </c>
      <c r="T20" s="6" t="inlineStr">
        <is>
          <t>U</t>
        </is>
      </c>
      <c r="U20" s="6" t="n">
        <v>0</v>
      </c>
      <c r="V20" s="3">
        <f>IF(OR(B20="",C20),"",CONCATENATE(B20,".",C20))</f>
        <v/>
      </c>
      <c r="W20">
        <f>UPPER(TRIM(H20))</f>
        <v/>
      </c>
      <c r="X20">
        <f>UPPER(TRIM(I20))</f>
        <v/>
      </c>
      <c r="Y20">
        <f>IF(V20&lt;&gt;"",IFERROR(INDEX(federal_program_name_lookup,MATCH(V20,aln_lookup,0)),""),"")</f>
        <v/>
      </c>
    </row>
    <row r="21">
      <c r="A21" t="inlineStr">
        <is>
          <t>AWARD-0020</t>
        </is>
      </c>
      <c r="B21" s="4" t="inlineStr">
        <is>
          <t>93</t>
        </is>
      </c>
      <c r="C21" s="4" t="inlineStr">
        <is>
          <t>350</t>
        </is>
      </c>
      <c r="D21" s="4" t="inlineStr"/>
      <c r="E21" s="6" t="inlineStr">
        <is>
          <t>NATIONAL CENTER FOR ADVANCING TRANSLATIONAL SCIENCES</t>
        </is>
      </c>
      <c r="F21" s="7" t="n">
        <v>18225</v>
      </c>
      <c r="G21" s="6" t="inlineStr">
        <is>
          <t>RESEARCH AND DEVELOPMENT</t>
        </is>
      </c>
      <c r="H21" s="6" t="inlineStr"/>
      <c r="I21" s="6" t="inlineStr"/>
      <c r="J21" s="5" t="n">
        <v>4854783</v>
      </c>
      <c r="K21" s="5" t="n">
        <v>91929578</v>
      </c>
      <c r="L21" s="6" t="inlineStr">
        <is>
          <t>N</t>
        </is>
      </c>
      <c r="M21" s="4" t="inlineStr"/>
      <c r="N21" s="6" t="inlineStr">
        <is>
          <t>N</t>
        </is>
      </c>
      <c r="O21" s="4" t="inlineStr">
        <is>
          <t>VANDERBILT UNIVERSITY MEDICAL CENTER</t>
        </is>
      </c>
      <c r="P21" s="4" t="inlineStr">
        <is>
          <t>3UL1TR002243-04S3</t>
        </is>
      </c>
      <c r="Q21" s="6" t="inlineStr">
        <is>
          <t>N</t>
        </is>
      </c>
      <c r="R21" s="7" t="inlineStr"/>
      <c r="S21" s="6" t="inlineStr">
        <is>
          <t>Y</t>
        </is>
      </c>
      <c r="T21" s="6" t="inlineStr">
        <is>
          <t>U</t>
        </is>
      </c>
      <c r="U21" s="6" t="n">
        <v>0</v>
      </c>
      <c r="V21" s="3">
        <f>IF(OR(B21="",C21),"",CONCATENATE(B21,".",C21))</f>
        <v/>
      </c>
      <c r="W21">
        <f>UPPER(TRIM(H21))</f>
        <v/>
      </c>
      <c r="X21">
        <f>UPPER(TRIM(I21))</f>
        <v/>
      </c>
      <c r="Y21">
        <f>IF(V21&lt;&gt;"",IFERROR(INDEX(federal_program_name_lookup,MATCH(V21,aln_lookup,0)),""),"")</f>
        <v/>
      </c>
    </row>
    <row r="22">
      <c r="A22" t="inlineStr">
        <is>
          <t>AWARD-0021</t>
        </is>
      </c>
      <c r="B22" s="4" t="inlineStr">
        <is>
          <t>93</t>
        </is>
      </c>
      <c r="C22" s="4" t="inlineStr">
        <is>
          <t>351</t>
        </is>
      </c>
      <c r="D22" s="4" t="inlineStr"/>
      <c r="E22" s="6" t="inlineStr">
        <is>
          <t>RESEARCH INFRASTRUCTURE PROGRAMS</t>
        </is>
      </c>
      <c r="F22" s="7" t="n">
        <v>423111</v>
      </c>
      <c r="G22" s="6" t="inlineStr">
        <is>
          <t>RESEARCH AND DEVELOPMENT</t>
        </is>
      </c>
      <c r="H22" s="6" t="inlineStr"/>
      <c r="I22" s="6" t="inlineStr"/>
      <c r="J22" s="5" t="n">
        <v>1078169</v>
      </c>
      <c r="K22" s="5" t="n">
        <v>91929578</v>
      </c>
      <c r="L22" s="6" t="inlineStr">
        <is>
          <t>N</t>
        </is>
      </c>
      <c r="M22" s="4" t="inlineStr"/>
      <c r="N22" s="6" t="inlineStr">
        <is>
          <t>Y</t>
        </is>
      </c>
      <c r="O22" s="4" t="inlineStr"/>
      <c r="P22" s="4" t="inlineStr"/>
      <c r="Q22" s="6" t="inlineStr">
        <is>
          <t>N</t>
        </is>
      </c>
      <c r="R22" s="7" t="inlineStr"/>
      <c r="S22" s="6" t="inlineStr">
        <is>
          <t>Y</t>
        </is>
      </c>
      <c r="T22" s="6" t="inlineStr">
        <is>
          <t>U</t>
        </is>
      </c>
      <c r="U22" s="6" t="n">
        <v>0</v>
      </c>
      <c r="V22" s="3">
        <f>IF(OR(B22="",C22),"",CONCATENATE(B22,".",C22))</f>
        <v/>
      </c>
      <c r="W22">
        <f>UPPER(TRIM(H22))</f>
        <v/>
      </c>
      <c r="X22">
        <f>UPPER(TRIM(I22))</f>
        <v/>
      </c>
      <c r="Y22">
        <f>IF(V22&lt;&gt;"",IFERROR(INDEX(federal_program_name_lookup,MATCH(V22,aln_lookup,0)),""),"")</f>
        <v/>
      </c>
    </row>
    <row r="23">
      <c r="A23" t="inlineStr">
        <is>
          <t>AWARD-0022</t>
        </is>
      </c>
      <c r="B23" s="4" t="inlineStr">
        <is>
          <t>93</t>
        </is>
      </c>
      <c r="C23" s="4" t="inlineStr">
        <is>
          <t>351</t>
        </is>
      </c>
      <c r="D23" s="4" t="inlineStr"/>
      <c r="E23" s="6" t="inlineStr">
        <is>
          <t>RESEARCH INFRASTRUCTURE PROGRAMS</t>
        </is>
      </c>
      <c r="F23" s="7" t="n">
        <v>93843</v>
      </c>
      <c r="G23" s="6" t="inlineStr">
        <is>
          <t>RESEARCH AND DEVELOPMENT</t>
        </is>
      </c>
      <c r="H23" s="6" t="inlineStr"/>
      <c r="I23" s="6" t="inlineStr"/>
      <c r="J23" s="5" t="n">
        <v>1078169</v>
      </c>
      <c r="K23" s="5" t="n">
        <v>91929578</v>
      </c>
      <c r="L23" s="6" t="inlineStr">
        <is>
          <t>N</t>
        </is>
      </c>
      <c r="M23" s="4" t="inlineStr"/>
      <c r="N23" s="6" t="inlineStr">
        <is>
          <t>Y</t>
        </is>
      </c>
      <c r="O23" s="4" t="inlineStr"/>
      <c r="P23" s="4" t="inlineStr"/>
      <c r="Q23" s="6" t="inlineStr">
        <is>
          <t>Y</t>
        </is>
      </c>
      <c r="R23" s="7" t="n">
        <v>56499</v>
      </c>
      <c r="S23" s="6" t="inlineStr">
        <is>
          <t>Y</t>
        </is>
      </c>
      <c r="T23" s="6" t="inlineStr">
        <is>
          <t>U</t>
        </is>
      </c>
      <c r="U23" s="6" t="n">
        <v>0</v>
      </c>
      <c r="V23" s="3">
        <f>IF(OR(B23="",C23),"",CONCATENATE(B23,".",C23))</f>
        <v/>
      </c>
      <c r="W23">
        <f>UPPER(TRIM(H23))</f>
        <v/>
      </c>
      <c r="X23">
        <f>UPPER(TRIM(I23))</f>
        <v/>
      </c>
      <c r="Y23">
        <f>IF(V23&lt;&gt;"",IFERROR(INDEX(federal_program_name_lookup,MATCH(V23,aln_lookup,0)),""),"")</f>
        <v/>
      </c>
    </row>
    <row r="24">
      <c r="A24" t="inlineStr">
        <is>
          <t>AWARD-0023</t>
        </is>
      </c>
      <c r="B24" s="4" t="inlineStr">
        <is>
          <t>93</t>
        </is>
      </c>
      <c r="C24" s="4" t="inlineStr">
        <is>
          <t>351</t>
        </is>
      </c>
      <c r="D24" s="4" t="inlineStr"/>
      <c r="E24" s="6" t="inlineStr">
        <is>
          <t>RESEARCH INFRASTRUCTURE PROGRAMS</t>
        </is>
      </c>
      <c r="F24" s="7" t="n">
        <v>561215</v>
      </c>
      <c r="G24" s="6" t="inlineStr">
        <is>
          <t>RESEARCH AND DEVELOPMENT</t>
        </is>
      </c>
      <c r="H24" s="6" t="inlineStr"/>
      <c r="I24" s="6" t="inlineStr"/>
      <c r="J24" s="5" t="n">
        <v>1078169</v>
      </c>
      <c r="K24" s="5" t="n">
        <v>91929578</v>
      </c>
      <c r="L24" s="6" t="inlineStr">
        <is>
          <t>N</t>
        </is>
      </c>
      <c r="M24" s="4" t="inlineStr"/>
      <c r="N24" s="6" t="inlineStr">
        <is>
          <t>Y</t>
        </is>
      </c>
      <c r="O24" s="4" t="inlineStr"/>
      <c r="P24" s="4" t="inlineStr"/>
      <c r="Q24" s="6" t="inlineStr">
        <is>
          <t>N</t>
        </is>
      </c>
      <c r="R24" s="7" t="inlineStr"/>
      <c r="S24" s="6" t="inlineStr">
        <is>
          <t>Y</t>
        </is>
      </c>
      <c r="T24" s="6" t="inlineStr">
        <is>
          <t>U</t>
        </is>
      </c>
      <c r="U24" s="6" t="n">
        <v>0</v>
      </c>
      <c r="V24" s="3">
        <f>IF(OR(B24="",C24),"",CONCATENATE(B24,".",C24))</f>
        <v/>
      </c>
      <c r="W24">
        <f>UPPER(TRIM(H24))</f>
        <v/>
      </c>
      <c r="X24">
        <f>UPPER(TRIM(I24))</f>
        <v/>
      </c>
      <c r="Y24">
        <f>IF(V24&lt;&gt;"",IFERROR(INDEX(federal_program_name_lookup,MATCH(V24,aln_lookup,0)),""),"")</f>
        <v/>
      </c>
    </row>
    <row r="25">
      <c r="A25" t="inlineStr">
        <is>
          <t>AWARD-0024</t>
        </is>
      </c>
      <c r="B25" s="4" t="inlineStr">
        <is>
          <t>93</t>
        </is>
      </c>
      <c r="C25" s="4" t="inlineStr">
        <is>
          <t>361</t>
        </is>
      </c>
      <c r="D25" s="4" t="inlineStr"/>
      <c r="E25" s="6" t="inlineStr">
        <is>
          <t>NURSING RESEARCH</t>
        </is>
      </c>
      <c r="F25" s="7" t="n">
        <v>33445</v>
      </c>
      <c r="G25" s="6" t="inlineStr">
        <is>
          <t>RESEARCH AND DEVELOPMENT</t>
        </is>
      </c>
      <c r="H25" s="6" t="inlineStr"/>
      <c r="I25" s="6" t="inlineStr"/>
      <c r="J25" s="5" t="n">
        <v>399019</v>
      </c>
      <c r="K25" s="5" t="n">
        <v>91929578</v>
      </c>
      <c r="L25" s="6" t="inlineStr">
        <is>
          <t>N</t>
        </is>
      </c>
      <c r="M25" s="4" t="inlineStr"/>
      <c r="N25" s="6" t="inlineStr">
        <is>
          <t>Y</t>
        </is>
      </c>
      <c r="O25" s="4" t="inlineStr"/>
      <c r="P25" s="4" t="inlineStr"/>
      <c r="Q25" s="6" t="inlineStr">
        <is>
          <t>N</t>
        </is>
      </c>
      <c r="R25" s="7" t="inlineStr"/>
      <c r="S25" s="6" t="inlineStr">
        <is>
          <t>Y</t>
        </is>
      </c>
      <c r="T25" s="6" t="inlineStr">
        <is>
          <t>U</t>
        </is>
      </c>
      <c r="U25" s="6" t="n">
        <v>0</v>
      </c>
      <c r="V25" s="3">
        <f>IF(OR(B25="",C25),"",CONCATENATE(B25,".",C25))</f>
        <v/>
      </c>
      <c r="W25">
        <f>UPPER(TRIM(H25))</f>
        <v/>
      </c>
      <c r="X25">
        <f>UPPER(TRIM(I25))</f>
        <v/>
      </c>
      <c r="Y25">
        <f>IF(V25&lt;&gt;"",IFERROR(INDEX(federal_program_name_lookup,MATCH(V25,aln_lookup,0)),""),"")</f>
        <v/>
      </c>
    </row>
    <row r="26">
      <c r="A26" t="inlineStr">
        <is>
          <t>AWARD-0025</t>
        </is>
      </c>
      <c r="B26" s="4" t="inlineStr">
        <is>
          <t>16</t>
        </is>
      </c>
      <c r="C26" s="4" t="inlineStr">
        <is>
          <t>560</t>
        </is>
      </c>
      <c r="D26" s="4" t="inlineStr"/>
      <c r="E26" s="6" t="inlineStr">
        <is>
          <t>NATIONAL INSTITUTE OF JUSTICE RESEARCH EVALUATION AND DEVELOPMENT PROJECT GRANTS</t>
        </is>
      </c>
      <c r="F26" s="7" t="n">
        <v>1200</v>
      </c>
      <c r="G26" s="6" t="inlineStr">
        <is>
          <t>RESEARCH AND DEVELOPMENT</t>
        </is>
      </c>
      <c r="H26" s="6" t="inlineStr"/>
      <c r="I26" s="6" t="inlineStr"/>
      <c r="J26" s="5" t="n">
        <v>1200</v>
      </c>
      <c r="K26" s="5" t="n">
        <v>91929578</v>
      </c>
      <c r="L26" s="6" t="inlineStr">
        <is>
          <t>N</t>
        </is>
      </c>
      <c r="M26" s="4" t="inlineStr"/>
      <c r="N26" s="6" t="inlineStr">
        <is>
          <t>N</t>
        </is>
      </c>
      <c r="O26" s="4" t="inlineStr">
        <is>
          <t>MICHIGAN STATE UNIVERSITY</t>
        </is>
      </c>
      <c r="P26" s="4" t="inlineStr">
        <is>
          <t>2019-MU-CX-0094</t>
        </is>
      </c>
      <c r="Q26" s="6" t="inlineStr">
        <is>
          <t>N</t>
        </is>
      </c>
      <c r="R26" s="7" t="inlineStr"/>
      <c r="S26" s="6" t="inlineStr">
        <is>
          <t>Y</t>
        </is>
      </c>
      <c r="T26" s="6" t="inlineStr">
        <is>
          <t>U</t>
        </is>
      </c>
      <c r="U26" s="6" t="n">
        <v>0</v>
      </c>
      <c r="V26" s="3">
        <f>IF(OR(B26="",C26),"",CONCATENATE(B26,".",C26))</f>
        <v/>
      </c>
      <c r="W26">
        <f>UPPER(TRIM(H26))</f>
        <v/>
      </c>
      <c r="X26">
        <f>UPPER(TRIM(I26))</f>
        <v/>
      </c>
      <c r="Y26">
        <f>IF(V26&lt;&gt;"",IFERROR(INDEX(federal_program_name_lookup,MATCH(V26,aln_lookup,0)),""),"")</f>
        <v/>
      </c>
    </row>
    <row r="27">
      <c r="A27" t="inlineStr">
        <is>
          <t>AWARD-0026</t>
        </is>
      </c>
      <c r="B27" s="4" t="inlineStr">
        <is>
          <t>93</t>
        </is>
      </c>
      <c r="C27" s="4" t="inlineStr">
        <is>
          <t>361</t>
        </is>
      </c>
      <c r="D27" s="4" t="inlineStr"/>
      <c r="E27" s="6" t="inlineStr">
        <is>
          <t>NURSING RESEARCH</t>
        </is>
      </c>
      <c r="F27" s="7" t="n">
        <v>15587</v>
      </c>
      <c r="G27" s="6" t="inlineStr">
        <is>
          <t>RESEARCH AND DEVELOPMENT</t>
        </is>
      </c>
      <c r="H27" s="6" t="inlineStr"/>
      <c r="I27" s="6" t="inlineStr"/>
      <c r="J27" s="5" t="n">
        <v>399019</v>
      </c>
      <c r="K27" s="5" t="n">
        <v>91929578</v>
      </c>
      <c r="L27" s="6" t="inlineStr">
        <is>
          <t>N</t>
        </is>
      </c>
      <c r="M27" s="4" t="inlineStr"/>
      <c r="N27" s="6" t="inlineStr">
        <is>
          <t>N</t>
        </is>
      </c>
      <c r="O27" s="4" t="inlineStr">
        <is>
          <t>UNIVERSITY OF IOWA</t>
        </is>
      </c>
      <c r="P27" s="4" t="inlineStr">
        <is>
          <t>S01306</t>
        </is>
      </c>
      <c r="Q27" s="6" t="inlineStr">
        <is>
          <t>N</t>
        </is>
      </c>
      <c r="R27" s="7" t="inlineStr"/>
      <c r="S27" s="6" t="inlineStr">
        <is>
          <t>Y</t>
        </is>
      </c>
      <c r="T27" s="6" t="inlineStr">
        <is>
          <t>U</t>
        </is>
      </c>
      <c r="U27" s="6" t="n">
        <v>0</v>
      </c>
      <c r="V27" s="3">
        <f>IF(OR(B27="",C27),"",CONCATENATE(B27,".",C27))</f>
        <v/>
      </c>
      <c r="W27">
        <f>UPPER(TRIM(H27))</f>
        <v/>
      </c>
      <c r="X27">
        <f>UPPER(TRIM(I27))</f>
        <v/>
      </c>
      <c r="Y27">
        <f>IF(V27&lt;&gt;"",IFERROR(INDEX(federal_program_name_lookup,MATCH(V27,aln_lookup,0)),""),"")</f>
        <v/>
      </c>
    </row>
    <row r="28">
      <c r="A28" t="inlineStr">
        <is>
          <t>AWARD-0027</t>
        </is>
      </c>
      <c r="B28" s="4" t="inlineStr">
        <is>
          <t>93</t>
        </is>
      </c>
      <c r="C28" s="4" t="inlineStr">
        <is>
          <t>361</t>
        </is>
      </c>
      <c r="D28" s="4" t="inlineStr"/>
      <c r="E28" s="6" t="inlineStr">
        <is>
          <t>NURSING RESEARCH</t>
        </is>
      </c>
      <c r="F28" s="7" t="n">
        <v>321101</v>
      </c>
      <c r="G28" s="6" t="inlineStr">
        <is>
          <t>RESEARCH AND DEVELOPMENT</t>
        </is>
      </c>
      <c r="H28" s="6" t="inlineStr"/>
      <c r="I28" s="6" t="inlineStr"/>
      <c r="J28" s="5" t="n">
        <v>399019</v>
      </c>
      <c r="K28" s="5" t="n">
        <v>91929578</v>
      </c>
      <c r="L28" s="6" t="inlineStr">
        <is>
          <t>N</t>
        </is>
      </c>
      <c r="M28" s="4" t="inlineStr"/>
      <c r="N28" s="6" t="inlineStr">
        <is>
          <t>Y</t>
        </is>
      </c>
      <c r="O28" s="4" t="inlineStr"/>
      <c r="P28" s="4" t="inlineStr"/>
      <c r="Q28" s="6" t="inlineStr">
        <is>
          <t>Y</t>
        </is>
      </c>
      <c r="R28" s="7" t="n">
        <v>60662</v>
      </c>
      <c r="S28" s="6" t="inlineStr">
        <is>
          <t>Y</t>
        </is>
      </c>
      <c r="T28" s="6" t="inlineStr">
        <is>
          <t>U</t>
        </is>
      </c>
      <c r="U28" s="6" t="n">
        <v>1</v>
      </c>
      <c r="V28" s="3">
        <f>IF(OR(B28="",C28),"",CONCATENATE(B28,".",C28))</f>
        <v/>
      </c>
      <c r="W28">
        <f>UPPER(TRIM(H28))</f>
        <v/>
      </c>
      <c r="X28">
        <f>UPPER(TRIM(I28))</f>
        <v/>
      </c>
      <c r="Y28">
        <f>IF(V28&lt;&gt;"",IFERROR(INDEX(federal_program_name_lookup,MATCH(V28,aln_lookup,0)),""),"")</f>
        <v/>
      </c>
    </row>
    <row r="29">
      <c r="A29" t="inlineStr">
        <is>
          <t>AWARD-0028</t>
        </is>
      </c>
      <c r="B29" s="4" t="inlineStr">
        <is>
          <t>93</t>
        </is>
      </c>
      <c r="C29" s="4" t="inlineStr">
        <is>
          <t>361</t>
        </is>
      </c>
      <c r="D29" s="4" t="inlineStr"/>
      <c r="E29" s="6" t="inlineStr">
        <is>
          <t>NURSING RESEARCH</t>
        </is>
      </c>
      <c r="F29" s="7" t="n">
        <v>-2481</v>
      </c>
      <c r="G29" s="6" t="inlineStr">
        <is>
          <t>RESEARCH AND DEVELOPMENT</t>
        </is>
      </c>
      <c r="H29" s="6" t="inlineStr"/>
      <c r="I29" s="6" t="inlineStr"/>
      <c r="J29" s="5" t="n">
        <v>399019</v>
      </c>
      <c r="K29" s="5" t="n">
        <v>91929578</v>
      </c>
      <c r="L29" s="6" t="inlineStr">
        <is>
          <t>N</t>
        </is>
      </c>
      <c r="M29" s="4" t="inlineStr"/>
      <c r="N29" s="6" t="inlineStr">
        <is>
          <t>Y</t>
        </is>
      </c>
      <c r="O29" s="4" t="inlineStr"/>
      <c r="P29" s="4" t="inlineStr"/>
      <c r="Q29" s="6" t="inlineStr">
        <is>
          <t>N</t>
        </is>
      </c>
      <c r="R29" s="7" t="inlineStr"/>
      <c r="S29" s="6" t="inlineStr">
        <is>
          <t>Y</t>
        </is>
      </c>
      <c r="T29" s="6" t="inlineStr">
        <is>
          <t>U</t>
        </is>
      </c>
      <c r="U29" s="6" t="n">
        <v>0</v>
      </c>
      <c r="V29" s="3">
        <f>IF(OR(B29="",C29),"",CONCATENATE(B29,".",C29))</f>
        <v/>
      </c>
      <c r="W29">
        <f>UPPER(TRIM(H29))</f>
        <v/>
      </c>
      <c r="X29">
        <f>UPPER(TRIM(I29))</f>
        <v/>
      </c>
      <c r="Y29">
        <f>IF(V29&lt;&gt;"",IFERROR(INDEX(federal_program_name_lookup,MATCH(V29,aln_lookup,0)),""),"")</f>
        <v/>
      </c>
    </row>
    <row r="30">
      <c r="A30" t="inlineStr">
        <is>
          <t>AWARD-0029</t>
        </is>
      </c>
      <c r="B30" s="4" t="inlineStr">
        <is>
          <t>93</t>
        </is>
      </c>
      <c r="C30" s="4" t="inlineStr">
        <is>
          <t>361</t>
        </is>
      </c>
      <c r="D30" s="4" t="inlineStr"/>
      <c r="E30" s="6" t="inlineStr">
        <is>
          <t>NURSING RESEARCH</t>
        </is>
      </c>
      <c r="F30" s="7" t="n">
        <v>31367</v>
      </c>
      <c r="G30" s="6" t="inlineStr">
        <is>
          <t>RESEARCH AND DEVELOPMENT</t>
        </is>
      </c>
      <c r="H30" s="6" t="inlineStr"/>
      <c r="I30" s="6" t="inlineStr"/>
      <c r="J30" s="5" t="n">
        <v>399019</v>
      </c>
      <c r="K30" s="5" t="n">
        <v>91929578</v>
      </c>
      <c r="L30" s="6" t="inlineStr">
        <is>
          <t>N</t>
        </is>
      </c>
      <c r="M30" s="4" t="inlineStr"/>
      <c r="N30" s="6" t="inlineStr">
        <is>
          <t>Y</t>
        </is>
      </c>
      <c r="O30" s="4" t="inlineStr"/>
      <c r="P30" s="4" t="inlineStr"/>
      <c r="Q30" s="6" t="inlineStr">
        <is>
          <t>N</t>
        </is>
      </c>
      <c r="R30" s="7" t="inlineStr"/>
      <c r="S30" s="6" t="inlineStr">
        <is>
          <t>Y</t>
        </is>
      </c>
      <c r="T30" s="6" t="inlineStr">
        <is>
          <t>U</t>
        </is>
      </c>
      <c r="U30" s="6" t="n">
        <v>0</v>
      </c>
      <c r="V30" s="3">
        <f>IF(OR(B30="",C30),"",CONCATENATE(B30,".",C30))</f>
        <v/>
      </c>
      <c r="W30">
        <f>UPPER(TRIM(H30))</f>
        <v/>
      </c>
      <c r="X30">
        <f>UPPER(TRIM(I30))</f>
        <v/>
      </c>
      <c r="Y30">
        <f>IF(V30&lt;&gt;"",IFERROR(INDEX(federal_program_name_lookup,MATCH(V30,aln_lookup,0)),""),"")</f>
        <v/>
      </c>
    </row>
    <row r="31">
      <c r="A31" t="inlineStr">
        <is>
          <t>AWARD-0030</t>
        </is>
      </c>
      <c r="B31" s="4" t="inlineStr">
        <is>
          <t>93</t>
        </is>
      </c>
      <c r="C31" s="4" t="inlineStr">
        <is>
          <t>365</t>
        </is>
      </c>
      <c r="D31" s="4" t="inlineStr"/>
      <c r="E31" s="6" t="inlineStr">
        <is>
          <t>SICKLE CELL TREATMENT DEMONSTRATION PROGRAM</t>
        </is>
      </c>
      <c r="F31" s="7" t="n">
        <v>24817</v>
      </c>
      <c r="G31" s="6" t="inlineStr">
        <is>
          <t>RESEARCH AND DEVELOPMENT</t>
        </is>
      </c>
      <c r="H31" s="6" t="inlineStr"/>
      <c r="I31" s="6" t="inlineStr"/>
      <c r="J31" s="5" t="n">
        <v>24817</v>
      </c>
      <c r="K31" s="5" t="n">
        <v>91929578</v>
      </c>
      <c r="L31" s="6" t="inlineStr">
        <is>
          <t>N</t>
        </is>
      </c>
      <c r="M31" s="4" t="inlineStr"/>
      <c r="N31" s="6" t="inlineStr">
        <is>
          <t>N</t>
        </is>
      </c>
      <c r="O31" s="4" t="inlineStr">
        <is>
          <t>WASHINGTON UNIVERSITY</t>
        </is>
      </c>
      <c r="P31" s="4" t="inlineStr">
        <is>
          <t>WU-18-190</t>
        </is>
      </c>
      <c r="Q31" s="6" t="inlineStr">
        <is>
          <t>N</t>
        </is>
      </c>
      <c r="R31" s="7" t="inlineStr"/>
      <c r="S31" s="6" t="inlineStr">
        <is>
          <t>Y</t>
        </is>
      </c>
      <c r="T31" s="6" t="inlineStr">
        <is>
          <t>U</t>
        </is>
      </c>
      <c r="U31" s="6" t="n">
        <v>0</v>
      </c>
      <c r="V31" s="3">
        <f>IF(OR(B31="",C31),"",CONCATENATE(B31,".",C31))</f>
        <v/>
      </c>
      <c r="W31">
        <f>UPPER(TRIM(H31))</f>
        <v/>
      </c>
      <c r="X31">
        <f>UPPER(TRIM(I31))</f>
        <v/>
      </c>
      <c r="Y31">
        <f>IF(V31&lt;&gt;"",IFERROR(INDEX(federal_program_name_lookup,MATCH(V31,aln_lookup,0)),""),"")</f>
        <v/>
      </c>
    </row>
    <row r="32">
      <c r="A32" t="inlineStr">
        <is>
          <t>AWARD-0031</t>
        </is>
      </c>
      <c r="B32" s="4" t="inlineStr">
        <is>
          <t>93</t>
        </is>
      </c>
      <c r="C32" s="4" t="inlineStr">
        <is>
          <t>393</t>
        </is>
      </c>
      <c r="D32" s="4" t="inlineStr"/>
      <c r="E32" s="6" t="inlineStr">
        <is>
          <t>CANCER CAUSE AND PREVENTION RESEARCH</t>
        </is>
      </c>
      <c r="F32" s="7" t="n">
        <v>117500</v>
      </c>
      <c r="G32" s="6" t="inlineStr">
        <is>
          <t>RESEARCH AND DEVELOPMENT</t>
        </is>
      </c>
      <c r="H32" s="6" t="inlineStr"/>
      <c r="I32" s="6" t="inlineStr"/>
      <c r="J32" s="5" t="n">
        <v>2355766</v>
      </c>
      <c r="K32" s="5" t="n">
        <v>91929578</v>
      </c>
      <c r="L32" s="6" t="inlineStr">
        <is>
          <t>N</t>
        </is>
      </c>
      <c r="M32" s="4" t="inlineStr"/>
      <c r="N32" s="6" t="inlineStr">
        <is>
          <t>Y</t>
        </is>
      </c>
      <c r="O32" s="4" t="inlineStr"/>
      <c r="P32" s="4" t="inlineStr"/>
      <c r="Q32" s="6" t="inlineStr">
        <is>
          <t>N</t>
        </is>
      </c>
      <c r="R32" s="7" t="inlineStr"/>
      <c r="S32" s="6" t="inlineStr">
        <is>
          <t>Y</t>
        </is>
      </c>
      <c r="T32" s="6" t="inlineStr">
        <is>
          <t>U</t>
        </is>
      </c>
      <c r="U32" s="6" t="n">
        <v>1</v>
      </c>
      <c r="V32" s="3">
        <f>IF(OR(B32="",C32),"",CONCATENATE(B32,".",C32))</f>
        <v/>
      </c>
      <c r="W32">
        <f>UPPER(TRIM(H32))</f>
        <v/>
      </c>
      <c r="X32">
        <f>UPPER(TRIM(I32))</f>
        <v/>
      </c>
      <c r="Y32">
        <f>IF(V32&lt;&gt;"",IFERROR(INDEX(federal_program_name_lookup,MATCH(V32,aln_lookup,0)),""),"")</f>
        <v/>
      </c>
    </row>
    <row r="33">
      <c r="A33" t="inlineStr">
        <is>
          <t>AWARD-0032</t>
        </is>
      </c>
      <c r="B33" s="4" t="inlineStr">
        <is>
          <t>93</t>
        </is>
      </c>
      <c r="C33" s="4" t="inlineStr">
        <is>
          <t>393</t>
        </is>
      </c>
      <c r="D33" s="4" t="inlineStr"/>
      <c r="E33" s="6" t="inlineStr">
        <is>
          <t>CANCER CAUSE AND PREVENTION RESEARCH</t>
        </is>
      </c>
      <c r="F33" s="7" t="n">
        <v>33367</v>
      </c>
      <c r="G33" s="6" t="inlineStr">
        <is>
          <t>RESEARCH AND DEVELOPMENT</t>
        </is>
      </c>
      <c r="H33" s="6" t="inlineStr"/>
      <c r="I33" s="6" t="inlineStr"/>
      <c r="J33" s="5" t="n">
        <v>2355766</v>
      </c>
      <c r="K33" s="5" t="n">
        <v>91929578</v>
      </c>
      <c r="L33" s="6" t="inlineStr">
        <is>
          <t>N</t>
        </is>
      </c>
      <c r="M33" s="4" t="inlineStr"/>
      <c r="N33" s="6" t="inlineStr">
        <is>
          <t>N</t>
        </is>
      </c>
      <c r="O33" s="4" t="inlineStr">
        <is>
          <t>BAYLOR COLLEGE OF MEDICINE</t>
        </is>
      </c>
      <c r="P33" s="4" t="inlineStr">
        <is>
          <t>R21CA226567</t>
        </is>
      </c>
      <c r="Q33" s="6" t="inlineStr">
        <is>
          <t>N</t>
        </is>
      </c>
      <c r="R33" s="7" t="inlineStr"/>
      <c r="S33" s="6" t="inlineStr">
        <is>
          <t>Y</t>
        </is>
      </c>
      <c r="T33" s="6" t="inlineStr">
        <is>
          <t>U</t>
        </is>
      </c>
      <c r="U33" s="6" t="n">
        <v>0</v>
      </c>
      <c r="V33" s="3">
        <f>IF(OR(B33="",C33),"",CONCATENATE(B33,".",C33))</f>
        <v/>
      </c>
      <c r="W33">
        <f>UPPER(TRIM(H33))</f>
        <v/>
      </c>
      <c r="X33">
        <f>UPPER(TRIM(I33))</f>
        <v/>
      </c>
      <c r="Y33">
        <f>IF(V33&lt;&gt;"",IFERROR(INDEX(federal_program_name_lookup,MATCH(V33,aln_lookup,0)),""),"")</f>
        <v/>
      </c>
    </row>
    <row r="34">
      <c r="A34" t="inlineStr">
        <is>
          <t>AWARD-0033</t>
        </is>
      </c>
      <c r="B34" s="4" t="inlineStr">
        <is>
          <t>93</t>
        </is>
      </c>
      <c r="C34" s="4" t="inlineStr">
        <is>
          <t>393</t>
        </is>
      </c>
      <c r="D34" s="4" t="inlineStr"/>
      <c r="E34" s="6" t="inlineStr">
        <is>
          <t>CANCER CAUSE AND PREVENTION RESEARCH</t>
        </is>
      </c>
      <c r="F34" s="7" t="n">
        <v>28981</v>
      </c>
      <c r="G34" s="6" t="inlineStr">
        <is>
          <t>RESEARCH AND DEVELOPMENT</t>
        </is>
      </c>
      <c r="H34" s="6" t="inlineStr"/>
      <c r="I34" s="6" t="inlineStr"/>
      <c r="J34" s="5" t="n">
        <v>2355766</v>
      </c>
      <c r="K34" s="5" t="n">
        <v>91929578</v>
      </c>
      <c r="L34" s="6" t="inlineStr">
        <is>
          <t>N</t>
        </is>
      </c>
      <c r="M34" s="4" t="inlineStr"/>
      <c r="N34" s="6" t="inlineStr">
        <is>
          <t>N</t>
        </is>
      </c>
      <c r="O34" s="4" t="inlineStr">
        <is>
          <t>UNIVERSITY OF CALIFORNIA - SAN FRANCISCO</t>
        </is>
      </c>
      <c r="P34" s="4" t="inlineStr">
        <is>
          <t>1R01CA207360-01A1</t>
        </is>
      </c>
      <c r="Q34" s="6" t="inlineStr">
        <is>
          <t>N</t>
        </is>
      </c>
      <c r="R34" s="7" t="inlineStr"/>
      <c r="S34" s="6" t="inlineStr">
        <is>
          <t>Y</t>
        </is>
      </c>
      <c r="T34" s="6" t="inlineStr">
        <is>
          <t>U</t>
        </is>
      </c>
      <c r="U34" s="6" t="n">
        <v>0</v>
      </c>
      <c r="V34" s="3">
        <f>IF(OR(B34="",C34),"",CONCATENATE(B34,".",C34))</f>
        <v/>
      </c>
      <c r="W34">
        <f>UPPER(TRIM(H34))</f>
        <v/>
      </c>
      <c r="X34">
        <f>UPPER(TRIM(I34))</f>
        <v/>
      </c>
      <c r="Y34">
        <f>IF(V34&lt;&gt;"",IFERROR(INDEX(federal_program_name_lookup,MATCH(V34,aln_lookup,0)),""),"")</f>
        <v/>
      </c>
    </row>
    <row r="35">
      <c r="A35" t="inlineStr">
        <is>
          <t>AWARD-0034</t>
        </is>
      </c>
      <c r="B35" s="4" t="inlineStr">
        <is>
          <t>93</t>
        </is>
      </c>
      <c r="C35" s="4" t="inlineStr">
        <is>
          <t>393</t>
        </is>
      </c>
      <c r="D35" s="4" t="inlineStr"/>
      <c r="E35" s="6" t="inlineStr">
        <is>
          <t>CANCER CAUSE AND PREVENTION RESEARCH</t>
        </is>
      </c>
      <c r="F35" s="7" t="n">
        <v>26347</v>
      </c>
      <c r="G35" s="6" t="inlineStr">
        <is>
          <t>RESEARCH AND DEVELOPMENT</t>
        </is>
      </c>
      <c r="H35" s="6" t="inlineStr"/>
      <c r="I35" s="6" t="inlineStr"/>
      <c r="J35" s="5" t="n">
        <v>2355766</v>
      </c>
      <c r="K35" s="5" t="n">
        <v>91929578</v>
      </c>
      <c r="L35" s="6" t="inlineStr">
        <is>
          <t>N</t>
        </is>
      </c>
      <c r="M35" s="4" t="inlineStr"/>
      <c r="N35" s="6" t="inlineStr">
        <is>
          <t>N</t>
        </is>
      </c>
      <c r="O35" s="4" t="inlineStr">
        <is>
          <t>DARTMOUTH COLLEGE</t>
        </is>
      </c>
      <c r="P35" s="4" t="inlineStr">
        <is>
          <t>R01CA216265</t>
        </is>
      </c>
      <c r="Q35" s="6" t="inlineStr">
        <is>
          <t>N</t>
        </is>
      </c>
      <c r="R35" s="7" t="inlineStr"/>
      <c r="S35" s="6" t="inlineStr">
        <is>
          <t>Y</t>
        </is>
      </c>
      <c r="T35" s="6" t="inlineStr">
        <is>
          <t>U</t>
        </is>
      </c>
      <c r="U35" s="6" t="n">
        <v>0</v>
      </c>
      <c r="V35" s="3">
        <f>IF(OR(B35="",C35),"",CONCATENATE(B35,".",C35))</f>
        <v/>
      </c>
      <c r="W35">
        <f>UPPER(TRIM(H35))</f>
        <v/>
      </c>
      <c r="X35">
        <f>UPPER(TRIM(I35))</f>
        <v/>
      </c>
      <c r="Y35">
        <f>IF(V35&lt;&gt;"",IFERROR(INDEX(federal_program_name_lookup,MATCH(V35,aln_lookup,0)),""),"")</f>
        <v/>
      </c>
    </row>
    <row r="36">
      <c r="A36" t="inlineStr">
        <is>
          <t>AWARD-0035</t>
        </is>
      </c>
      <c r="B36" s="4" t="inlineStr">
        <is>
          <t>20</t>
        </is>
      </c>
      <c r="C36" s="4" t="inlineStr">
        <is>
          <t>513</t>
        </is>
      </c>
      <c r="D36" s="4" t="inlineStr"/>
      <c r="E36" s="6" t="inlineStr">
        <is>
          <t>ENHANCED MOBILITY OF SENIORS AND INDIVIDUALS WITH DISABILITIES</t>
        </is>
      </c>
      <c r="F36" s="7" t="n">
        <v>-861</v>
      </c>
      <c r="G36" s="6" t="inlineStr">
        <is>
          <t>RESEARCH AND DEVELOPMENT</t>
        </is>
      </c>
      <c r="H36" s="6" t="inlineStr"/>
      <c r="I36" s="6" t="inlineStr"/>
      <c r="J36" s="5" t="n">
        <v>-861</v>
      </c>
      <c r="K36" s="5" t="n">
        <v>91929578</v>
      </c>
      <c r="L36" s="6" t="inlineStr">
        <is>
          <t>N</t>
        </is>
      </c>
      <c r="M36" s="4" t="inlineStr"/>
      <c r="N36" s="6" t="inlineStr">
        <is>
          <t>N</t>
        </is>
      </c>
      <c r="O36" s="4" t="inlineStr">
        <is>
          <t>UNIVERSITY OF KANSAS CENTER FOR RESEARCH</t>
        </is>
      </c>
      <c r="P36" s="4" t="inlineStr">
        <is>
          <t>FY2017-115</t>
        </is>
      </c>
      <c r="Q36" s="6" t="inlineStr">
        <is>
          <t>N</t>
        </is>
      </c>
      <c r="R36" s="7" t="inlineStr"/>
      <c r="S36" s="6" t="inlineStr">
        <is>
          <t>Y</t>
        </is>
      </c>
      <c r="T36" s="6" t="inlineStr">
        <is>
          <t>U</t>
        </is>
      </c>
      <c r="U36" s="6" t="n">
        <v>0</v>
      </c>
      <c r="V36" s="3">
        <f>IF(OR(B36="",C36),"",CONCATENATE(B36,".",C36))</f>
        <v/>
      </c>
      <c r="W36">
        <f>UPPER(TRIM(H36))</f>
        <v/>
      </c>
      <c r="X36">
        <f>UPPER(TRIM(I36))</f>
        <v/>
      </c>
      <c r="Y36">
        <f>IF(V36&lt;&gt;"",IFERROR(INDEX(federal_program_name_lookup,MATCH(V36,aln_lookup,0)),""),"")</f>
        <v/>
      </c>
    </row>
    <row r="37">
      <c r="A37" t="inlineStr">
        <is>
          <t>AWARD-0036</t>
        </is>
      </c>
      <c r="B37" s="4" t="inlineStr">
        <is>
          <t>93</t>
        </is>
      </c>
      <c r="C37" s="4" t="inlineStr">
        <is>
          <t>393</t>
        </is>
      </c>
      <c r="D37" s="4" t="inlineStr"/>
      <c r="E37" s="6" t="inlineStr">
        <is>
          <t>CANCER CAUSE AND PREVENTION RESEARCH</t>
        </is>
      </c>
      <c r="F37" s="7" t="n">
        <v>370708</v>
      </c>
      <c r="G37" s="6" t="inlineStr">
        <is>
          <t>RESEARCH AND DEVELOPMENT</t>
        </is>
      </c>
      <c r="H37" s="6" t="inlineStr"/>
      <c r="I37" s="6" t="inlineStr"/>
      <c r="J37" s="5" t="n">
        <v>2355766</v>
      </c>
      <c r="K37" s="5" t="n">
        <v>91929578</v>
      </c>
      <c r="L37" s="6" t="inlineStr">
        <is>
          <t>N</t>
        </is>
      </c>
      <c r="M37" s="4" t="inlineStr"/>
      <c r="N37" s="6" t="inlineStr">
        <is>
          <t>Y</t>
        </is>
      </c>
      <c r="O37" s="4" t="inlineStr"/>
      <c r="P37" s="4" t="inlineStr"/>
      <c r="Q37" s="6" t="inlineStr">
        <is>
          <t>Y</t>
        </is>
      </c>
      <c r="R37" s="7" t="n">
        <v>17000</v>
      </c>
      <c r="S37" s="6" t="inlineStr">
        <is>
          <t>Y</t>
        </is>
      </c>
      <c r="T37" s="6" t="inlineStr">
        <is>
          <t>U</t>
        </is>
      </c>
      <c r="U37" s="6" t="n">
        <v>0</v>
      </c>
      <c r="V37" s="3">
        <f>IF(OR(B37="",C37),"",CONCATENATE(B37,".",C37))</f>
        <v/>
      </c>
      <c r="W37">
        <f>UPPER(TRIM(H37))</f>
        <v/>
      </c>
      <c r="X37">
        <f>UPPER(TRIM(I37))</f>
        <v/>
      </c>
      <c r="Y37">
        <f>IF(V37&lt;&gt;"",IFERROR(INDEX(federal_program_name_lookup,MATCH(V37,aln_lookup,0)),""),"")</f>
        <v/>
      </c>
    </row>
    <row r="38">
      <c r="A38" t="inlineStr">
        <is>
          <t>AWARD-0037</t>
        </is>
      </c>
      <c r="B38" s="4" t="inlineStr">
        <is>
          <t>93</t>
        </is>
      </c>
      <c r="C38" s="4" t="inlineStr">
        <is>
          <t>393</t>
        </is>
      </c>
      <c r="D38" s="4" t="inlineStr"/>
      <c r="E38" s="6" t="inlineStr">
        <is>
          <t>CANCER CAUSE AND PREVENTION RESEARCH</t>
        </is>
      </c>
      <c r="F38" s="7" t="n">
        <v>387023</v>
      </c>
      <c r="G38" s="6" t="inlineStr">
        <is>
          <t>RESEARCH AND DEVELOPMENT</t>
        </is>
      </c>
      <c r="H38" s="6" t="inlineStr"/>
      <c r="I38" s="6" t="inlineStr"/>
      <c r="J38" s="5" t="n">
        <v>2355766</v>
      </c>
      <c r="K38" s="5" t="n">
        <v>91929578</v>
      </c>
      <c r="L38" s="6" t="inlineStr">
        <is>
          <t>N</t>
        </is>
      </c>
      <c r="M38" s="4" t="inlineStr"/>
      <c r="N38" s="6" t="inlineStr">
        <is>
          <t>Y</t>
        </is>
      </c>
      <c r="O38" s="4" t="inlineStr"/>
      <c r="P38" s="4" t="inlineStr"/>
      <c r="Q38" s="6" t="inlineStr">
        <is>
          <t>N</t>
        </is>
      </c>
      <c r="R38" s="7" t="inlineStr"/>
      <c r="S38" s="6" t="inlineStr">
        <is>
          <t>Y</t>
        </is>
      </c>
      <c r="T38" s="6" t="inlineStr">
        <is>
          <t>U</t>
        </is>
      </c>
      <c r="U38" s="6" t="n">
        <v>0</v>
      </c>
      <c r="V38" s="3">
        <f>IF(OR(B38="",C38),"",CONCATENATE(B38,".",C38))</f>
        <v/>
      </c>
      <c r="W38">
        <f>UPPER(TRIM(H38))</f>
        <v/>
      </c>
      <c r="X38">
        <f>UPPER(TRIM(I38))</f>
        <v/>
      </c>
      <c r="Y38">
        <f>IF(V38&lt;&gt;"",IFERROR(INDEX(federal_program_name_lookup,MATCH(V38,aln_lookup,0)),""),"")</f>
        <v/>
      </c>
    </row>
    <row r="39">
      <c r="A39" t="inlineStr">
        <is>
          <t>AWARD-0038</t>
        </is>
      </c>
      <c r="B39" s="4" t="inlineStr">
        <is>
          <t>93</t>
        </is>
      </c>
      <c r="C39" s="4" t="inlineStr">
        <is>
          <t>393</t>
        </is>
      </c>
      <c r="D39" s="4" t="inlineStr"/>
      <c r="E39" s="6" t="inlineStr">
        <is>
          <t>CANCER CAUSE AND PREVENTION RESEARCH</t>
        </is>
      </c>
      <c r="F39" s="7" t="n">
        <v>280047</v>
      </c>
      <c r="G39" s="6" t="inlineStr">
        <is>
          <t>RESEARCH AND DEVELOPMENT</t>
        </is>
      </c>
      <c r="H39" s="6" t="inlineStr"/>
      <c r="I39" s="6" t="inlineStr"/>
      <c r="J39" s="5" t="n">
        <v>2355766</v>
      </c>
      <c r="K39" s="5" t="n">
        <v>91929578</v>
      </c>
      <c r="L39" s="6" t="inlineStr">
        <is>
          <t>N</t>
        </is>
      </c>
      <c r="M39" s="4" t="inlineStr"/>
      <c r="N39" s="6" t="inlineStr">
        <is>
          <t>Y</t>
        </is>
      </c>
      <c r="O39" s="4" t="inlineStr"/>
      <c r="P39" s="4" t="inlineStr"/>
      <c r="Q39" s="6" t="inlineStr">
        <is>
          <t>N</t>
        </is>
      </c>
      <c r="R39" s="7" t="inlineStr"/>
      <c r="S39" s="6" t="inlineStr">
        <is>
          <t>Y</t>
        </is>
      </c>
      <c r="T39" s="6" t="inlineStr">
        <is>
          <t>U</t>
        </is>
      </c>
      <c r="U39" s="6" t="n">
        <v>1</v>
      </c>
      <c r="V39" s="3">
        <f>IF(OR(B39="",C39),"",CONCATENATE(B39,".",C39))</f>
        <v/>
      </c>
      <c r="W39">
        <f>UPPER(TRIM(H39))</f>
        <v/>
      </c>
      <c r="X39">
        <f>UPPER(TRIM(I39))</f>
        <v/>
      </c>
      <c r="Y39">
        <f>IF(V39&lt;&gt;"",IFERROR(INDEX(federal_program_name_lookup,MATCH(V39,aln_lookup,0)),""),"")</f>
        <v/>
      </c>
    </row>
    <row r="40">
      <c r="A40" t="inlineStr">
        <is>
          <t>AWARD-0039</t>
        </is>
      </c>
      <c r="B40" s="4" t="inlineStr">
        <is>
          <t>93</t>
        </is>
      </c>
      <c r="C40" s="4" t="inlineStr">
        <is>
          <t>393</t>
        </is>
      </c>
      <c r="D40" s="4" t="inlineStr"/>
      <c r="E40" s="6" t="inlineStr">
        <is>
          <t>CANCER CAUSE AND PREVENTION RESEARCH</t>
        </is>
      </c>
      <c r="F40" s="7" t="n">
        <v>621497</v>
      </c>
      <c r="G40" s="6" t="inlineStr">
        <is>
          <t>RESEARCH AND DEVELOPMENT</t>
        </is>
      </c>
      <c r="H40" s="6" t="inlineStr"/>
      <c r="I40" s="6" t="inlineStr"/>
      <c r="J40" s="5" t="n">
        <v>2355766</v>
      </c>
      <c r="K40" s="5" t="n">
        <v>91929578</v>
      </c>
      <c r="L40" s="6" t="inlineStr">
        <is>
          <t>N</t>
        </is>
      </c>
      <c r="M40" s="4" t="inlineStr"/>
      <c r="N40" s="6" t="inlineStr">
        <is>
          <t>Y</t>
        </is>
      </c>
      <c r="O40" s="4" t="inlineStr"/>
      <c r="P40" s="4" t="inlineStr"/>
      <c r="Q40" s="6" t="inlineStr">
        <is>
          <t>Y</t>
        </is>
      </c>
      <c r="R40" s="7" t="n">
        <v>378956</v>
      </c>
      <c r="S40" s="6" t="inlineStr">
        <is>
          <t>Y</t>
        </is>
      </c>
      <c r="T40" s="6" t="inlineStr">
        <is>
          <t>U</t>
        </is>
      </c>
      <c r="U40" s="6" t="n">
        <v>0</v>
      </c>
      <c r="V40" s="3">
        <f>IF(OR(B40="",C40),"",CONCATENATE(B40,".",C40))</f>
        <v/>
      </c>
      <c r="W40">
        <f>UPPER(TRIM(H40))</f>
        <v/>
      </c>
      <c r="X40">
        <f>UPPER(TRIM(I40))</f>
        <v/>
      </c>
      <c r="Y40">
        <f>IF(V40&lt;&gt;"",IFERROR(INDEX(federal_program_name_lookup,MATCH(V40,aln_lookup,0)),""),"")</f>
        <v/>
      </c>
    </row>
    <row r="41">
      <c r="A41" t="inlineStr">
        <is>
          <t>AWARD-0040</t>
        </is>
      </c>
      <c r="B41" s="4" t="inlineStr">
        <is>
          <t>93</t>
        </is>
      </c>
      <c r="C41" s="4" t="inlineStr">
        <is>
          <t>393</t>
        </is>
      </c>
      <c r="D41" s="4" t="inlineStr"/>
      <c r="E41" s="6" t="inlineStr">
        <is>
          <t>CANCER CAUSE AND PREVENTION RESEARCH</t>
        </is>
      </c>
      <c r="F41" s="7" t="n">
        <v>338650</v>
      </c>
      <c r="G41" s="6" t="inlineStr">
        <is>
          <t>RESEARCH AND DEVELOPMENT</t>
        </is>
      </c>
      <c r="H41" s="6" t="inlineStr"/>
      <c r="I41" s="6" t="inlineStr"/>
      <c r="J41" s="5" t="n">
        <v>2355766</v>
      </c>
      <c r="K41" s="5" t="n">
        <v>91929578</v>
      </c>
      <c r="L41" s="6" t="inlineStr">
        <is>
          <t>N</t>
        </is>
      </c>
      <c r="M41" s="4" t="inlineStr"/>
      <c r="N41" s="6" t="inlineStr">
        <is>
          <t>Y</t>
        </is>
      </c>
      <c r="O41" s="4" t="inlineStr"/>
      <c r="P41" s="4" t="inlineStr"/>
      <c r="Q41" s="6" t="inlineStr">
        <is>
          <t>Y</t>
        </is>
      </c>
      <c r="R41" s="7" t="n">
        <v>25429</v>
      </c>
      <c r="S41" s="6" t="inlineStr">
        <is>
          <t>Y</t>
        </is>
      </c>
      <c r="T41" s="6" t="inlineStr">
        <is>
          <t>U</t>
        </is>
      </c>
      <c r="U41" s="6" t="n">
        <v>0</v>
      </c>
      <c r="V41" s="3">
        <f>IF(OR(B41="",C41),"",CONCATENATE(B41,".",C41))</f>
        <v/>
      </c>
      <c r="W41">
        <f>UPPER(TRIM(H41))</f>
        <v/>
      </c>
      <c r="X41">
        <f>UPPER(TRIM(I41))</f>
        <v/>
      </c>
      <c r="Y41">
        <f>IF(V41&lt;&gt;"",IFERROR(INDEX(federal_program_name_lookup,MATCH(V41,aln_lookup,0)),""),"")</f>
        <v/>
      </c>
    </row>
    <row r="42">
      <c r="A42" t="inlineStr">
        <is>
          <t>AWARD-0041</t>
        </is>
      </c>
      <c r="B42" s="4" t="inlineStr">
        <is>
          <t>93</t>
        </is>
      </c>
      <c r="C42" s="4" t="inlineStr">
        <is>
          <t>393</t>
        </is>
      </c>
      <c r="D42" s="4" t="inlineStr"/>
      <c r="E42" s="6" t="inlineStr">
        <is>
          <t>CANCER CAUSE AND PREVENTION RESEARCH</t>
        </is>
      </c>
      <c r="F42" s="7" t="n">
        <v>46796</v>
      </c>
      <c r="G42" s="6" t="inlineStr">
        <is>
          <t>RESEARCH AND DEVELOPMENT</t>
        </is>
      </c>
      <c r="H42" s="6" t="inlineStr"/>
      <c r="I42" s="6" t="inlineStr"/>
      <c r="J42" s="5" t="n">
        <v>2355766</v>
      </c>
      <c r="K42" s="5" t="n">
        <v>91929578</v>
      </c>
      <c r="L42" s="6" t="inlineStr">
        <is>
          <t>N</t>
        </is>
      </c>
      <c r="M42" s="4" t="inlineStr"/>
      <c r="N42" s="6" t="inlineStr">
        <is>
          <t>N</t>
        </is>
      </c>
      <c r="O42" s="4" t="inlineStr">
        <is>
          <t>UNIVERSITY OF ROCHESTER</t>
        </is>
      </c>
      <c r="P42" s="4" t="inlineStr">
        <is>
          <t>R01CA212189</t>
        </is>
      </c>
      <c r="Q42" s="6" t="inlineStr">
        <is>
          <t>N</t>
        </is>
      </c>
      <c r="R42" s="7" t="inlineStr"/>
      <c r="S42" s="6" t="inlineStr">
        <is>
          <t>Y</t>
        </is>
      </c>
      <c r="T42" s="6" t="inlineStr">
        <is>
          <t>U</t>
        </is>
      </c>
      <c r="U42" s="6" t="n">
        <v>0</v>
      </c>
      <c r="V42" s="3">
        <f>IF(OR(B42="",C42),"",CONCATENATE(B42,".",C42))</f>
        <v/>
      </c>
      <c r="W42">
        <f>UPPER(TRIM(H42))</f>
        <v/>
      </c>
      <c r="X42">
        <f>UPPER(TRIM(I42))</f>
        <v/>
      </c>
      <c r="Y42">
        <f>IF(V42&lt;&gt;"",IFERROR(INDEX(federal_program_name_lookup,MATCH(V42,aln_lookup,0)),""),"")</f>
        <v/>
      </c>
    </row>
    <row r="43">
      <c r="A43" t="inlineStr">
        <is>
          <t>AWARD-0042</t>
        </is>
      </c>
      <c r="B43" s="4" t="inlineStr">
        <is>
          <t>93</t>
        </is>
      </c>
      <c r="C43" s="4" t="inlineStr">
        <is>
          <t>393</t>
        </is>
      </c>
      <c r="D43" s="4" t="inlineStr"/>
      <c r="E43" s="6" t="inlineStr">
        <is>
          <t>CANCER CAUSE AND PREVENTION RESEARCH</t>
        </is>
      </c>
      <c r="F43" s="7" t="n">
        <v>104850</v>
      </c>
      <c r="G43" s="6" t="inlineStr">
        <is>
          <t>RESEARCH AND DEVELOPMENT</t>
        </is>
      </c>
      <c r="H43" s="6" t="inlineStr"/>
      <c r="I43" s="6" t="inlineStr"/>
      <c r="J43" s="5" t="n">
        <v>2355766</v>
      </c>
      <c r="K43" s="5" t="n">
        <v>91929578</v>
      </c>
      <c r="L43" s="6" t="inlineStr">
        <is>
          <t>N</t>
        </is>
      </c>
      <c r="M43" s="4" t="inlineStr"/>
      <c r="N43" s="6" t="inlineStr">
        <is>
          <t>Y</t>
        </is>
      </c>
      <c r="O43" s="4" t="inlineStr"/>
      <c r="P43" s="4" t="inlineStr"/>
      <c r="Q43" s="6" t="inlineStr">
        <is>
          <t>N</t>
        </is>
      </c>
      <c r="R43" s="7" t="inlineStr"/>
      <c r="S43" s="6" t="inlineStr">
        <is>
          <t>Y</t>
        </is>
      </c>
      <c r="T43" s="6" t="inlineStr">
        <is>
          <t>U</t>
        </is>
      </c>
      <c r="U43" s="6" t="n">
        <v>0</v>
      </c>
      <c r="V43" s="3">
        <f>IF(OR(B43="",C43),"",CONCATENATE(B43,".",C43))</f>
        <v/>
      </c>
      <c r="W43">
        <f>UPPER(TRIM(H43))</f>
        <v/>
      </c>
      <c r="X43">
        <f>UPPER(TRIM(I43))</f>
        <v/>
      </c>
      <c r="Y43">
        <f>IF(V43&lt;&gt;"",IFERROR(INDEX(federal_program_name_lookup,MATCH(V43,aln_lookup,0)),""),"")</f>
        <v/>
      </c>
    </row>
    <row r="44">
      <c r="A44" t="inlineStr">
        <is>
          <t>AWARD-0043</t>
        </is>
      </c>
      <c r="B44" s="4" t="inlineStr">
        <is>
          <t>93</t>
        </is>
      </c>
      <c r="C44" s="4" t="inlineStr">
        <is>
          <t>394</t>
        </is>
      </c>
      <c r="D44" s="4" t="inlineStr"/>
      <c r="E44" s="6" t="inlineStr">
        <is>
          <t>CANCER DETECTION AND DIAGNOSIS RESEARCH</t>
        </is>
      </c>
      <c r="F44" s="7" t="n">
        <v>19289</v>
      </c>
      <c r="G44" s="6" t="inlineStr">
        <is>
          <t>RESEARCH AND DEVELOPMENT</t>
        </is>
      </c>
      <c r="H44" s="6" t="inlineStr"/>
      <c r="I44" s="6" t="inlineStr"/>
      <c r="J44" s="5" t="n">
        <v>282943</v>
      </c>
      <c r="K44" s="5" t="n">
        <v>91929578</v>
      </c>
      <c r="L44" s="6" t="inlineStr">
        <is>
          <t>N</t>
        </is>
      </c>
      <c r="M44" s="4" t="inlineStr"/>
      <c r="N44" s="6" t="inlineStr">
        <is>
          <t>N</t>
        </is>
      </c>
      <c r="O44" s="4" t="inlineStr">
        <is>
          <t>UNIVERSITY OF KANSAS CENTER FOR RESEARCH</t>
        </is>
      </c>
      <c r="P44" s="4" t="inlineStr">
        <is>
          <t>R01CA243445</t>
        </is>
      </c>
      <c r="Q44" s="6" t="inlineStr">
        <is>
          <t>N</t>
        </is>
      </c>
      <c r="R44" s="7" t="inlineStr"/>
      <c r="S44" s="6" t="inlineStr">
        <is>
          <t>Y</t>
        </is>
      </c>
      <c r="T44" s="6" t="inlineStr">
        <is>
          <t>U</t>
        </is>
      </c>
      <c r="U44" s="6" t="n">
        <v>0</v>
      </c>
      <c r="V44" s="3">
        <f>IF(OR(B44="",C44),"",CONCATENATE(B44,".",C44))</f>
        <v/>
      </c>
      <c r="W44">
        <f>UPPER(TRIM(H44))</f>
        <v/>
      </c>
      <c r="X44">
        <f>UPPER(TRIM(I44))</f>
        <v/>
      </c>
      <c r="Y44">
        <f>IF(V44&lt;&gt;"",IFERROR(INDEX(federal_program_name_lookup,MATCH(V44,aln_lookup,0)),""),"")</f>
        <v/>
      </c>
    </row>
    <row r="45">
      <c r="A45" t="inlineStr">
        <is>
          <t>AWARD-0044</t>
        </is>
      </c>
      <c r="B45" s="4" t="inlineStr">
        <is>
          <t>93</t>
        </is>
      </c>
      <c r="C45" s="4" t="inlineStr">
        <is>
          <t>394</t>
        </is>
      </c>
      <c r="D45" s="4" t="inlineStr"/>
      <c r="E45" s="6" t="inlineStr">
        <is>
          <t>CANCER DETECTION AND DIAGNOSIS RESEARCH</t>
        </is>
      </c>
      <c r="F45" s="7" t="n">
        <v>88326</v>
      </c>
      <c r="G45" s="6" t="inlineStr">
        <is>
          <t>RESEARCH AND DEVELOPMENT</t>
        </is>
      </c>
      <c r="H45" s="6" t="inlineStr"/>
      <c r="I45" s="6" t="inlineStr"/>
      <c r="J45" s="5" t="n">
        <v>282943</v>
      </c>
      <c r="K45" s="5" t="n">
        <v>91929578</v>
      </c>
      <c r="L45" s="6" t="inlineStr">
        <is>
          <t>N</t>
        </is>
      </c>
      <c r="M45" s="4" t="inlineStr"/>
      <c r="N45" s="6" t="inlineStr">
        <is>
          <t>N</t>
        </is>
      </c>
      <c r="O45" s="4" t="inlineStr">
        <is>
          <t>KANSAS STATE UNIVERSITY</t>
        </is>
      </c>
      <c r="P45" s="4" t="inlineStr">
        <is>
          <t>R01CA217657</t>
        </is>
      </c>
      <c r="Q45" s="6" t="inlineStr">
        <is>
          <t>N</t>
        </is>
      </c>
      <c r="R45" s="7" t="inlineStr"/>
      <c r="S45" s="6" t="inlineStr">
        <is>
          <t>Y</t>
        </is>
      </c>
      <c r="T45" s="6" t="inlineStr">
        <is>
          <t>U</t>
        </is>
      </c>
      <c r="U45" s="6" t="n">
        <v>0</v>
      </c>
      <c r="V45" s="3">
        <f>IF(OR(B45="",C45),"",CONCATENATE(B45,".",C45))</f>
        <v/>
      </c>
      <c r="W45">
        <f>UPPER(TRIM(H45))</f>
        <v/>
      </c>
      <c r="X45">
        <f>UPPER(TRIM(I45))</f>
        <v/>
      </c>
      <c r="Y45">
        <f>IF(V45&lt;&gt;"",IFERROR(INDEX(federal_program_name_lookup,MATCH(V45,aln_lookup,0)),""),"")</f>
        <v/>
      </c>
    </row>
    <row r="46">
      <c r="A46" t="inlineStr">
        <is>
          <t>AWARD-0045</t>
        </is>
      </c>
      <c r="B46" s="4" t="inlineStr">
        <is>
          <t>93</t>
        </is>
      </c>
      <c r="C46" s="4" t="inlineStr">
        <is>
          <t>394</t>
        </is>
      </c>
      <c r="D46" s="4" t="inlineStr"/>
      <c r="E46" s="6" t="inlineStr">
        <is>
          <t>CANCER DETECTION AND DIAGNOSIS RESEARCH</t>
        </is>
      </c>
      <c r="F46" s="7" t="n">
        <v>68408</v>
      </c>
      <c r="G46" s="6" t="inlineStr">
        <is>
          <t>RESEARCH AND DEVELOPMENT</t>
        </is>
      </c>
      <c r="H46" s="6" t="inlineStr"/>
      <c r="I46" s="6" t="inlineStr"/>
      <c r="J46" s="5" t="n">
        <v>282943</v>
      </c>
      <c r="K46" s="5" t="n">
        <v>91929578</v>
      </c>
      <c r="L46" s="6" t="inlineStr">
        <is>
          <t>N</t>
        </is>
      </c>
      <c r="M46" s="4" t="inlineStr"/>
      <c r="N46" s="6" t="inlineStr">
        <is>
          <t>Y</t>
        </is>
      </c>
      <c r="O46" s="4" t="inlineStr"/>
      <c r="P46" s="4" t="inlineStr"/>
      <c r="Q46" s="6" t="inlineStr">
        <is>
          <t>Y</t>
        </is>
      </c>
      <c r="R46" s="7" t="n">
        <v>32576</v>
      </c>
      <c r="S46" s="6" t="inlineStr">
        <is>
          <t>Y</t>
        </is>
      </c>
      <c r="T46" s="6" t="inlineStr">
        <is>
          <t>U</t>
        </is>
      </c>
      <c r="U46" s="6" t="n">
        <v>0</v>
      </c>
      <c r="V46" s="3">
        <f>IF(OR(B46="",C46),"",CONCATENATE(B46,".",C46))</f>
        <v/>
      </c>
      <c r="W46">
        <f>UPPER(TRIM(H46))</f>
        <v/>
      </c>
      <c r="X46">
        <f>UPPER(TRIM(I46))</f>
        <v/>
      </c>
      <c r="Y46">
        <f>IF(V46&lt;&gt;"",IFERROR(INDEX(federal_program_name_lookup,MATCH(V46,aln_lookup,0)),""),"")</f>
        <v/>
      </c>
    </row>
    <row r="47">
      <c r="A47" t="inlineStr">
        <is>
          <t>AWARD-0046</t>
        </is>
      </c>
      <c r="B47" s="4" t="inlineStr">
        <is>
          <t>20</t>
        </is>
      </c>
      <c r="C47" s="4" t="inlineStr">
        <is>
          <t>701</t>
        </is>
      </c>
      <c r="D47" s="4" t="inlineStr"/>
      <c r="E47" s="6" t="inlineStr">
        <is>
          <t>UNIVERSITY TRANSPORTATION CENTERS PROGRAM</t>
        </is>
      </c>
      <c r="F47" s="7" t="n">
        <v>41790</v>
      </c>
      <c r="G47" s="6" t="inlineStr">
        <is>
          <t>RESEARCH AND DEVELOPMENT</t>
        </is>
      </c>
      <c r="H47" s="6" t="inlineStr"/>
      <c r="I47" s="6" t="inlineStr"/>
      <c r="J47" s="5" t="n">
        <v>41790</v>
      </c>
      <c r="K47" s="5" t="n">
        <v>91929578</v>
      </c>
      <c r="L47" s="6" t="inlineStr">
        <is>
          <t>N</t>
        </is>
      </c>
      <c r="M47" s="4" t="inlineStr"/>
      <c r="N47" s="6" t="inlineStr">
        <is>
          <t>N</t>
        </is>
      </c>
      <c r="O47" s="4" t="inlineStr">
        <is>
          <t>UNIVERSITY OF KANSAS CENTER FOR RESEARCH</t>
        </is>
      </c>
      <c r="P47" s="4" t="inlineStr">
        <is>
          <t>69A3551747107</t>
        </is>
      </c>
      <c r="Q47" s="6" t="inlineStr">
        <is>
          <t>N</t>
        </is>
      </c>
      <c r="R47" s="7" t="inlineStr"/>
      <c r="S47" s="6" t="inlineStr">
        <is>
          <t>Y</t>
        </is>
      </c>
      <c r="T47" s="6" t="inlineStr">
        <is>
          <t>U</t>
        </is>
      </c>
      <c r="U47" s="6" t="n">
        <v>0</v>
      </c>
      <c r="V47" s="3">
        <f>IF(OR(B47="",C47),"",CONCATENATE(B47,".",C47))</f>
        <v/>
      </c>
      <c r="W47">
        <f>UPPER(TRIM(H47))</f>
        <v/>
      </c>
      <c r="X47">
        <f>UPPER(TRIM(I47))</f>
        <v/>
      </c>
      <c r="Y47">
        <f>IF(V47&lt;&gt;"",IFERROR(INDEX(federal_program_name_lookup,MATCH(V47,aln_lookup,0)),""),"")</f>
        <v/>
      </c>
    </row>
    <row r="48">
      <c r="A48" t="inlineStr">
        <is>
          <t>AWARD-0047</t>
        </is>
      </c>
      <c r="B48" s="4" t="inlineStr">
        <is>
          <t>93</t>
        </is>
      </c>
      <c r="C48" s="4" t="inlineStr">
        <is>
          <t>394</t>
        </is>
      </c>
      <c r="D48" s="4" t="inlineStr"/>
      <c r="E48" s="6" t="inlineStr">
        <is>
          <t>CANCER DETECTION AND DIAGNOSIS RESEARCH</t>
        </is>
      </c>
      <c r="F48" s="7" t="n">
        <v>52670</v>
      </c>
      <c r="G48" s="6" t="inlineStr">
        <is>
          <t>RESEARCH AND DEVELOPMENT</t>
        </is>
      </c>
      <c r="H48" s="6" t="inlineStr"/>
      <c r="I48" s="6" t="inlineStr"/>
      <c r="J48" s="5" t="n">
        <v>282943</v>
      </c>
      <c r="K48" s="5" t="n">
        <v>91929578</v>
      </c>
      <c r="L48" s="6" t="inlineStr">
        <is>
          <t>N</t>
        </is>
      </c>
      <c r="M48" s="4" t="inlineStr"/>
      <c r="N48" s="6" t="inlineStr">
        <is>
          <t>N</t>
        </is>
      </c>
      <c r="O48" s="4" t="inlineStr">
        <is>
          <t>FRED HUTCHINSON CANCER RESEARCH CENTER</t>
        </is>
      </c>
      <c r="P48" s="4" t="inlineStr">
        <is>
          <t>5 U24 CA086368-20</t>
        </is>
      </c>
      <c r="Q48" s="6" t="inlineStr">
        <is>
          <t>N</t>
        </is>
      </c>
      <c r="R48" s="7" t="inlineStr"/>
      <c r="S48" s="6" t="inlineStr">
        <is>
          <t>Y</t>
        </is>
      </c>
      <c r="T48" s="6" t="inlineStr">
        <is>
          <t>U</t>
        </is>
      </c>
      <c r="U48" s="6" t="n">
        <v>0</v>
      </c>
      <c r="V48" s="3">
        <f>IF(OR(B48="",C48),"",CONCATENATE(B48,".",C48))</f>
        <v/>
      </c>
      <c r="W48">
        <f>UPPER(TRIM(H48))</f>
        <v/>
      </c>
      <c r="X48">
        <f>UPPER(TRIM(I48))</f>
        <v/>
      </c>
      <c r="Y48">
        <f>IF(V48&lt;&gt;"",IFERROR(INDEX(federal_program_name_lookup,MATCH(V48,aln_lookup,0)),""),"")</f>
        <v/>
      </c>
    </row>
    <row r="49">
      <c r="A49" t="inlineStr">
        <is>
          <t>AWARD-0048</t>
        </is>
      </c>
      <c r="B49" s="4" t="inlineStr">
        <is>
          <t>93</t>
        </is>
      </c>
      <c r="C49" s="4" t="inlineStr">
        <is>
          <t>394</t>
        </is>
      </c>
      <c r="D49" s="4" t="inlineStr"/>
      <c r="E49" s="6" t="inlineStr">
        <is>
          <t>CANCER DETECTION AND DIAGNOSIS RESEARCH</t>
        </is>
      </c>
      <c r="F49" s="7" t="n">
        <v>10245</v>
      </c>
      <c r="G49" s="6" t="inlineStr">
        <is>
          <t>RESEARCH AND DEVELOPMENT</t>
        </is>
      </c>
      <c r="H49" s="6" t="inlineStr"/>
      <c r="I49" s="6" t="inlineStr"/>
      <c r="J49" s="5" t="n">
        <v>282943</v>
      </c>
      <c r="K49" s="5" t="n">
        <v>91929578</v>
      </c>
      <c r="L49" s="6" t="inlineStr">
        <is>
          <t>N</t>
        </is>
      </c>
      <c r="M49" s="4" t="inlineStr"/>
      <c r="N49" s="6" t="inlineStr">
        <is>
          <t>N</t>
        </is>
      </c>
      <c r="O49" s="4" t="inlineStr">
        <is>
          <t>BROWN UNIVERSITY</t>
        </is>
      </c>
      <c r="P49" s="4" t="inlineStr">
        <is>
          <t>R01CA253976</t>
        </is>
      </c>
      <c r="Q49" s="6" t="inlineStr">
        <is>
          <t>N</t>
        </is>
      </c>
      <c r="R49" s="7" t="inlineStr"/>
      <c r="S49" s="6" t="inlineStr">
        <is>
          <t>Y</t>
        </is>
      </c>
      <c r="T49" s="6" t="inlineStr">
        <is>
          <t>U</t>
        </is>
      </c>
      <c r="U49" s="6" t="n">
        <v>0</v>
      </c>
      <c r="V49" s="3">
        <f>IF(OR(B49="",C49),"",CONCATENATE(B49,".",C49))</f>
        <v/>
      </c>
      <c r="W49">
        <f>UPPER(TRIM(H49))</f>
        <v/>
      </c>
      <c r="X49">
        <f>UPPER(TRIM(I49))</f>
        <v/>
      </c>
      <c r="Y49">
        <f>IF(V49&lt;&gt;"",IFERROR(INDEX(federal_program_name_lookup,MATCH(V49,aln_lookup,0)),""),"")</f>
        <v/>
      </c>
    </row>
    <row r="50">
      <c r="A50" t="inlineStr">
        <is>
          <t>AWARD-0049</t>
        </is>
      </c>
      <c r="B50" s="4" t="inlineStr">
        <is>
          <t>93</t>
        </is>
      </c>
      <c r="C50" s="4" t="inlineStr">
        <is>
          <t>394</t>
        </is>
      </c>
      <c r="D50" s="4" t="inlineStr"/>
      <c r="E50" s="6" t="inlineStr">
        <is>
          <t>CANCER DETECTION AND DIAGNOSIS RESEARCH</t>
        </is>
      </c>
      <c r="F50" s="7" t="n">
        <v>42206</v>
      </c>
      <c r="G50" s="6" t="inlineStr">
        <is>
          <t>RESEARCH AND DEVELOPMENT</t>
        </is>
      </c>
      <c r="H50" s="6" t="inlineStr"/>
      <c r="I50" s="6" t="inlineStr"/>
      <c r="J50" s="5" t="n">
        <v>282943</v>
      </c>
      <c r="K50" s="5" t="n">
        <v>91929578</v>
      </c>
      <c r="L50" s="6" t="inlineStr">
        <is>
          <t>N</t>
        </is>
      </c>
      <c r="M50" s="4" t="inlineStr"/>
      <c r="N50" s="6" t="inlineStr">
        <is>
          <t>Y</t>
        </is>
      </c>
      <c r="O50" s="4" t="inlineStr"/>
      <c r="P50" s="4" t="inlineStr"/>
      <c r="Q50" s="6" t="inlineStr">
        <is>
          <t>Y</t>
        </is>
      </c>
      <c r="R50" s="7" t="n">
        <v>9839</v>
      </c>
      <c r="S50" s="6" t="inlineStr">
        <is>
          <t>Y</t>
        </is>
      </c>
      <c r="T50" s="6" t="inlineStr">
        <is>
          <t>U</t>
        </is>
      </c>
      <c r="U50" s="6" t="n">
        <v>0</v>
      </c>
      <c r="V50" s="3">
        <f>IF(OR(B50="",C50),"",CONCATENATE(B50,".",C50))</f>
        <v/>
      </c>
      <c r="W50">
        <f>UPPER(TRIM(H50))</f>
        <v/>
      </c>
      <c r="X50">
        <f>UPPER(TRIM(I50))</f>
        <v/>
      </c>
      <c r="Y50">
        <f>IF(V50&lt;&gt;"",IFERROR(INDEX(federal_program_name_lookup,MATCH(V50,aln_lookup,0)),""),"")</f>
        <v/>
      </c>
    </row>
    <row r="51">
      <c r="A51" t="inlineStr">
        <is>
          <t>AWARD-0050</t>
        </is>
      </c>
      <c r="B51" s="4" t="inlineStr">
        <is>
          <t>93</t>
        </is>
      </c>
      <c r="C51" s="4" t="inlineStr">
        <is>
          <t>394</t>
        </is>
      </c>
      <c r="D51" s="4" t="inlineStr"/>
      <c r="E51" s="6" t="inlineStr">
        <is>
          <t>CANCER DETECTION AND DIAGNOSIS RESEARCH</t>
        </is>
      </c>
      <c r="F51" s="7" t="n">
        <v>1799</v>
      </c>
      <c r="G51" s="6" t="inlineStr">
        <is>
          <t>RESEARCH AND DEVELOPMENT</t>
        </is>
      </c>
      <c r="H51" s="6" t="inlineStr"/>
      <c r="I51" s="6" t="inlineStr"/>
      <c r="J51" s="5" t="n">
        <v>282943</v>
      </c>
      <c r="K51" s="5" t="n">
        <v>91929578</v>
      </c>
      <c r="L51" s="6" t="inlineStr">
        <is>
          <t>N</t>
        </is>
      </c>
      <c r="M51" s="4" t="inlineStr"/>
      <c r="N51" s="6" t="inlineStr">
        <is>
          <t>N</t>
        </is>
      </c>
      <c r="O51" s="4" t="inlineStr">
        <is>
          <t>UNIVERSITY OF FLORIDA</t>
        </is>
      </c>
      <c r="P51" s="4" t="inlineStr">
        <is>
          <t>R33CA214333</t>
        </is>
      </c>
      <c r="Q51" s="6" t="inlineStr">
        <is>
          <t>N</t>
        </is>
      </c>
      <c r="R51" s="7" t="inlineStr"/>
      <c r="S51" s="6" t="inlineStr">
        <is>
          <t>Y</t>
        </is>
      </c>
      <c r="T51" s="6" t="inlineStr">
        <is>
          <t>U</t>
        </is>
      </c>
      <c r="U51" s="6" t="n">
        <v>0</v>
      </c>
      <c r="V51" s="3">
        <f>IF(OR(B51="",C51),"",CONCATENATE(B51,".",C51))</f>
        <v/>
      </c>
      <c r="W51">
        <f>UPPER(TRIM(H51))</f>
        <v/>
      </c>
      <c r="X51">
        <f>UPPER(TRIM(I51))</f>
        <v/>
      </c>
      <c r="Y51">
        <f>IF(V51&lt;&gt;"",IFERROR(INDEX(federal_program_name_lookup,MATCH(V51,aln_lookup,0)),""),"")</f>
        <v/>
      </c>
    </row>
    <row r="52">
      <c r="A52" t="inlineStr">
        <is>
          <t>AWARD-0051</t>
        </is>
      </c>
      <c r="B52" s="4" t="inlineStr">
        <is>
          <t>93</t>
        </is>
      </c>
      <c r="C52" s="4" t="inlineStr">
        <is>
          <t>395</t>
        </is>
      </c>
      <c r="D52" s="4" t="inlineStr"/>
      <c r="E52" s="6" t="inlineStr">
        <is>
          <t>CANCER TREATMENT RESEARCH</t>
        </is>
      </c>
      <c r="F52" s="7" t="n">
        <v>10252</v>
      </c>
      <c r="G52" s="6" t="inlineStr">
        <is>
          <t>RESEARCH AND DEVELOPMENT</t>
        </is>
      </c>
      <c r="H52" s="6" t="inlineStr"/>
      <c r="I52" s="6" t="inlineStr"/>
      <c r="J52" s="5" t="n">
        <v>3096723</v>
      </c>
      <c r="K52" s="5" t="n">
        <v>91929578</v>
      </c>
      <c r="L52" s="6" t="inlineStr">
        <is>
          <t>N</t>
        </is>
      </c>
      <c r="M52" s="4" t="inlineStr"/>
      <c r="N52" s="6" t="inlineStr">
        <is>
          <t>N</t>
        </is>
      </c>
      <c r="O52" s="4" t="inlineStr">
        <is>
          <t>OREGON HEALTH AND SCIENCES UNIVERSITY</t>
        </is>
      </c>
      <c r="P52" s="4" t="inlineStr">
        <is>
          <t>1013080_KUMC_GODWIN</t>
        </is>
      </c>
      <c r="Q52" s="6" t="inlineStr">
        <is>
          <t>N</t>
        </is>
      </c>
      <c r="R52" s="7" t="inlineStr"/>
      <c r="S52" s="6" t="inlineStr">
        <is>
          <t>Y</t>
        </is>
      </c>
      <c r="T52" s="6" t="inlineStr">
        <is>
          <t>U</t>
        </is>
      </c>
      <c r="U52" s="6" t="n">
        <v>0</v>
      </c>
      <c r="V52" s="3">
        <f>IF(OR(B52="",C52),"",CONCATENATE(B52,".",C52))</f>
        <v/>
      </c>
      <c r="W52">
        <f>UPPER(TRIM(H52))</f>
        <v/>
      </c>
      <c r="X52">
        <f>UPPER(TRIM(I52))</f>
        <v/>
      </c>
      <c r="Y52">
        <f>IF(V52&lt;&gt;"",IFERROR(INDEX(federal_program_name_lookup,MATCH(V52,aln_lookup,0)),""),"")</f>
        <v/>
      </c>
    </row>
    <row r="53">
      <c r="A53" t="inlineStr">
        <is>
          <t>AWARD-0052</t>
        </is>
      </c>
      <c r="B53" s="4" t="inlineStr">
        <is>
          <t>93</t>
        </is>
      </c>
      <c r="C53" s="4" t="inlineStr">
        <is>
          <t>395</t>
        </is>
      </c>
      <c r="D53" s="4" t="inlineStr"/>
      <c r="E53" s="6" t="inlineStr">
        <is>
          <t>CANCER TREATMENT RESEARCH</t>
        </is>
      </c>
      <c r="F53" s="7" t="n">
        <v>150069</v>
      </c>
      <c r="G53" s="6" t="inlineStr">
        <is>
          <t>RESEARCH AND DEVELOPMENT</t>
        </is>
      </c>
      <c r="H53" s="6" t="inlineStr"/>
      <c r="I53" s="6" t="inlineStr"/>
      <c r="J53" s="5" t="n">
        <v>3096723</v>
      </c>
      <c r="K53" s="5" t="n">
        <v>91929578</v>
      </c>
      <c r="L53" s="6" t="inlineStr">
        <is>
          <t>N</t>
        </is>
      </c>
      <c r="M53" s="4" t="inlineStr"/>
      <c r="N53" s="6" t="inlineStr">
        <is>
          <t>N</t>
        </is>
      </c>
      <c r="O53" s="4" t="inlineStr">
        <is>
          <t>UNIVERSITY OF NOTRE DAME</t>
        </is>
      </c>
      <c r="P53" s="4" t="inlineStr">
        <is>
          <t>R01CA222894</t>
        </is>
      </c>
      <c r="Q53" s="6" t="inlineStr">
        <is>
          <t>N</t>
        </is>
      </c>
      <c r="R53" s="7" t="inlineStr"/>
      <c r="S53" s="6" t="inlineStr">
        <is>
          <t>Y</t>
        </is>
      </c>
      <c r="T53" s="6" t="inlineStr">
        <is>
          <t>U</t>
        </is>
      </c>
      <c r="U53" s="6" t="n">
        <v>0</v>
      </c>
      <c r="V53" s="3">
        <f>IF(OR(B53="",C53),"",CONCATENATE(B53,".",C53))</f>
        <v/>
      </c>
      <c r="W53">
        <f>UPPER(TRIM(H53))</f>
        <v/>
      </c>
      <c r="X53">
        <f>UPPER(TRIM(I53))</f>
        <v/>
      </c>
      <c r="Y53">
        <f>IF(V53&lt;&gt;"",IFERROR(INDEX(federal_program_name_lookup,MATCH(V53,aln_lookup,0)),""),"")</f>
        <v/>
      </c>
    </row>
    <row r="54">
      <c r="A54" t="inlineStr">
        <is>
          <t>AWARD-0053</t>
        </is>
      </c>
      <c r="B54" s="4" t="inlineStr">
        <is>
          <t>93</t>
        </is>
      </c>
      <c r="C54" s="4" t="inlineStr">
        <is>
          <t>395</t>
        </is>
      </c>
      <c r="D54" s="4" t="inlineStr"/>
      <c r="E54" s="6" t="inlineStr">
        <is>
          <t>CANCER TREATMENT RESEARCH</t>
        </is>
      </c>
      <c r="F54" s="7" t="n">
        <v>19269</v>
      </c>
      <c r="G54" s="6" t="inlineStr">
        <is>
          <t>RESEARCH AND DEVELOPMENT</t>
        </is>
      </c>
      <c r="H54" s="6" t="inlineStr"/>
      <c r="I54" s="6" t="inlineStr"/>
      <c r="J54" s="5" t="n">
        <v>3096723</v>
      </c>
      <c r="K54" s="5" t="n">
        <v>91929578</v>
      </c>
      <c r="L54" s="6" t="inlineStr">
        <is>
          <t>N</t>
        </is>
      </c>
      <c r="M54" s="4" t="inlineStr"/>
      <c r="N54" s="6" t="inlineStr">
        <is>
          <t>N</t>
        </is>
      </c>
      <c r="O54" s="4" t="inlineStr">
        <is>
          <t>OREGON HEALTH AND SCIENCES UNIVERSITY</t>
        </is>
      </c>
      <c r="P54" s="4" t="inlineStr">
        <is>
          <t>U10CA180888</t>
        </is>
      </c>
      <c r="Q54" s="6" t="inlineStr">
        <is>
          <t>N</t>
        </is>
      </c>
      <c r="R54" s="7" t="inlineStr"/>
      <c r="S54" s="6" t="inlineStr">
        <is>
          <t>Y</t>
        </is>
      </c>
      <c r="T54" s="6" t="inlineStr">
        <is>
          <t>U</t>
        </is>
      </c>
      <c r="U54" s="6" t="n">
        <v>0</v>
      </c>
      <c r="V54" s="3">
        <f>IF(OR(B54="",C54),"",CONCATENATE(B54,".",C54))</f>
        <v/>
      </c>
      <c r="W54">
        <f>UPPER(TRIM(H54))</f>
        <v/>
      </c>
      <c r="X54">
        <f>UPPER(TRIM(I54))</f>
        <v/>
      </c>
      <c r="Y54">
        <f>IF(V54&lt;&gt;"",IFERROR(INDEX(federal_program_name_lookup,MATCH(V54,aln_lookup,0)),""),"")</f>
        <v/>
      </c>
    </row>
    <row r="55">
      <c r="A55" t="inlineStr">
        <is>
          <t>AWARD-0054</t>
        </is>
      </c>
      <c r="B55" s="4" t="inlineStr">
        <is>
          <t>93</t>
        </is>
      </c>
      <c r="C55" s="4" t="inlineStr">
        <is>
          <t>395</t>
        </is>
      </c>
      <c r="D55" s="4" t="inlineStr"/>
      <c r="E55" s="6" t="inlineStr">
        <is>
          <t>CANCER TREATMENT RESEARCH</t>
        </is>
      </c>
      <c r="F55" s="7" t="n">
        <v>280578</v>
      </c>
      <c r="G55" s="6" t="inlineStr">
        <is>
          <t>RESEARCH AND DEVELOPMENT</t>
        </is>
      </c>
      <c r="H55" s="6" t="inlineStr"/>
      <c r="I55" s="6" t="inlineStr"/>
      <c r="J55" s="5" t="n">
        <v>3096723</v>
      </c>
      <c r="K55" s="5" t="n">
        <v>91929578</v>
      </c>
      <c r="L55" s="6" t="inlineStr">
        <is>
          <t>N</t>
        </is>
      </c>
      <c r="M55" s="4" t="inlineStr"/>
      <c r="N55" s="6" t="inlineStr">
        <is>
          <t>Y</t>
        </is>
      </c>
      <c r="O55" s="4" t="inlineStr"/>
      <c r="P55" s="4" t="inlineStr"/>
      <c r="Q55" s="6" t="inlineStr">
        <is>
          <t>Y</t>
        </is>
      </c>
      <c r="R55" s="7" t="n">
        <v>101736</v>
      </c>
      <c r="S55" s="6" t="inlineStr">
        <is>
          <t>Y</t>
        </is>
      </c>
      <c r="T55" s="6" t="inlineStr">
        <is>
          <t>U</t>
        </is>
      </c>
      <c r="U55" s="6" t="n">
        <v>0</v>
      </c>
      <c r="V55" s="3">
        <f>IF(OR(B55="",C55),"",CONCATENATE(B55,".",C55))</f>
        <v/>
      </c>
      <c r="W55">
        <f>UPPER(TRIM(H55))</f>
        <v/>
      </c>
      <c r="X55">
        <f>UPPER(TRIM(I55))</f>
        <v/>
      </c>
      <c r="Y55">
        <f>IF(V55&lt;&gt;"",IFERROR(INDEX(federal_program_name_lookup,MATCH(V55,aln_lookup,0)),""),"")</f>
        <v/>
      </c>
    </row>
    <row r="56">
      <c r="A56" t="inlineStr">
        <is>
          <t>AWARD-0055</t>
        </is>
      </c>
      <c r="B56" s="4" t="inlineStr">
        <is>
          <t>93</t>
        </is>
      </c>
      <c r="C56" s="4" t="inlineStr">
        <is>
          <t>395</t>
        </is>
      </c>
      <c r="D56" s="4" t="inlineStr"/>
      <c r="E56" s="6" t="inlineStr">
        <is>
          <t>CANCER TREATMENT RESEARCH</t>
        </is>
      </c>
      <c r="F56" s="7" t="n">
        <v>763394</v>
      </c>
      <c r="G56" s="6" t="inlineStr">
        <is>
          <t>RESEARCH AND DEVELOPMENT</t>
        </is>
      </c>
      <c r="H56" s="6" t="inlineStr"/>
      <c r="I56" s="6" t="inlineStr"/>
      <c r="J56" s="5" t="n">
        <v>3096723</v>
      </c>
      <c r="K56" s="5" t="n">
        <v>91929578</v>
      </c>
      <c r="L56" s="6" t="inlineStr">
        <is>
          <t>N</t>
        </is>
      </c>
      <c r="M56" s="4" t="inlineStr"/>
      <c r="N56" s="6" t="inlineStr">
        <is>
          <t>Y</t>
        </is>
      </c>
      <c r="O56" s="4" t="inlineStr"/>
      <c r="P56" s="4" t="inlineStr"/>
      <c r="Q56" s="6" t="inlineStr">
        <is>
          <t>Y</t>
        </is>
      </c>
      <c r="R56" s="7" t="n">
        <v>68241</v>
      </c>
      <c r="S56" s="6" t="inlineStr">
        <is>
          <t>Y</t>
        </is>
      </c>
      <c r="T56" s="6" t="inlineStr">
        <is>
          <t>U</t>
        </is>
      </c>
      <c r="U56" s="6" t="n">
        <v>1</v>
      </c>
      <c r="V56" s="3">
        <f>IF(OR(B56="",C56),"",CONCATENATE(B56,".",C56))</f>
        <v/>
      </c>
      <c r="W56">
        <f>UPPER(TRIM(H56))</f>
        <v/>
      </c>
      <c r="X56">
        <f>UPPER(TRIM(I56))</f>
        <v/>
      </c>
      <c r="Y56">
        <f>IF(V56&lt;&gt;"",IFERROR(INDEX(federal_program_name_lookup,MATCH(V56,aln_lookup,0)),""),"")</f>
        <v/>
      </c>
    </row>
    <row r="57">
      <c r="A57" t="inlineStr">
        <is>
          <t>AWARD-0056</t>
        </is>
      </c>
      <c r="B57" s="4" t="inlineStr">
        <is>
          <t>93</t>
        </is>
      </c>
      <c r="C57" s="4" t="inlineStr">
        <is>
          <t>395</t>
        </is>
      </c>
      <c r="D57" s="4" t="inlineStr"/>
      <c r="E57" s="6" t="inlineStr">
        <is>
          <t>CANCER TREATMENT RESEARCH</t>
        </is>
      </c>
      <c r="F57" s="7" t="n">
        <v>28663</v>
      </c>
      <c r="G57" s="6" t="inlineStr">
        <is>
          <t>RESEARCH AND DEVELOPMENT</t>
        </is>
      </c>
      <c r="H57" s="6" t="inlineStr"/>
      <c r="I57" s="6" t="inlineStr"/>
      <c r="J57" s="5" t="n">
        <v>3096723</v>
      </c>
      <c r="K57" s="5" t="n">
        <v>91929578</v>
      </c>
      <c r="L57" s="6" t="inlineStr">
        <is>
          <t>N</t>
        </is>
      </c>
      <c r="M57" s="4" t="inlineStr"/>
      <c r="N57" s="6" t="inlineStr">
        <is>
          <t>N</t>
        </is>
      </c>
      <c r="O57" s="4" t="inlineStr">
        <is>
          <t>WASHINGTON UNIVERSITY</t>
        </is>
      </c>
      <c r="P57" s="4" t="inlineStr">
        <is>
          <t>R01CA243511</t>
        </is>
      </c>
      <c r="Q57" s="6" t="inlineStr">
        <is>
          <t>N</t>
        </is>
      </c>
      <c r="R57" s="7" t="inlineStr"/>
      <c r="S57" s="6" t="inlineStr">
        <is>
          <t>Y</t>
        </is>
      </c>
      <c r="T57" s="6" t="inlineStr">
        <is>
          <t>U</t>
        </is>
      </c>
      <c r="U57" s="6" t="n">
        <v>0</v>
      </c>
      <c r="V57" s="3">
        <f>IF(OR(B57="",C57),"",CONCATENATE(B57,".",C57))</f>
        <v/>
      </c>
      <c r="W57">
        <f>UPPER(TRIM(H57))</f>
        <v/>
      </c>
      <c r="X57">
        <f>UPPER(TRIM(I57))</f>
        <v/>
      </c>
      <c r="Y57">
        <f>IF(V57&lt;&gt;"",IFERROR(INDEX(federal_program_name_lookup,MATCH(V57,aln_lookup,0)),""),"")</f>
        <v/>
      </c>
    </row>
    <row r="58">
      <c r="A58" t="inlineStr">
        <is>
          <t>AWARD-0057</t>
        </is>
      </c>
      <c r="B58" s="4" t="inlineStr">
        <is>
          <t>93</t>
        </is>
      </c>
      <c r="C58" s="4" t="inlineStr">
        <is>
          <t>395</t>
        </is>
      </c>
      <c r="D58" s="4" t="inlineStr"/>
      <c r="E58" s="6" t="inlineStr">
        <is>
          <t>CANCER TREATMENT RESEARCH</t>
        </is>
      </c>
      <c r="F58" s="7" t="n">
        <v>412601</v>
      </c>
      <c r="G58" s="6" t="inlineStr">
        <is>
          <t>RESEARCH AND DEVELOPMENT</t>
        </is>
      </c>
      <c r="H58" s="6" t="inlineStr"/>
      <c r="I58" s="6" t="inlineStr"/>
      <c r="J58" s="5" t="n">
        <v>3096723</v>
      </c>
      <c r="K58" s="5" t="n">
        <v>91929578</v>
      </c>
      <c r="L58" s="6" t="inlineStr">
        <is>
          <t>N</t>
        </is>
      </c>
      <c r="M58" s="4" t="inlineStr"/>
      <c r="N58" s="6" t="inlineStr">
        <is>
          <t>Y</t>
        </is>
      </c>
      <c r="O58" s="4" t="inlineStr"/>
      <c r="P58" s="4" t="inlineStr"/>
      <c r="Q58" s="6" t="inlineStr">
        <is>
          <t>Y</t>
        </is>
      </c>
      <c r="R58" s="7" t="n">
        <v>24665</v>
      </c>
      <c r="S58" s="6" t="inlineStr">
        <is>
          <t>Y</t>
        </is>
      </c>
      <c r="T58" s="6" t="inlineStr">
        <is>
          <t>U</t>
        </is>
      </c>
      <c r="U58" s="6" t="n">
        <v>0</v>
      </c>
      <c r="V58" s="3">
        <f>IF(OR(B58="",C58),"",CONCATENATE(B58,".",C58))</f>
        <v/>
      </c>
      <c r="W58">
        <f>UPPER(TRIM(H58))</f>
        <v/>
      </c>
      <c r="X58">
        <f>UPPER(TRIM(I58))</f>
        <v/>
      </c>
      <c r="Y58">
        <f>IF(V58&lt;&gt;"",IFERROR(INDEX(federal_program_name_lookup,MATCH(V58,aln_lookup,0)),""),"")</f>
        <v/>
      </c>
    </row>
    <row r="59">
      <c r="A59" t="inlineStr">
        <is>
          <t>AWARD-0058</t>
        </is>
      </c>
      <c r="B59" s="4" t="inlineStr">
        <is>
          <t>43</t>
        </is>
      </c>
      <c r="C59" s="4" t="inlineStr">
        <is>
          <t>007</t>
        </is>
      </c>
      <c r="D59" s="4" t="inlineStr"/>
      <c r="E59" s="6" t="inlineStr">
        <is>
          <t>SPACE OPERATIONS</t>
        </is>
      </c>
      <c r="F59" s="7" t="n">
        <v>30778</v>
      </c>
      <c r="G59" s="6" t="inlineStr">
        <is>
          <t>RESEARCH AND DEVELOPMENT</t>
        </is>
      </c>
      <c r="H59" s="6" t="inlineStr"/>
      <c r="I59" s="6" t="inlineStr"/>
      <c r="J59" s="5" t="n">
        <v>87872</v>
      </c>
      <c r="K59" s="5" t="n">
        <v>91929578</v>
      </c>
      <c r="L59" s="6" t="inlineStr">
        <is>
          <t>N</t>
        </is>
      </c>
      <c r="M59" s="4" t="inlineStr"/>
      <c r="N59" s="6" t="inlineStr">
        <is>
          <t>Y</t>
        </is>
      </c>
      <c r="O59" s="4" t="inlineStr"/>
      <c r="P59" s="4" t="inlineStr"/>
      <c r="Q59" s="6" t="inlineStr">
        <is>
          <t>N</t>
        </is>
      </c>
      <c r="R59" s="7" t="inlineStr"/>
      <c r="S59" s="6" t="inlineStr">
        <is>
          <t>Y</t>
        </is>
      </c>
      <c r="T59" s="6" t="inlineStr">
        <is>
          <t>U</t>
        </is>
      </c>
      <c r="U59" s="6" t="n">
        <v>0</v>
      </c>
      <c r="V59" s="3">
        <f>IF(OR(B59="",C59),"",CONCATENATE(B59,".",C59))</f>
        <v/>
      </c>
      <c r="W59">
        <f>UPPER(TRIM(H59))</f>
        <v/>
      </c>
      <c r="X59">
        <f>UPPER(TRIM(I59))</f>
        <v/>
      </c>
      <c r="Y59">
        <f>IF(V59&lt;&gt;"",IFERROR(INDEX(federal_program_name_lookup,MATCH(V59,aln_lookup,0)),""),"")</f>
        <v/>
      </c>
    </row>
    <row r="60">
      <c r="A60" t="inlineStr">
        <is>
          <t>AWARD-0059</t>
        </is>
      </c>
      <c r="B60" s="4" t="inlineStr">
        <is>
          <t>93</t>
        </is>
      </c>
      <c r="C60" s="4" t="inlineStr">
        <is>
          <t>395</t>
        </is>
      </c>
      <c r="D60" s="4" t="inlineStr"/>
      <c r="E60" s="6" t="inlineStr">
        <is>
          <t>CANCER TREATMENT RESEARCH</t>
        </is>
      </c>
      <c r="F60" s="7" t="n">
        <v>1431897</v>
      </c>
      <c r="G60" s="6" t="inlineStr">
        <is>
          <t>RESEARCH AND DEVELOPMENT</t>
        </is>
      </c>
      <c r="H60" s="6" t="inlineStr"/>
      <c r="I60" s="6" t="inlineStr"/>
      <c r="J60" s="5" t="n">
        <v>3096723</v>
      </c>
      <c r="K60" s="5" t="n">
        <v>91929578</v>
      </c>
      <c r="L60" s="6" t="inlineStr">
        <is>
          <t>N</t>
        </is>
      </c>
      <c r="M60" s="4" t="inlineStr"/>
      <c r="N60" s="6" t="inlineStr">
        <is>
          <t>Y</t>
        </is>
      </c>
      <c r="O60" s="4" t="inlineStr"/>
      <c r="P60" s="4" t="inlineStr"/>
      <c r="Q60" s="6" t="inlineStr">
        <is>
          <t>Y</t>
        </is>
      </c>
      <c r="R60" s="7" t="n">
        <v>238000</v>
      </c>
      <c r="S60" s="6" t="inlineStr">
        <is>
          <t>Y</t>
        </is>
      </c>
      <c r="T60" s="6" t="inlineStr">
        <is>
          <t>U</t>
        </is>
      </c>
      <c r="U60" s="6" t="n">
        <v>0</v>
      </c>
      <c r="V60" s="3">
        <f>IF(OR(B60="",C60),"",CONCATENATE(B60,".",C60))</f>
        <v/>
      </c>
      <c r="W60">
        <f>UPPER(TRIM(H60))</f>
        <v/>
      </c>
      <c r="X60">
        <f>UPPER(TRIM(I60))</f>
        <v/>
      </c>
      <c r="Y60">
        <f>IF(V60&lt;&gt;"",IFERROR(INDEX(federal_program_name_lookup,MATCH(V60,aln_lookup,0)),""),"")</f>
        <v/>
      </c>
    </row>
    <row r="61">
      <c r="A61" t="inlineStr">
        <is>
          <t>AWARD-0060</t>
        </is>
      </c>
      <c r="B61" s="4" t="inlineStr">
        <is>
          <t>93</t>
        </is>
      </c>
      <c r="C61" s="4" t="inlineStr">
        <is>
          <t>396</t>
        </is>
      </c>
      <c r="D61" s="4" t="inlineStr"/>
      <c r="E61" s="6" t="inlineStr">
        <is>
          <t>CANCER BIOLOGY RESEARCH</t>
        </is>
      </c>
      <c r="F61" s="7" t="n">
        <v>95330</v>
      </c>
      <c r="G61" s="6" t="inlineStr">
        <is>
          <t>RESEARCH AND DEVELOPMENT</t>
        </is>
      </c>
      <c r="H61" s="6" t="inlineStr"/>
      <c r="I61" s="6" t="inlineStr"/>
      <c r="J61" s="5" t="n">
        <v>1186775</v>
      </c>
      <c r="K61" s="5" t="n">
        <v>91929578</v>
      </c>
      <c r="L61" s="6" t="inlineStr">
        <is>
          <t>N</t>
        </is>
      </c>
      <c r="M61" s="4" t="inlineStr"/>
      <c r="N61" s="6" t="inlineStr">
        <is>
          <t>Y</t>
        </is>
      </c>
      <c r="O61" s="4" t="inlineStr"/>
      <c r="P61" s="4" t="inlineStr"/>
      <c r="Q61" s="6" t="inlineStr">
        <is>
          <t>N</t>
        </is>
      </c>
      <c r="R61" s="7" t="inlineStr"/>
      <c r="S61" s="6" t="inlineStr">
        <is>
          <t>Y</t>
        </is>
      </c>
      <c r="T61" s="6" t="inlineStr">
        <is>
          <t>U</t>
        </is>
      </c>
      <c r="U61" s="6" t="n">
        <v>0</v>
      </c>
      <c r="V61" s="3">
        <f>IF(OR(B61="",C61),"",CONCATENATE(B61,".",C61))</f>
        <v/>
      </c>
      <c r="W61">
        <f>UPPER(TRIM(H61))</f>
        <v/>
      </c>
      <c r="X61">
        <f>UPPER(TRIM(I61))</f>
        <v/>
      </c>
      <c r="Y61">
        <f>IF(V61&lt;&gt;"",IFERROR(INDEX(federal_program_name_lookup,MATCH(V61,aln_lookup,0)),""),"")</f>
        <v/>
      </c>
    </row>
    <row r="62">
      <c r="A62" t="inlineStr">
        <is>
          <t>AWARD-0061</t>
        </is>
      </c>
      <c r="B62" s="4" t="inlineStr">
        <is>
          <t>93</t>
        </is>
      </c>
      <c r="C62" s="4" t="inlineStr">
        <is>
          <t>396</t>
        </is>
      </c>
      <c r="D62" s="4" t="inlineStr"/>
      <c r="E62" s="6" t="inlineStr">
        <is>
          <t>CANCER BIOLOGY RESEARCH</t>
        </is>
      </c>
      <c r="F62" s="7" t="n">
        <v>50843</v>
      </c>
      <c r="G62" s="6" t="inlineStr">
        <is>
          <t>RESEARCH AND DEVELOPMENT</t>
        </is>
      </c>
      <c r="H62" s="6" t="inlineStr"/>
      <c r="I62" s="6" t="inlineStr"/>
      <c r="J62" s="5" t="n">
        <v>1186775</v>
      </c>
      <c r="K62" s="5" t="n">
        <v>91929578</v>
      </c>
      <c r="L62" s="6" t="inlineStr">
        <is>
          <t>N</t>
        </is>
      </c>
      <c r="M62" s="4" t="inlineStr"/>
      <c r="N62" s="6" t="inlineStr">
        <is>
          <t>Y</t>
        </is>
      </c>
      <c r="O62" s="4" t="inlineStr"/>
      <c r="P62" s="4" t="inlineStr"/>
      <c r="Q62" s="6" t="inlineStr">
        <is>
          <t>N</t>
        </is>
      </c>
      <c r="R62" s="7" t="inlineStr"/>
      <c r="S62" s="6" t="inlineStr">
        <is>
          <t>Y</t>
        </is>
      </c>
      <c r="T62" s="6" t="inlineStr">
        <is>
          <t>U</t>
        </is>
      </c>
      <c r="U62" s="6" t="n">
        <v>0</v>
      </c>
      <c r="V62" s="3">
        <f>IF(OR(B62="",C62),"",CONCATENATE(B62,".",C62))</f>
        <v/>
      </c>
      <c r="W62">
        <f>UPPER(TRIM(H62))</f>
        <v/>
      </c>
      <c r="X62">
        <f>UPPER(TRIM(I62))</f>
        <v/>
      </c>
      <c r="Y62">
        <f>IF(V62&lt;&gt;"",IFERROR(INDEX(federal_program_name_lookup,MATCH(V62,aln_lookup,0)),""),"")</f>
        <v/>
      </c>
    </row>
    <row r="63">
      <c r="A63" t="inlineStr">
        <is>
          <t>AWARD-0062</t>
        </is>
      </c>
      <c r="B63" s="4" t="inlineStr">
        <is>
          <t>93</t>
        </is>
      </c>
      <c r="C63" s="4" t="inlineStr">
        <is>
          <t>396</t>
        </is>
      </c>
      <c r="D63" s="4" t="inlineStr"/>
      <c r="E63" s="6" t="inlineStr">
        <is>
          <t>CANCER BIOLOGY RESEARCH</t>
        </is>
      </c>
      <c r="F63" s="7" t="n">
        <v>234433</v>
      </c>
      <c r="G63" s="6" t="inlineStr">
        <is>
          <t>RESEARCH AND DEVELOPMENT</t>
        </is>
      </c>
      <c r="H63" s="6" t="inlineStr"/>
      <c r="I63" s="6" t="inlineStr"/>
      <c r="J63" s="5" t="n">
        <v>1186775</v>
      </c>
      <c r="K63" s="5" t="n">
        <v>91929578</v>
      </c>
      <c r="L63" s="6" t="inlineStr">
        <is>
          <t>N</t>
        </is>
      </c>
      <c r="M63" s="4" t="inlineStr"/>
      <c r="N63" s="6" t="inlineStr">
        <is>
          <t>Y</t>
        </is>
      </c>
      <c r="O63" s="4" t="inlineStr"/>
      <c r="P63" s="4" t="inlineStr"/>
      <c r="Q63" s="6" t="inlineStr">
        <is>
          <t>N</t>
        </is>
      </c>
      <c r="R63" s="7" t="inlineStr"/>
      <c r="S63" s="6" t="inlineStr">
        <is>
          <t>Y</t>
        </is>
      </c>
      <c r="T63" s="6" t="inlineStr">
        <is>
          <t>U</t>
        </is>
      </c>
      <c r="U63" s="6" t="n">
        <v>0</v>
      </c>
      <c r="V63" s="3">
        <f>IF(OR(B63="",C63),"",CONCATENATE(B63,".",C63))</f>
        <v/>
      </c>
      <c r="W63">
        <f>UPPER(TRIM(H63))</f>
        <v/>
      </c>
      <c r="X63">
        <f>UPPER(TRIM(I63))</f>
        <v/>
      </c>
      <c r="Y63">
        <f>IF(V63&lt;&gt;"",IFERROR(INDEX(federal_program_name_lookup,MATCH(V63,aln_lookup,0)),""),"")</f>
        <v/>
      </c>
    </row>
    <row r="64">
      <c r="A64" t="inlineStr">
        <is>
          <t>AWARD-0063</t>
        </is>
      </c>
      <c r="B64" s="4" t="inlineStr">
        <is>
          <t>93</t>
        </is>
      </c>
      <c r="C64" s="4" t="inlineStr">
        <is>
          <t>396</t>
        </is>
      </c>
      <c r="D64" s="4" t="inlineStr"/>
      <c r="E64" s="6" t="inlineStr">
        <is>
          <t>CANCER BIOLOGY RESEARCH</t>
        </is>
      </c>
      <c r="F64" s="7" t="n">
        <v>500603</v>
      </c>
      <c r="G64" s="6" t="inlineStr">
        <is>
          <t>RESEARCH AND DEVELOPMENT</t>
        </is>
      </c>
      <c r="H64" s="6" t="inlineStr"/>
      <c r="I64" s="6" t="inlineStr"/>
      <c r="J64" s="5" t="n">
        <v>1186775</v>
      </c>
      <c r="K64" s="5" t="n">
        <v>91929578</v>
      </c>
      <c r="L64" s="6" t="inlineStr">
        <is>
          <t>N</t>
        </is>
      </c>
      <c r="M64" s="4" t="inlineStr"/>
      <c r="N64" s="6" t="inlineStr">
        <is>
          <t>Y</t>
        </is>
      </c>
      <c r="O64" s="4" t="inlineStr"/>
      <c r="P64" s="4" t="inlineStr"/>
      <c r="Q64" s="6" t="inlineStr">
        <is>
          <t>N</t>
        </is>
      </c>
      <c r="R64" s="7" t="inlineStr"/>
      <c r="S64" s="6" t="inlineStr">
        <is>
          <t>Y</t>
        </is>
      </c>
      <c r="T64" s="6" t="inlineStr">
        <is>
          <t>U</t>
        </is>
      </c>
      <c r="U64" s="6" t="n">
        <v>1</v>
      </c>
      <c r="V64" s="3">
        <f>IF(OR(B64="",C64),"",CONCATENATE(B64,".",C64))</f>
        <v/>
      </c>
      <c r="W64">
        <f>UPPER(TRIM(H64))</f>
        <v/>
      </c>
      <c r="X64">
        <f>UPPER(TRIM(I64))</f>
        <v/>
      </c>
      <c r="Y64">
        <f>IF(V64&lt;&gt;"",IFERROR(INDEX(federal_program_name_lookup,MATCH(V64,aln_lookup,0)),""),"")</f>
        <v/>
      </c>
    </row>
    <row r="65">
      <c r="A65" t="inlineStr">
        <is>
          <t>AWARD-0064</t>
        </is>
      </c>
      <c r="B65" s="4" t="inlineStr">
        <is>
          <t>93</t>
        </is>
      </c>
      <c r="C65" s="4" t="inlineStr">
        <is>
          <t>396</t>
        </is>
      </c>
      <c r="D65" s="4" t="inlineStr"/>
      <c r="E65" s="6" t="inlineStr">
        <is>
          <t>CANCER BIOLOGY RESEARCH</t>
        </is>
      </c>
      <c r="F65" s="7" t="n">
        <v>300951</v>
      </c>
      <c r="G65" s="6" t="inlineStr">
        <is>
          <t>RESEARCH AND DEVELOPMENT</t>
        </is>
      </c>
      <c r="H65" s="6" t="inlineStr"/>
      <c r="I65" s="6" t="inlineStr"/>
      <c r="J65" s="5" t="n">
        <v>1186775</v>
      </c>
      <c r="K65" s="5" t="n">
        <v>91929578</v>
      </c>
      <c r="L65" s="6" t="inlineStr">
        <is>
          <t>N</t>
        </is>
      </c>
      <c r="M65" s="4" t="inlineStr"/>
      <c r="N65" s="6" t="inlineStr">
        <is>
          <t>Y</t>
        </is>
      </c>
      <c r="O65" s="4" t="inlineStr"/>
      <c r="P65" s="4" t="inlineStr"/>
      <c r="Q65" s="6" t="inlineStr">
        <is>
          <t>N</t>
        </is>
      </c>
      <c r="R65" s="7" t="inlineStr"/>
      <c r="S65" s="6" t="inlineStr">
        <is>
          <t>Y</t>
        </is>
      </c>
      <c r="T65" s="6" t="inlineStr">
        <is>
          <t>U</t>
        </is>
      </c>
      <c r="U65" s="6" t="n">
        <v>0</v>
      </c>
      <c r="V65" s="3">
        <f>IF(OR(B65="",C65),"",CONCATENATE(B65,".",C65))</f>
        <v/>
      </c>
      <c r="W65">
        <f>UPPER(TRIM(H65))</f>
        <v/>
      </c>
      <c r="X65">
        <f>UPPER(TRIM(I65))</f>
        <v/>
      </c>
      <c r="Y65">
        <f>IF(V65&lt;&gt;"",IFERROR(INDEX(federal_program_name_lookup,MATCH(V65,aln_lookup,0)),""),"")</f>
        <v/>
      </c>
    </row>
    <row r="66">
      <c r="A66" t="inlineStr">
        <is>
          <t>AWARD-0065</t>
        </is>
      </c>
      <c r="B66" s="4" t="inlineStr">
        <is>
          <t>93</t>
        </is>
      </c>
      <c r="C66" s="4" t="inlineStr">
        <is>
          <t>396</t>
        </is>
      </c>
      <c r="D66" s="4" t="inlineStr"/>
      <c r="E66" s="6" t="inlineStr">
        <is>
          <t>CANCER BIOLOGY RESEARCH</t>
        </is>
      </c>
      <c r="F66" s="7" t="n">
        <v>4615</v>
      </c>
      <c r="G66" s="6" t="inlineStr">
        <is>
          <t>RESEARCH AND DEVELOPMENT</t>
        </is>
      </c>
      <c r="H66" s="6" t="inlineStr"/>
      <c r="I66" s="6" t="inlineStr"/>
      <c r="J66" s="5" t="n">
        <v>1186775</v>
      </c>
      <c r="K66" s="5" t="n">
        <v>91929578</v>
      </c>
      <c r="L66" s="6" t="inlineStr">
        <is>
          <t>N</t>
        </is>
      </c>
      <c r="M66" s="4" t="inlineStr"/>
      <c r="N66" s="6" t="inlineStr">
        <is>
          <t>N</t>
        </is>
      </c>
      <c r="O66" s="4" t="inlineStr">
        <is>
          <t>CHILDREN'S MERCY HOSPITAL &amp; CLINICS</t>
        </is>
      </c>
      <c r="P66" s="4" t="inlineStr">
        <is>
          <t>R01CA214916</t>
        </is>
      </c>
      <c r="Q66" s="6" t="inlineStr">
        <is>
          <t>N</t>
        </is>
      </c>
      <c r="R66" s="7" t="inlineStr"/>
      <c r="S66" s="6" t="inlineStr">
        <is>
          <t>Y</t>
        </is>
      </c>
      <c r="T66" s="6" t="inlineStr">
        <is>
          <t>U</t>
        </is>
      </c>
      <c r="U66" s="6" t="n">
        <v>0</v>
      </c>
      <c r="V66" s="3">
        <f>IF(OR(B66="",C66),"",CONCATENATE(B66,".",C66))</f>
        <v/>
      </c>
      <c r="W66">
        <f>UPPER(TRIM(H66))</f>
        <v/>
      </c>
      <c r="X66">
        <f>UPPER(TRIM(I66))</f>
        <v/>
      </c>
      <c r="Y66">
        <f>IF(V66&lt;&gt;"",IFERROR(INDEX(federal_program_name_lookup,MATCH(V66,aln_lookup,0)),""),"")</f>
        <v/>
      </c>
    </row>
    <row r="67">
      <c r="A67" t="inlineStr">
        <is>
          <t>AWARD-0066</t>
        </is>
      </c>
      <c r="B67" s="4" t="inlineStr">
        <is>
          <t>93</t>
        </is>
      </c>
      <c r="C67" s="4" t="inlineStr">
        <is>
          <t>397</t>
        </is>
      </c>
      <c r="D67" s="4" t="inlineStr"/>
      <c r="E67" s="6" t="inlineStr">
        <is>
          <t>CANCER CENTERS SUPPORT GRANTS</t>
        </is>
      </c>
      <c r="F67" s="7" t="n">
        <v>3192628</v>
      </c>
      <c r="G67" s="6" t="inlineStr">
        <is>
          <t>RESEARCH AND DEVELOPMENT</t>
        </is>
      </c>
      <c r="H67" s="6" t="inlineStr"/>
      <c r="I67" s="6" t="inlineStr"/>
      <c r="J67" s="5" t="n">
        <v>3192628</v>
      </c>
      <c r="K67" s="5" t="n">
        <v>91929578</v>
      </c>
      <c r="L67" s="6" t="inlineStr">
        <is>
          <t>N</t>
        </is>
      </c>
      <c r="M67" s="4" t="inlineStr"/>
      <c r="N67" s="6" t="inlineStr">
        <is>
          <t>Y</t>
        </is>
      </c>
      <c r="O67" s="4" t="inlineStr"/>
      <c r="P67" s="4" t="inlineStr"/>
      <c r="Q67" s="6" t="inlineStr">
        <is>
          <t>Y</t>
        </is>
      </c>
      <c r="R67" s="7" t="n">
        <v>387290</v>
      </c>
      <c r="S67" s="6" t="inlineStr">
        <is>
          <t>Y</t>
        </is>
      </c>
      <c r="T67" s="6" t="inlineStr">
        <is>
          <t>U</t>
        </is>
      </c>
      <c r="U67" s="6" t="n">
        <v>1</v>
      </c>
      <c r="V67" s="3">
        <f>IF(OR(B67="",C67),"",CONCATENATE(B67,".",C67))</f>
        <v/>
      </c>
      <c r="W67">
        <f>UPPER(TRIM(H67))</f>
        <v/>
      </c>
      <c r="X67">
        <f>UPPER(TRIM(I67))</f>
        <v/>
      </c>
      <c r="Y67">
        <f>IF(V67&lt;&gt;"",IFERROR(INDEX(federal_program_name_lookup,MATCH(V67,aln_lookup,0)),""),"")</f>
        <v/>
      </c>
    </row>
    <row r="68">
      <c r="A68" t="inlineStr">
        <is>
          <t>AWARD-0067</t>
        </is>
      </c>
      <c r="B68" s="4" t="inlineStr">
        <is>
          <t>93</t>
        </is>
      </c>
      <c r="C68" s="4" t="inlineStr">
        <is>
          <t>399</t>
        </is>
      </c>
      <c r="D68" s="4" t="inlineStr"/>
      <c r="E68" s="6" t="inlineStr">
        <is>
          <t>CANCER CONTROL</t>
        </is>
      </c>
      <c r="F68" s="7" t="n">
        <v>57280</v>
      </c>
      <c r="G68" s="6" t="inlineStr">
        <is>
          <t>RESEARCH AND DEVELOPMENT</t>
        </is>
      </c>
      <c r="H68" s="6" t="inlineStr"/>
      <c r="I68" s="6" t="inlineStr"/>
      <c r="J68" s="5" t="n">
        <v>90156</v>
      </c>
      <c r="K68" s="5" t="n">
        <v>91929578</v>
      </c>
      <c r="L68" s="6" t="inlineStr">
        <is>
          <t>N</t>
        </is>
      </c>
      <c r="M68" s="4" t="inlineStr"/>
      <c r="N68" s="6" t="inlineStr">
        <is>
          <t>N</t>
        </is>
      </c>
      <c r="O68" s="4" t="inlineStr">
        <is>
          <t>SOUTHWEST ONCOLOGY GROUP</t>
        </is>
      </c>
      <c r="P68" s="4" t="inlineStr">
        <is>
          <t>IPA ASSIGNMENT</t>
        </is>
      </c>
      <c r="Q68" s="6" t="inlineStr">
        <is>
          <t>N</t>
        </is>
      </c>
      <c r="R68" s="7" t="inlineStr"/>
      <c r="S68" s="6" t="inlineStr">
        <is>
          <t>Y</t>
        </is>
      </c>
      <c r="T68" s="6" t="inlineStr">
        <is>
          <t>U</t>
        </is>
      </c>
      <c r="U68" s="6" t="n">
        <v>0</v>
      </c>
      <c r="V68" s="3">
        <f>IF(OR(B68="",C68),"",CONCATENATE(B68,".",C68))</f>
        <v/>
      </c>
      <c r="W68">
        <f>UPPER(TRIM(H68))</f>
        <v/>
      </c>
      <c r="X68">
        <f>UPPER(TRIM(I68))</f>
        <v/>
      </c>
      <c r="Y68">
        <f>IF(V68&lt;&gt;"",IFERROR(INDEX(federal_program_name_lookup,MATCH(V68,aln_lookup,0)),""),"")</f>
        <v/>
      </c>
    </row>
    <row r="69">
      <c r="A69" t="inlineStr">
        <is>
          <t>AWARD-0068</t>
        </is>
      </c>
      <c r="B69" s="4" t="inlineStr">
        <is>
          <t>43</t>
        </is>
      </c>
      <c r="C69" s="4" t="inlineStr">
        <is>
          <t>007</t>
        </is>
      </c>
      <c r="D69" s="4" t="inlineStr"/>
      <c r="E69" s="6" t="inlineStr">
        <is>
          <t>SPACE OPERATIONS</t>
        </is>
      </c>
      <c r="F69" s="7" t="n">
        <v>57094</v>
      </c>
      <c r="G69" s="6" t="inlineStr">
        <is>
          <t>RESEARCH AND DEVELOPMENT</t>
        </is>
      </c>
      <c r="H69" s="6" t="inlineStr"/>
      <c r="I69" s="6" t="inlineStr"/>
      <c r="J69" s="5" t="n">
        <v>87872</v>
      </c>
      <c r="K69" s="5" t="n">
        <v>91929578</v>
      </c>
      <c r="L69" s="6" t="inlineStr">
        <is>
          <t>N</t>
        </is>
      </c>
      <c r="M69" s="4" t="inlineStr"/>
      <c r="N69" s="6" t="inlineStr">
        <is>
          <t>Y</t>
        </is>
      </c>
      <c r="O69" s="4" t="inlineStr"/>
      <c r="P69" s="4" t="inlineStr"/>
      <c r="Q69" s="6" t="inlineStr">
        <is>
          <t>N</t>
        </is>
      </c>
      <c r="R69" s="7" t="inlineStr"/>
      <c r="S69" s="6" t="inlineStr">
        <is>
          <t>Y</t>
        </is>
      </c>
      <c r="T69" s="6" t="inlineStr">
        <is>
          <t>U</t>
        </is>
      </c>
      <c r="U69" s="6" t="n">
        <v>0</v>
      </c>
      <c r="V69" s="3">
        <f>IF(OR(B69="",C69),"",CONCATENATE(B69,".",C69))</f>
        <v/>
      </c>
      <c r="W69">
        <f>UPPER(TRIM(H69))</f>
        <v/>
      </c>
      <c r="X69">
        <f>UPPER(TRIM(I69))</f>
        <v/>
      </c>
      <c r="Y69">
        <f>IF(V69&lt;&gt;"",IFERROR(INDEX(federal_program_name_lookup,MATCH(V69,aln_lookup,0)),""),"")</f>
        <v/>
      </c>
    </row>
    <row r="70">
      <c r="A70" t="inlineStr">
        <is>
          <t>AWARD-0069</t>
        </is>
      </c>
      <c r="B70" s="4" t="inlineStr">
        <is>
          <t>93</t>
        </is>
      </c>
      <c r="C70" s="4" t="inlineStr">
        <is>
          <t>399</t>
        </is>
      </c>
      <c r="D70" s="4" t="inlineStr"/>
      <c r="E70" s="6" t="inlineStr">
        <is>
          <t>CANCER CONTROL</t>
        </is>
      </c>
      <c r="F70" s="7" t="n">
        <v>782</v>
      </c>
      <c r="G70" s="6" t="inlineStr">
        <is>
          <t>RESEARCH AND DEVELOPMENT</t>
        </is>
      </c>
      <c r="H70" s="6" t="inlineStr"/>
      <c r="I70" s="6" t="inlineStr"/>
      <c r="J70" s="5" t="n">
        <v>90156</v>
      </c>
      <c r="K70" s="5" t="n">
        <v>91929578</v>
      </c>
      <c r="L70" s="6" t="inlineStr">
        <is>
          <t>N</t>
        </is>
      </c>
      <c r="M70" s="4" t="inlineStr"/>
      <c r="N70" s="6" t="inlineStr">
        <is>
          <t>N</t>
        </is>
      </c>
      <c r="O70" s="4" t="inlineStr">
        <is>
          <t>NRG ONCOLOGY FOUNDATION, INC.</t>
        </is>
      </c>
      <c r="P70" s="4" t="inlineStr">
        <is>
          <t>GOG STUDIES</t>
        </is>
      </c>
      <c r="Q70" s="6" t="inlineStr">
        <is>
          <t>N</t>
        </is>
      </c>
      <c r="R70" s="7" t="inlineStr"/>
      <c r="S70" s="6" t="inlineStr">
        <is>
          <t>Y</t>
        </is>
      </c>
      <c r="T70" s="6" t="inlineStr">
        <is>
          <t>U</t>
        </is>
      </c>
      <c r="U70" s="6" t="n">
        <v>0</v>
      </c>
      <c r="V70" s="3">
        <f>IF(OR(B70="",C70),"",CONCATENATE(B70,".",C70))</f>
        <v/>
      </c>
      <c r="W70">
        <f>UPPER(TRIM(H70))</f>
        <v/>
      </c>
      <c r="X70">
        <f>UPPER(TRIM(I70))</f>
        <v/>
      </c>
      <c r="Y70">
        <f>IF(V70&lt;&gt;"",IFERROR(INDEX(federal_program_name_lookup,MATCH(V70,aln_lookup,0)),""),"")</f>
        <v/>
      </c>
    </row>
    <row r="71">
      <c r="A71" t="inlineStr">
        <is>
          <t>AWARD-0070</t>
        </is>
      </c>
      <c r="B71" s="4" t="inlineStr">
        <is>
          <t>93</t>
        </is>
      </c>
      <c r="C71" s="4" t="inlineStr">
        <is>
          <t>399</t>
        </is>
      </c>
      <c r="D71" s="4" t="inlineStr"/>
      <c r="E71" s="6" t="inlineStr">
        <is>
          <t>CANCER CONTROL</t>
        </is>
      </c>
      <c r="F71" s="7" t="n">
        <v>884</v>
      </c>
      <c r="G71" s="6" t="inlineStr">
        <is>
          <t>RESEARCH AND DEVELOPMENT</t>
        </is>
      </c>
      <c r="H71" s="6" t="inlineStr"/>
      <c r="I71" s="6" t="inlineStr"/>
      <c r="J71" s="5" t="n">
        <v>90156</v>
      </c>
      <c r="K71" s="5" t="n">
        <v>91929578</v>
      </c>
      <c r="L71" s="6" t="inlineStr">
        <is>
          <t>N</t>
        </is>
      </c>
      <c r="M71" s="4" t="inlineStr"/>
      <c r="N71" s="6" t="inlineStr">
        <is>
          <t>N</t>
        </is>
      </c>
      <c r="O71" s="4" t="inlineStr">
        <is>
          <t>NRG ONCOLOGY FOUNDATION, INC.</t>
        </is>
      </c>
      <c r="P71" s="4" t="inlineStr">
        <is>
          <t>R-TOG STUDIES KS004</t>
        </is>
      </c>
      <c r="Q71" s="6" t="inlineStr">
        <is>
          <t>N</t>
        </is>
      </c>
      <c r="R71" s="7" t="inlineStr"/>
      <c r="S71" s="6" t="inlineStr">
        <is>
          <t>Y</t>
        </is>
      </c>
      <c r="T71" s="6" t="inlineStr">
        <is>
          <t>U</t>
        </is>
      </c>
      <c r="U71" s="6" t="n">
        <v>0</v>
      </c>
      <c r="V71" s="3">
        <f>IF(OR(B71="",C71),"",CONCATENATE(B71,".",C71))</f>
        <v/>
      </c>
      <c r="W71">
        <f>UPPER(TRIM(H71))</f>
        <v/>
      </c>
      <c r="X71">
        <f>UPPER(TRIM(I71))</f>
        <v/>
      </c>
      <c r="Y71">
        <f>IF(V71&lt;&gt;"",IFERROR(INDEX(federal_program_name_lookup,MATCH(V71,aln_lookup,0)),""),"")</f>
        <v/>
      </c>
    </row>
    <row r="72">
      <c r="A72" t="inlineStr">
        <is>
          <t>AWARD-0071</t>
        </is>
      </c>
      <c r="B72" s="4" t="inlineStr">
        <is>
          <t>93</t>
        </is>
      </c>
      <c r="C72" s="4" t="inlineStr">
        <is>
          <t>399</t>
        </is>
      </c>
      <c r="D72" s="4" t="inlineStr"/>
      <c r="E72" s="6" t="inlineStr">
        <is>
          <t>CANCER CONTROL</t>
        </is>
      </c>
      <c r="F72" s="7" t="n">
        <v>119</v>
      </c>
      <c r="G72" s="6" t="inlineStr">
        <is>
          <t>RESEARCH AND DEVELOPMENT</t>
        </is>
      </c>
      <c r="H72" s="6" t="inlineStr"/>
      <c r="I72" s="6" t="inlineStr"/>
      <c r="J72" s="5" t="n">
        <v>90156</v>
      </c>
      <c r="K72" s="5" t="n">
        <v>91929578</v>
      </c>
      <c r="L72" s="6" t="inlineStr">
        <is>
          <t>N</t>
        </is>
      </c>
      <c r="M72" s="4" t="inlineStr"/>
      <c r="N72" s="6" t="inlineStr">
        <is>
          <t>N</t>
        </is>
      </c>
      <c r="O72" s="4" t="inlineStr">
        <is>
          <t>NRG ONCOLOGY FOUNDATION, INC.</t>
        </is>
      </c>
      <c r="P72" s="4" t="inlineStr">
        <is>
          <t>NSABP STUDIES</t>
        </is>
      </c>
      <c r="Q72" s="6" t="inlineStr">
        <is>
          <t>N</t>
        </is>
      </c>
      <c r="R72" s="7" t="inlineStr"/>
      <c r="S72" s="6" t="inlineStr">
        <is>
          <t>Y</t>
        </is>
      </c>
      <c r="T72" s="6" t="inlineStr">
        <is>
          <t>U</t>
        </is>
      </c>
      <c r="U72" s="6" t="n">
        <v>0</v>
      </c>
      <c r="V72" s="3">
        <f>IF(OR(B72="",C72),"",CONCATENATE(B72,".",C72))</f>
        <v/>
      </c>
      <c r="W72">
        <f>UPPER(TRIM(H72))</f>
        <v/>
      </c>
      <c r="X72">
        <f>UPPER(TRIM(I72))</f>
        <v/>
      </c>
      <c r="Y72">
        <f>IF(V72&lt;&gt;"",IFERROR(INDEX(federal_program_name_lookup,MATCH(V72,aln_lookup,0)),""),"")</f>
        <v/>
      </c>
    </row>
    <row r="73">
      <c r="A73" t="inlineStr">
        <is>
          <t>AWARD-0072</t>
        </is>
      </c>
      <c r="B73" s="4" t="inlineStr">
        <is>
          <t>93</t>
        </is>
      </c>
      <c r="C73" s="4" t="inlineStr">
        <is>
          <t>399</t>
        </is>
      </c>
      <c r="D73" s="4" t="inlineStr"/>
      <c r="E73" s="6" t="inlineStr">
        <is>
          <t>CANCER CONTROL</t>
        </is>
      </c>
      <c r="F73" s="7" t="n">
        <v>31091</v>
      </c>
      <c r="G73" s="6" t="inlineStr">
        <is>
          <t>RESEARCH AND DEVELOPMENT</t>
        </is>
      </c>
      <c r="H73" s="6" t="inlineStr"/>
      <c r="I73" s="6" t="inlineStr"/>
      <c r="J73" s="5" t="n">
        <v>90156</v>
      </c>
      <c r="K73" s="5" t="n">
        <v>91929578</v>
      </c>
      <c r="L73" s="6" t="inlineStr">
        <is>
          <t>N</t>
        </is>
      </c>
      <c r="M73" s="4" t="inlineStr"/>
      <c r="N73" s="6" t="inlineStr">
        <is>
          <t>N</t>
        </is>
      </c>
      <c r="O73" s="4" t="inlineStr">
        <is>
          <t>MICHIGAN STATE UNIVERSITY</t>
        </is>
      </c>
      <c r="P73" s="4" t="inlineStr">
        <is>
          <t>UG1CA242632</t>
        </is>
      </c>
      <c r="Q73" s="6" t="inlineStr">
        <is>
          <t>N</t>
        </is>
      </c>
      <c r="R73" s="7" t="inlineStr"/>
      <c r="S73" s="6" t="inlineStr">
        <is>
          <t>Y</t>
        </is>
      </c>
      <c r="T73" s="6" t="inlineStr">
        <is>
          <t>U</t>
        </is>
      </c>
      <c r="U73" s="6" t="n">
        <v>0</v>
      </c>
      <c r="V73" s="3">
        <f>IF(OR(B73="",C73),"",CONCATENATE(B73,".",C73))</f>
        <v/>
      </c>
      <c r="W73">
        <f>UPPER(TRIM(H73))</f>
        <v/>
      </c>
      <c r="X73">
        <f>UPPER(TRIM(I73))</f>
        <v/>
      </c>
      <c r="Y73">
        <f>IF(V73&lt;&gt;"",IFERROR(INDEX(federal_program_name_lookup,MATCH(V73,aln_lookup,0)),""),"")</f>
        <v/>
      </c>
    </row>
    <row r="74">
      <c r="A74" t="inlineStr">
        <is>
          <t>AWARD-0073</t>
        </is>
      </c>
      <c r="B74" s="4" t="inlineStr">
        <is>
          <t>93</t>
        </is>
      </c>
      <c r="C74" s="4" t="inlineStr">
        <is>
          <t>433</t>
        </is>
      </c>
      <c r="D74" s="4" t="inlineStr"/>
      <c r="E74" s="6" t="inlineStr">
        <is>
          <t>ACL NATIONAL INSTITUTE ON DISABILITY, INDEPENDENT LIVING, AND REHABILITATION RESEARCH</t>
        </is>
      </c>
      <c r="F74" s="7" t="n">
        <v>30826</v>
      </c>
      <c r="G74" s="6" t="inlineStr">
        <is>
          <t>RESEARCH AND DEVELOPMENT</t>
        </is>
      </c>
      <c r="H74" s="6" t="inlineStr"/>
      <c r="I74" s="6" t="inlineStr"/>
      <c r="J74" s="5" t="n">
        <v>126228</v>
      </c>
      <c r="K74" s="5" t="n">
        <v>91929578</v>
      </c>
      <c r="L74" s="6" t="inlineStr">
        <is>
          <t>N</t>
        </is>
      </c>
      <c r="M74" s="4" t="inlineStr"/>
      <c r="N74" s="6" t="inlineStr">
        <is>
          <t>Y</t>
        </is>
      </c>
      <c r="O74" s="4" t="inlineStr"/>
      <c r="P74" s="4" t="inlineStr"/>
      <c r="Q74" s="6" t="inlineStr">
        <is>
          <t>Y</t>
        </is>
      </c>
      <c r="R74" s="7" t="n">
        <v>-905</v>
      </c>
      <c r="S74" s="6" t="inlineStr">
        <is>
          <t>Y</t>
        </is>
      </c>
      <c r="T74" s="6" t="inlineStr">
        <is>
          <t>U</t>
        </is>
      </c>
      <c r="U74" s="6" t="n">
        <v>0</v>
      </c>
      <c r="V74" s="3">
        <f>IF(OR(B74="",C74),"",CONCATENATE(B74,".",C74))</f>
        <v/>
      </c>
      <c r="W74">
        <f>UPPER(TRIM(H74))</f>
        <v/>
      </c>
      <c r="X74">
        <f>UPPER(TRIM(I74))</f>
        <v/>
      </c>
      <c r="Y74">
        <f>IF(V74&lt;&gt;"",IFERROR(INDEX(federal_program_name_lookup,MATCH(V74,aln_lookup,0)),""),"")</f>
        <v/>
      </c>
    </row>
    <row r="75">
      <c r="A75" t="inlineStr">
        <is>
          <t>AWARD-0074</t>
        </is>
      </c>
      <c r="B75" s="4" t="inlineStr">
        <is>
          <t>93</t>
        </is>
      </c>
      <c r="C75" s="4" t="inlineStr">
        <is>
          <t>433</t>
        </is>
      </c>
      <c r="D75" s="4" t="inlineStr"/>
      <c r="E75" s="6" t="inlineStr">
        <is>
          <t>ACL NATIONAL INSTITUTE ON DISABILITY, INDEPENDENT LIVING, AND REHABILITATION RESEARCH</t>
        </is>
      </c>
      <c r="F75" s="7" t="n">
        <v>95402</v>
      </c>
      <c r="G75" s="6" t="inlineStr">
        <is>
          <t>RESEARCH AND DEVELOPMENT</t>
        </is>
      </c>
      <c r="H75" s="6" t="inlineStr"/>
      <c r="I75" s="6" t="inlineStr"/>
      <c r="J75" s="5" t="n">
        <v>126228</v>
      </c>
      <c r="K75" s="5" t="n">
        <v>91929578</v>
      </c>
      <c r="L75" s="6" t="inlineStr">
        <is>
          <t>N</t>
        </is>
      </c>
      <c r="M75" s="4" t="inlineStr"/>
      <c r="N75" s="6" t="inlineStr">
        <is>
          <t>Y</t>
        </is>
      </c>
      <c r="O75" s="4" t="inlineStr"/>
      <c r="P75" s="4" t="inlineStr"/>
      <c r="Q75" s="6" t="inlineStr">
        <is>
          <t>Y</t>
        </is>
      </c>
      <c r="R75" s="7" t="n">
        <v>2896</v>
      </c>
      <c r="S75" s="6" t="inlineStr">
        <is>
          <t>Y</t>
        </is>
      </c>
      <c r="T75" s="6" t="inlineStr">
        <is>
          <t>U</t>
        </is>
      </c>
      <c r="U75" s="6" t="n">
        <v>0</v>
      </c>
      <c r="V75" s="3">
        <f>IF(OR(B75="",C75),"",CONCATENATE(B75,".",C75))</f>
        <v/>
      </c>
      <c r="W75">
        <f>UPPER(TRIM(H75))</f>
        <v/>
      </c>
      <c r="X75">
        <f>UPPER(TRIM(I75))</f>
        <v/>
      </c>
      <c r="Y75">
        <f>IF(V75&lt;&gt;"",IFERROR(INDEX(federal_program_name_lookup,MATCH(V75,aln_lookup,0)),""),"")</f>
        <v/>
      </c>
    </row>
    <row r="76">
      <c r="A76" t="inlineStr">
        <is>
          <t>AWARD-0075</t>
        </is>
      </c>
      <c r="B76" s="4" t="inlineStr">
        <is>
          <t>93</t>
        </is>
      </c>
      <c r="C76" s="4" t="inlineStr">
        <is>
          <t>500</t>
        </is>
      </c>
      <c r="D76" s="4" t="inlineStr"/>
      <c r="E76" s="6" t="inlineStr">
        <is>
          <t>PREGNANCY ASSISTANCE FUND PROGRAM</t>
        </is>
      </c>
      <c r="F76" s="7" t="n">
        <v>145404</v>
      </c>
      <c r="G76" s="6" t="inlineStr">
        <is>
          <t>RESEARCH AND DEVELOPMENT</t>
        </is>
      </c>
      <c r="H76" s="6" t="inlineStr"/>
      <c r="I76" s="6" t="inlineStr"/>
      <c r="J76" s="5" t="n">
        <v>145404</v>
      </c>
      <c r="K76" s="5" t="n">
        <v>91929578</v>
      </c>
      <c r="L76" s="6" t="inlineStr">
        <is>
          <t>N</t>
        </is>
      </c>
      <c r="M76" s="4" t="inlineStr"/>
      <c r="N76" s="6" t="inlineStr">
        <is>
          <t>N</t>
        </is>
      </c>
      <c r="O76" s="4" t="inlineStr">
        <is>
          <t>KANSAS DEPARTMENT OF HEATH AND ENVIRONMENT</t>
        </is>
      </c>
      <c r="P76" s="4" t="inlineStr">
        <is>
          <t>LYFTW</t>
        </is>
      </c>
      <c r="Q76" s="6" t="inlineStr">
        <is>
          <t>N</t>
        </is>
      </c>
      <c r="R76" s="7" t="inlineStr"/>
      <c r="S76" s="6" t="inlineStr">
        <is>
          <t>Y</t>
        </is>
      </c>
      <c r="T76" s="6" t="inlineStr">
        <is>
          <t>U</t>
        </is>
      </c>
      <c r="U76" s="6" t="n">
        <v>0</v>
      </c>
      <c r="V76" s="3">
        <f>IF(OR(B76="",C76),"",CONCATENATE(B76,".",C76))</f>
        <v/>
      </c>
      <c r="W76">
        <f>UPPER(TRIM(H76))</f>
        <v/>
      </c>
      <c r="X76">
        <f>UPPER(TRIM(I76))</f>
        <v/>
      </c>
      <c r="Y76">
        <f>IF(V76&lt;&gt;"",IFERROR(INDEX(federal_program_name_lookup,MATCH(V76,aln_lookup,0)),""),"")</f>
        <v/>
      </c>
    </row>
    <row r="77">
      <c r="A77" t="inlineStr">
        <is>
          <t>AWARD-0076</t>
        </is>
      </c>
      <c r="B77" s="4" t="inlineStr">
        <is>
          <t>93</t>
        </is>
      </c>
      <c r="C77" s="4" t="inlineStr">
        <is>
          <t>632</t>
        </is>
      </c>
      <c r="D77" s="4" t="inlineStr"/>
      <c r="E77" s="6" t="inlineStr">
        <is>
          <t>UNIVERSITY CENTERS FOR EXC IN DEVELOP DISABILITIES EDUCATION,RSRCH, SERVICE</t>
        </is>
      </c>
      <c r="F77" s="7" t="n">
        <v>119889</v>
      </c>
      <c r="G77" s="6" t="inlineStr">
        <is>
          <t>RESEARCH AND DEVELOPMENT</t>
        </is>
      </c>
      <c r="H77" s="6" t="inlineStr"/>
      <c r="I77" s="6" t="inlineStr"/>
      <c r="J77" s="5" t="n">
        <v>119889</v>
      </c>
      <c r="K77" s="5" t="n">
        <v>91929578</v>
      </c>
      <c r="L77" s="6" t="inlineStr">
        <is>
          <t>N</t>
        </is>
      </c>
      <c r="M77" s="4" t="inlineStr"/>
      <c r="N77" s="6" t="inlineStr">
        <is>
          <t>N</t>
        </is>
      </c>
      <c r="O77" s="4" t="inlineStr">
        <is>
          <t>UNIVERSITY OF KANSAS CENTER FOR RESEARCH</t>
        </is>
      </c>
      <c r="P77" s="4" t="inlineStr">
        <is>
          <t>0-2994970</t>
        </is>
      </c>
      <c r="Q77" s="6" t="inlineStr">
        <is>
          <t>N</t>
        </is>
      </c>
      <c r="R77" s="7" t="inlineStr"/>
      <c r="S77" s="6" t="inlineStr">
        <is>
          <t>Y</t>
        </is>
      </c>
      <c r="T77" s="6" t="inlineStr">
        <is>
          <t>U</t>
        </is>
      </c>
      <c r="U77" s="6" t="n">
        <v>0</v>
      </c>
      <c r="V77" s="3">
        <f>IF(OR(B77="",C77),"",CONCATENATE(B77,".",C77))</f>
        <v/>
      </c>
      <c r="W77">
        <f>UPPER(TRIM(H77))</f>
        <v/>
      </c>
      <c r="X77">
        <f>UPPER(TRIM(I77))</f>
        <v/>
      </c>
      <c r="Y77">
        <f>IF(V77&lt;&gt;"",IFERROR(INDEX(federal_program_name_lookup,MATCH(V77,aln_lookup,0)),""),"")</f>
        <v/>
      </c>
    </row>
    <row r="78">
      <c r="A78" t="inlineStr">
        <is>
          <t>AWARD-0077</t>
        </is>
      </c>
      <c r="B78" s="4" t="inlineStr">
        <is>
          <t>93</t>
        </is>
      </c>
      <c r="C78" s="4" t="inlineStr">
        <is>
          <t>732</t>
        </is>
      </c>
      <c r="D78" s="4" t="inlineStr"/>
      <c r="E78" s="6" t="inlineStr">
        <is>
          <t>MENTAL AND BEHAVIORAL HEALTH EDUCATION AND TRAINING GRANTS</t>
        </is>
      </c>
      <c r="F78" s="7" t="n">
        <v>132714</v>
      </c>
      <c r="G78" s="6" t="inlineStr">
        <is>
          <t>RESEARCH AND DEVELOPMENT</t>
        </is>
      </c>
      <c r="H78" s="6" t="inlineStr"/>
      <c r="I78" s="6" t="inlineStr"/>
      <c r="J78" s="5" t="n">
        <v>132714</v>
      </c>
      <c r="K78" s="5" t="n">
        <v>91929578</v>
      </c>
      <c r="L78" s="6" t="inlineStr">
        <is>
          <t>N</t>
        </is>
      </c>
      <c r="M78" s="4" t="inlineStr"/>
      <c r="N78" s="6" t="inlineStr">
        <is>
          <t>Y</t>
        </is>
      </c>
      <c r="O78" s="4" t="inlineStr"/>
      <c r="P78" s="4" t="inlineStr"/>
      <c r="Q78" s="6" t="inlineStr">
        <is>
          <t>N</t>
        </is>
      </c>
      <c r="R78" s="7" t="inlineStr"/>
      <c r="S78" s="6" t="inlineStr">
        <is>
          <t>Y</t>
        </is>
      </c>
      <c r="T78" s="6" t="inlineStr">
        <is>
          <t>U</t>
        </is>
      </c>
      <c r="U78" s="6" t="n">
        <v>0</v>
      </c>
      <c r="V78" s="3">
        <f>IF(OR(B78="",C78),"",CONCATENATE(B78,".",C78))</f>
        <v/>
      </c>
      <c r="W78">
        <f>UPPER(TRIM(H78))</f>
        <v/>
      </c>
      <c r="X78">
        <f>UPPER(TRIM(I78))</f>
        <v/>
      </c>
      <c r="Y78">
        <f>IF(V78&lt;&gt;"",IFERROR(INDEX(federal_program_name_lookup,MATCH(V78,aln_lookup,0)),""),"")</f>
        <v/>
      </c>
    </row>
    <row r="79">
      <c r="A79" t="inlineStr">
        <is>
          <t>AWARD-0078</t>
        </is>
      </c>
      <c r="B79" s="4" t="inlineStr">
        <is>
          <t>93</t>
        </is>
      </c>
      <c r="C79" s="4" t="inlineStr">
        <is>
          <t>788</t>
        </is>
      </c>
      <c r="D79" s="4" t="inlineStr"/>
      <c r="E79" s="6" t="inlineStr">
        <is>
          <t>OPIOID STR</t>
        </is>
      </c>
      <c r="F79" s="7" t="n">
        <v>27039</v>
      </c>
      <c r="G79" s="6" t="inlineStr">
        <is>
          <t>RESEARCH AND DEVELOPMENT</t>
        </is>
      </c>
      <c r="H79" s="6" t="inlineStr"/>
      <c r="I79" s="6" t="inlineStr"/>
      <c r="J79" s="5" t="n">
        <v>27039</v>
      </c>
      <c r="K79" s="5" t="n">
        <v>91929578</v>
      </c>
      <c r="L79" s="6" t="inlineStr">
        <is>
          <t>N</t>
        </is>
      </c>
      <c r="M79" s="4" t="inlineStr"/>
      <c r="N79" s="6" t="inlineStr">
        <is>
          <t>N</t>
        </is>
      </c>
      <c r="O79" s="4" t="inlineStr">
        <is>
          <t>UNIVERSITY OF MISSOURI ST. LOUIS</t>
        </is>
      </c>
      <c r="P79" s="4" t="inlineStr">
        <is>
          <t>H79TI083284</t>
        </is>
      </c>
      <c r="Q79" s="6" t="inlineStr">
        <is>
          <t>N</t>
        </is>
      </c>
      <c r="R79" s="7" t="inlineStr"/>
      <c r="S79" s="6" t="inlineStr">
        <is>
          <t>Y</t>
        </is>
      </c>
      <c r="T79" s="6" t="inlineStr">
        <is>
          <t>U</t>
        </is>
      </c>
      <c r="U79" s="6" t="n">
        <v>0</v>
      </c>
      <c r="V79" s="3">
        <f>IF(OR(B79="",C79),"",CONCATENATE(B79,".",C79))</f>
        <v/>
      </c>
      <c r="W79">
        <f>UPPER(TRIM(H79))</f>
        <v/>
      </c>
      <c r="X79">
        <f>UPPER(TRIM(I79))</f>
        <v/>
      </c>
      <c r="Y79">
        <f>IF(V79&lt;&gt;"",IFERROR(INDEX(federal_program_name_lookup,MATCH(V79,aln_lookup,0)),""),"")</f>
        <v/>
      </c>
    </row>
    <row r="80">
      <c r="A80" t="inlineStr">
        <is>
          <t>AWARD-0079</t>
        </is>
      </c>
      <c r="B80" s="4" t="inlineStr">
        <is>
          <t>47</t>
        </is>
      </c>
      <c r="C80" s="4" t="inlineStr">
        <is>
          <t>041</t>
        </is>
      </c>
      <c r="D80" s="4" t="inlineStr"/>
      <c r="E80" s="6" t="inlineStr">
        <is>
          <t>ENGINEERING</t>
        </is>
      </c>
      <c r="F80" s="7" t="n">
        <v>17880</v>
      </c>
      <c r="G80" s="6" t="inlineStr">
        <is>
          <t>RESEARCH AND DEVELOPMENT</t>
        </is>
      </c>
      <c r="H80" s="6" t="inlineStr"/>
      <c r="I80" s="6" t="inlineStr"/>
      <c r="J80" s="5" t="n">
        <v>30861</v>
      </c>
      <c r="K80" s="5" t="n">
        <v>91929578</v>
      </c>
      <c r="L80" s="6" t="inlineStr">
        <is>
          <t>N</t>
        </is>
      </c>
      <c r="M80" s="4" t="inlineStr"/>
      <c r="N80" s="6" t="inlineStr">
        <is>
          <t>Y</t>
        </is>
      </c>
      <c r="O80" s="4" t="inlineStr"/>
      <c r="P80" s="4" t="inlineStr"/>
      <c r="Q80" s="6" t="inlineStr">
        <is>
          <t>N</t>
        </is>
      </c>
      <c r="R80" s="7" t="inlineStr"/>
      <c r="S80" s="6" t="inlineStr">
        <is>
          <t>Y</t>
        </is>
      </c>
      <c r="T80" s="6" t="inlineStr">
        <is>
          <t>U</t>
        </is>
      </c>
      <c r="U80" s="6" t="n">
        <v>0</v>
      </c>
      <c r="V80" s="3">
        <f>IF(OR(B80="",C80),"",CONCATENATE(B80,".",C80))</f>
        <v/>
      </c>
      <c r="W80">
        <f>UPPER(TRIM(H80))</f>
        <v/>
      </c>
      <c r="X80">
        <f>UPPER(TRIM(I80))</f>
        <v/>
      </c>
      <c r="Y80">
        <f>IF(V80&lt;&gt;"",IFERROR(INDEX(federal_program_name_lookup,MATCH(V80,aln_lookup,0)),""),"")</f>
        <v/>
      </c>
    </row>
    <row r="81">
      <c r="A81" t="inlineStr">
        <is>
          <t>AWARD-0080</t>
        </is>
      </c>
      <c r="B81" s="4" t="inlineStr">
        <is>
          <t>93</t>
        </is>
      </c>
      <c r="C81" s="4" t="inlineStr">
        <is>
          <t>837</t>
        </is>
      </c>
      <c r="D81" s="4" t="inlineStr"/>
      <c r="E81" s="6" t="inlineStr">
        <is>
          <t>CARDIOVASCULAR DISEASES RESEARCH</t>
        </is>
      </c>
      <c r="F81" s="7" t="n">
        <v>12842</v>
      </c>
      <c r="G81" s="6" t="inlineStr">
        <is>
          <t>RESEARCH AND DEVELOPMENT</t>
        </is>
      </c>
      <c r="H81" s="6" t="inlineStr"/>
      <c r="I81" s="6" t="inlineStr"/>
      <c r="J81" s="5" t="n">
        <v>1390536</v>
      </c>
      <c r="K81" s="5" t="n">
        <v>91929578</v>
      </c>
      <c r="L81" s="6" t="inlineStr">
        <is>
          <t>N</t>
        </is>
      </c>
      <c r="M81" s="4" t="inlineStr"/>
      <c r="N81" s="6" t="inlineStr">
        <is>
          <t>N</t>
        </is>
      </c>
      <c r="O81" s="4" t="inlineStr">
        <is>
          <t>UNIVERSITY OF TEXAS HEALTH SCIENCE AT HOUSTON</t>
        </is>
      </c>
      <c r="P81" s="4" t="inlineStr">
        <is>
          <t>UM1HL087318</t>
        </is>
      </c>
      <c r="Q81" s="6" t="inlineStr">
        <is>
          <t>N</t>
        </is>
      </c>
      <c r="R81" s="7" t="inlineStr"/>
      <c r="S81" s="6" t="inlineStr">
        <is>
          <t>Y</t>
        </is>
      </c>
      <c r="T81" s="6" t="inlineStr">
        <is>
          <t>U</t>
        </is>
      </c>
      <c r="U81" s="6" t="n">
        <v>0</v>
      </c>
      <c r="V81" s="3">
        <f>IF(OR(B81="",C81),"",CONCATENATE(B81,".",C81))</f>
        <v/>
      </c>
      <c r="W81">
        <f>UPPER(TRIM(H81))</f>
        <v/>
      </c>
      <c r="X81">
        <f>UPPER(TRIM(I81))</f>
        <v/>
      </c>
      <c r="Y81">
        <f>IF(V81&lt;&gt;"",IFERROR(INDEX(federal_program_name_lookup,MATCH(V81,aln_lookup,0)),""),"")</f>
        <v/>
      </c>
    </row>
    <row r="82">
      <c r="A82" t="inlineStr">
        <is>
          <t>AWARD-0081</t>
        </is>
      </c>
      <c r="B82" s="4" t="inlineStr">
        <is>
          <t>93</t>
        </is>
      </c>
      <c r="C82" s="4" t="inlineStr">
        <is>
          <t>837</t>
        </is>
      </c>
      <c r="D82" s="4" t="inlineStr"/>
      <c r="E82" s="6" t="inlineStr">
        <is>
          <t>CARDIOVASCULAR DISEASES RESEARCH</t>
        </is>
      </c>
      <c r="F82" s="7" t="n">
        <v>8803</v>
      </c>
      <c r="G82" s="6" t="inlineStr">
        <is>
          <t>RESEARCH AND DEVELOPMENT</t>
        </is>
      </c>
      <c r="H82" s="6" t="inlineStr"/>
      <c r="I82" s="6" t="inlineStr"/>
      <c r="J82" s="5" t="n">
        <v>1390536</v>
      </c>
      <c r="K82" s="5" t="n">
        <v>91929578</v>
      </c>
      <c r="L82" s="6" t="inlineStr">
        <is>
          <t>N</t>
        </is>
      </c>
      <c r="M82" s="4" t="inlineStr"/>
      <c r="N82" s="6" t="inlineStr">
        <is>
          <t>N</t>
        </is>
      </c>
      <c r="O82" s="4" t="inlineStr">
        <is>
          <t>UNIVERSITY OF MICHIGAN</t>
        </is>
      </c>
      <c r="P82" s="4" t="inlineStr">
        <is>
          <t>HL137731</t>
        </is>
      </c>
      <c r="Q82" s="6" t="inlineStr">
        <is>
          <t>N</t>
        </is>
      </c>
      <c r="R82" s="7" t="inlineStr"/>
      <c r="S82" s="6" t="inlineStr">
        <is>
          <t>Y</t>
        </is>
      </c>
      <c r="T82" s="6" t="inlineStr">
        <is>
          <t>U</t>
        </is>
      </c>
      <c r="U82" s="6" t="n">
        <v>0</v>
      </c>
      <c r="V82" s="3">
        <f>IF(OR(B82="",C82),"",CONCATENATE(B82,".",C82))</f>
        <v/>
      </c>
      <c r="W82">
        <f>UPPER(TRIM(H82))</f>
        <v/>
      </c>
      <c r="X82">
        <f>UPPER(TRIM(I82))</f>
        <v/>
      </c>
      <c r="Y82">
        <f>IF(V82&lt;&gt;"",IFERROR(INDEX(federal_program_name_lookup,MATCH(V82,aln_lookup,0)),""),"")</f>
        <v/>
      </c>
    </row>
    <row r="83">
      <c r="A83" t="inlineStr">
        <is>
          <t>AWARD-0082</t>
        </is>
      </c>
      <c r="B83" s="4" t="inlineStr">
        <is>
          <t>93</t>
        </is>
      </c>
      <c r="C83" s="4" t="inlineStr">
        <is>
          <t>837</t>
        </is>
      </c>
      <c r="D83" s="4" t="inlineStr"/>
      <c r="E83" s="6" t="inlineStr">
        <is>
          <t>CARDIOVASCULAR DISEASES RESEARCH</t>
        </is>
      </c>
      <c r="F83" s="7" t="n">
        <v>21975</v>
      </c>
      <c r="G83" s="6" t="inlineStr">
        <is>
          <t>RESEARCH AND DEVELOPMENT</t>
        </is>
      </c>
      <c r="H83" s="6" t="inlineStr"/>
      <c r="I83" s="6" t="inlineStr"/>
      <c r="J83" s="5" t="n">
        <v>1390536</v>
      </c>
      <c r="K83" s="5" t="n">
        <v>91929578</v>
      </c>
      <c r="L83" s="6" t="inlineStr">
        <is>
          <t>N</t>
        </is>
      </c>
      <c r="M83" s="4" t="inlineStr"/>
      <c r="N83" s="6" t="inlineStr">
        <is>
          <t>N</t>
        </is>
      </c>
      <c r="O83" s="4" t="inlineStr">
        <is>
          <t>UNIVERSITY OF ALABAMA AT BIRMINGHAM</t>
        </is>
      </c>
      <c r="P83" s="4" t="inlineStr">
        <is>
          <t>0005 13551 SC004</t>
        </is>
      </c>
      <c r="Q83" s="6" t="inlineStr">
        <is>
          <t>N</t>
        </is>
      </c>
      <c r="R83" s="7" t="inlineStr"/>
      <c r="S83" s="6" t="inlineStr">
        <is>
          <t>Y</t>
        </is>
      </c>
      <c r="T83" s="6" t="inlineStr">
        <is>
          <t>U</t>
        </is>
      </c>
      <c r="U83" s="6" t="n">
        <v>0</v>
      </c>
      <c r="V83" s="3">
        <f>IF(OR(B83="",C83),"",CONCATENATE(B83,".",C83))</f>
        <v/>
      </c>
      <c r="W83">
        <f>UPPER(TRIM(H83))</f>
        <v/>
      </c>
      <c r="X83">
        <f>UPPER(TRIM(I83))</f>
        <v/>
      </c>
      <c r="Y83">
        <f>IF(V83&lt;&gt;"",IFERROR(INDEX(federal_program_name_lookup,MATCH(V83,aln_lookup,0)),""),"")</f>
        <v/>
      </c>
    </row>
    <row r="84">
      <c r="A84" t="inlineStr">
        <is>
          <t>AWARD-0083</t>
        </is>
      </c>
      <c r="B84" s="4" t="inlineStr">
        <is>
          <t>93</t>
        </is>
      </c>
      <c r="C84" s="4" t="inlineStr">
        <is>
          <t>837</t>
        </is>
      </c>
      <c r="D84" s="4" t="inlineStr"/>
      <c r="E84" s="6" t="inlineStr">
        <is>
          <t>CARDIOVASCULAR DISEASES RESEARCH</t>
        </is>
      </c>
      <c r="F84" s="7" t="n">
        <v>133404</v>
      </c>
      <c r="G84" s="6" t="inlineStr">
        <is>
          <t>RESEARCH AND DEVELOPMENT</t>
        </is>
      </c>
      <c r="H84" s="6" t="inlineStr"/>
      <c r="I84" s="6" t="inlineStr"/>
      <c r="J84" s="5" t="n">
        <v>1390536</v>
      </c>
      <c r="K84" s="5" t="n">
        <v>91929578</v>
      </c>
      <c r="L84" s="6" t="inlineStr">
        <is>
          <t>N</t>
        </is>
      </c>
      <c r="M84" s="4" t="inlineStr"/>
      <c r="N84" s="6" t="inlineStr">
        <is>
          <t>Y</t>
        </is>
      </c>
      <c r="O84" s="4" t="inlineStr"/>
      <c r="P84" s="4" t="inlineStr"/>
      <c r="Q84" s="6" t="inlineStr">
        <is>
          <t>Y</t>
        </is>
      </c>
      <c r="R84" s="7" t="n">
        <v>1431</v>
      </c>
      <c r="S84" s="6" t="inlineStr">
        <is>
          <t>Y</t>
        </is>
      </c>
      <c r="T84" s="6" t="inlineStr">
        <is>
          <t>U</t>
        </is>
      </c>
      <c r="U84" s="6" t="n">
        <v>0</v>
      </c>
      <c r="V84" s="3">
        <f>IF(OR(B84="",C84),"",CONCATENATE(B84,".",C84))</f>
        <v/>
      </c>
      <c r="W84">
        <f>UPPER(TRIM(H84))</f>
        <v/>
      </c>
      <c r="X84">
        <f>UPPER(TRIM(I84))</f>
        <v/>
      </c>
      <c r="Y84">
        <f>IF(V84&lt;&gt;"",IFERROR(INDEX(federal_program_name_lookup,MATCH(V84,aln_lookup,0)),""),"")</f>
        <v/>
      </c>
    </row>
    <row r="85">
      <c r="A85" t="inlineStr">
        <is>
          <t>AWARD-0084</t>
        </is>
      </c>
      <c r="B85" s="4" t="inlineStr">
        <is>
          <t>93</t>
        </is>
      </c>
      <c r="C85" s="4" t="inlineStr">
        <is>
          <t>837</t>
        </is>
      </c>
      <c r="D85" s="4" t="inlineStr"/>
      <c r="E85" s="6" t="inlineStr">
        <is>
          <t>CARDIOVASCULAR DISEASES RESEARCH</t>
        </is>
      </c>
      <c r="F85" s="7" t="n">
        <v>28903</v>
      </c>
      <c r="G85" s="6" t="inlineStr">
        <is>
          <t>RESEARCH AND DEVELOPMENT</t>
        </is>
      </c>
      <c r="H85" s="6" t="inlineStr"/>
      <c r="I85" s="6" t="inlineStr"/>
      <c r="J85" s="5" t="n">
        <v>1390536</v>
      </c>
      <c r="K85" s="5" t="n">
        <v>91929578</v>
      </c>
      <c r="L85" s="6" t="inlineStr">
        <is>
          <t>N</t>
        </is>
      </c>
      <c r="M85" s="4" t="inlineStr"/>
      <c r="N85" s="6" t="inlineStr">
        <is>
          <t>N</t>
        </is>
      </c>
      <c r="O85" s="4" t="inlineStr">
        <is>
          <t>BLOOD CENTER OF WISCONSIN</t>
        </is>
      </c>
      <c r="P85" s="4" t="inlineStr">
        <is>
          <t>R01HL068835-13</t>
        </is>
      </c>
      <c r="Q85" s="6" t="inlineStr">
        <is>
          <t>N</t>
        </is>
      </c>
      <c r="R85" s="7" t="inlineStr"/>
      <c r="S85" s="6" t="inlineStr">
        <is>
          <t>Y</t>
        </is>
      </c>
      <c r="T85" s="6" t="inlineStr">
        <is>
          <t>U</t>
        </is>
      </c>
      <c r="U85" s="6" t="n">
        <v>0</v>
      </c>
      <c r="V85" s="3">
        <f>IF(OR(B85="",C85),"",CONCATENATE(B85,".",C85))</f>
        <v/>
      </c>
      <c r="W85">
        <f>UPPER(TRIM(H85))</f>
        <v/>
      </c>
      <c r="X85">
        <f>UPPER(TRIM(I85))</f>
        <v/>
      </c>
      <c r="Y85">
        <f>IF(V85&lt;&gt;"",IFERROR(INDEX(federal_program_name_lookup,MATCH(V85,aln_lookup,0)),""),"")</f>
        <v/>
      </c>
    </row>
    <row r="86">
      <c r="A86" t="inlineStr">
        <is>
          <t>AWARD-0085</t>
        </is>
      </c>
      <c r="B86" s="4" t="inlineStr">
        <is>
          <t>93</t>
        </is>
      </c>
      <c r="C86" s="4" t="inlineStr">
        <is>
          <t>837</t>
        </is>
      </c>
      <c r="D86" s="4" t="inlineStr"/>
      <c r="E86" s="6" t="inlineStr">
        <is>
          <t>CARDIOVASCULAR DISEASES RESEARCH</t>
        </is>
      </c>
      <c r="F86" s="7" t="n">
        <v>14900</v>
      </c>
      <c r="G86" s="6" t="inlineStr">
        <is>
          <t>RESEARCH AND DEVELOPMENT</t>
        </is>
      </c>
      <c r="H86" s="6" t="inlineStr"/>
      <c r="I86" s="6" t="inlineStr"/>
      <c r="J86" s="5" t="n">
        <v>1390536</v>
      </c>
      <c r="K86" s="5" t="n">
        <v>91929578</v>
      </c>
      <c r="L86" s="6" t="inlineStr">
        <is>
          <t>N</t>
        </is>
      </c>
      <c r="M86" s="4" t="inlineStr"/>
      <c r="N86" s="6" t="inlineStr">
        <is>
          <t>N</t>
        </is>
      </c>
      <c r="O86" s="4" t="inlineStr">
        <is>
          <t>CHILDREN'S MERCY HOSPITAL &amp; CLINICS</t>
        </is>
      </c>
      <c r="P86" s="4" t="inlineStr">
        <is>
          <t>R01HL148463</t>
        </is>
      </c>
      <c r="Q86" s="6" t="inlineStr">
        <is>
          <t>N</t>
        </is>
      </c>
      <c r="R86" s="7" t="inlineStr"/>
      <c r="S86" s="6" t="inlineStr">
        <is>
          <t>Y</t>
        </is>
      </c>
      <c r="T86" s="6" t="inlineStr">
        <is>
          <t>U</t>
        </is>
      </c>
      <c r="U86" s="6" t="n">
        <v>0</v>
      </c>
      <c r="V86" s="3">
        <f>IF(OR(B86="",C86),"",CONCATENATE(B86,".",C86))</f>
        <v/>
      </c>
      <c r="W86">
        <f>UPPER(TRIM(H86))</f>
        <v/>
      </c>
      <c r="X86">
        <f>UPPER(TRIM(I86))</f>
        <v/>
      </c>
      <c r="Y86">
        <f>IF(V86&lt;&gt;"",IFERROR(INDEX(federal_program_name_lookup,MATCH(V86,aln_lookup,0)),""),"")</f>
        <v/>
      </c>
    </row>
    <row r="87">
      <c r="A87" t="inlineStr">
        <is>
          <t>AWARD-0086</t>
        </is>
      </c>
      <c r="B87" s="4" t="inlineStr">
        <is>
          <t>93</t>
        </is>
      </c>
      <c r="C87" s="4" t="inlineStr">
        <is>
          <t>837</t>
        </is>
      </c>
      <c r="D87" s="4" t="inlineStr"/>
      <c r="E87" s="6" t="inlineStr">
        <is>
          <t>CARDIOVASCULAR DISEASES RESEARCH</t>
        </is>
      </c>
      <c r="F87" s="7" t="n">
        <v>6783</v>
      </c>
      <c r="G87" s="6" t="inlineStr">
        <is>
          <t>RESEARCH AND DEVELOPMENT</t>
        </is>
      </c>
      <c r="H87" s="6" t="inlineStr"/>
      <c r="I87" s="6" t="inlineStr"/>
      <c r="J87" s="5" t="n">
        <v>1390536</v>
      </c>
      <c r="K87" s="5" t="n">
        <v>91929578</v>
      </c>
      <c r="L87" s="6" t="inlineStr">
        <is>
          <t>N</t>
        </is>
      </c>
      <c r="M87" s="4" t="inlineStr"/>
      <c r="N87" s="6" t="inlineStr">
        <is>
          <t>Y</t>
        </is>
      </c>
      <c r="O87" s="4" t="inlineStr"/>
      <c r="P87" s="4" t="inlineStr"/>
      <c r="Q87" s="6" t="inlineStr">
        <is>
          <t>N</t>
        </is>
      </c>
      <c r="R87" s="7" t="inlineStr"/>
      <c r="S87" s="6" t="inlineStr">
        <is>
          <t>Y</t>
        </is>
      </c>
      <c r="T87" s="6" t="inlineStr">
        <is>
          <t>U</t>
        </is>
      </c>
      <c r="U87" s="6" t="n">
        <v>0</v>
      </c>
      <c r="V87" s="3">
        <f>IF(OR(B87="",C87),"",CONCATENATE(B87,".",C87))</f>
        <v/>
      </c>
      <c r="W87">
        <f>UPPER(TRIM(H87))</f>
        <v/>
      </c>
      <c r="X87">
        <f>UPPER(TRIM(I87))</f>
        <v/>
      </c>
      <c r="Y87">
        <f>IF(V87&lt;&gt;"",IFERROR(INDEX(federal_program_name_lookup,MATCH(V87,aln_lookup,0)),""),"")</f>
        <v/>
      </c>
    </row>
    <row r="88">
      <c r="A88" t="inlineStr">
        <is>
          <t>AWARD-0087</t>
        </is>
      </c>
      <c r="B88" s="4" t="inlineStr">
        <is>
          <t>93</t>
        </is>
      </c>
      <c r="C88" s="4" t="inlineStr">
        <is>
          <t>837</t>
        </is>
      </c>
      <c r="D88" s="4" t="inlineStr"/>
      <c r="E88" s="6" t="inlineStr">
        <is>
          <t>CARDIOVASCULAR DISEASES RESEARCH</t>
        </is>
      </c>
      <c r="F88" s="7" t="n">
        <v>920751</v>
      </c>
      <c r="G88" s="6" t="inlineStr">
        <is>
          <t>RESEARCH AND DEVELOPMENT</t>
        </is>
      </c>
      <c r="H88" s="6" t="inlineStr"/>
      <c r="I88" s="6" t="inlineStr"/>
      <c r="J88" s="5" t="n">
        <v>1390536</v>
      </c>
      <c r="K88" s="5" t="n">
        <v>91929578</v>
      </c>
      <c r="L88" s="6" t="inlineStr">
        <is>
          <t>N</t>
        </is>
      </c>
      <c r="M88" s="4" t="inlineStr"/>
      <c r="N88" s="6" t="inlineStr">
        <is>
          <t>Y</t>
        </is>
      </c>
      <c r="O88" s="4" t="inlineStr"/>
      <c r="P88" s="4" t="inlineStr"/>
      <c r="Q88" s="6" t="inlineStr">
        <is>
          <t>Y</t>
        </is>
      </c>
      <c r="R88" s="7" t="n">
        <v>25244</v>
      </c>
      <c r="S88" s="6" t="inlineStr">
        <is>
          <t>Y</t>
        </is>
      </c>
      <c r="T88" s="6" t="inlineStr">
        <is>
          <t>U</t>
        </is>
      </c>
      <c r="U88" s="6" t="n">
        <v>0</v>
      </c>
      <c r="V88" s="3">
        <f>IF(OR(B88="",C88),"",CONCATENATE(B88,".",C88))</f>
        <v/>
      </c>
      <c r="W88">
        <f>UPPER(TRIM(H88))</f>
        <v/>
      </c>
      <c r="X88">
        <f>UPPER(TRIM(I88))</f>
        <v/>
      </c>
      <c r="Y88">
        <f>IF(V88&lt;&gt;"",IFERROR(INDEX(federal_program_name_lookup,MATCH(V88,aln_lookup,0)),""),"")</f>
        <v/>
      </c>
    </row>
    <row r="89">
      <c r="A89" t="inlineStr">
        <is>
          <t>AWARD-0088</t>
        </is>
      </c>
      <c r="B89" s="4" t="inlineStr">
        <is>
          <t>93</t>
        </is>
      </c>
      <c r="C89" s="4" t="inlineStr">
        <is>
          <t>837</t>
        </is>
      </c>
      <c r="D89" s="4" t="inlineStr"/>
      <c r="E89" s="6" t="inlineStr">
        <is>
          <t>CARDIOVASCULAR DISEASES RESEARCH</t>
        </is>
      </c>
      <c r="F89" s="7" t="n">
        <v>125954</v>
      </c>
      <c r="G89" s="6" t="inlineStr">
        <is>
          <t>RESEARCH AND DEVELOPMENT</t>
        </is>
      </c>
      <c r="H89" s="6" t="inlineStr"/>
      <c r="I89" s="6" t="inlineStr"/>
      <c r="J89" s="5" t="n">
        <v>1390536</v>
      </c>
      <c r="K89" s="5" t="n">
        <v>91929578</v>
      </c>
      <c r="L89" s="6" t="inlineStr">
        <is>
          <t>N</t>
        </is>
      </c>
      <c r="M89" s="4" t="inlineStr"/>
      <c r="N89" s="6" t="inlineStr">
        <is>
          <t>Y</t>
        </is>
      </c>
      <c r="O89" s="4" t="inlineStr"/>
      <c r="P89" s="4" t="inlineStr"/>
      <c r="Q89" s="6" t="inlineStr">
        <is>
          <t>N</t>
        </is>
      </c>
      <c r="R89" s="7" t="inlineStr"/>
      <c r="S89" s="6" t="inlineStr">
        <is>
          <t>Y</t>
        </is>
      </c>
      <c r="T89" s="6" t="inlineStr">
        <is>
          <t>U</t>
        </is>
      </c>
      <c r="U89" s="6" t="n">
        <v>0</v>
      </c>
      <c r="V89" s="3">
        <f>IF(OR(B89="",C89),"",CONCATENATE(B89,".",C89))</f>
        <v/>
      </c>
      <c r="W89">
        <f>UPPER(TRIM(H89))</f>
        <v/>
      </c>
      <c r="X89">
        <f>UPPER(TRIM(I89))</f>
        <v/>
      </c>
      <c r="Y89">
        <f>IF(V89&lt;&gt;"",IFERROR(INDEX(federal_program_name_lookup,MATCH(V89,aln_lookup,0)),""),"")</f>
        <v/>
      </c>
    </row>
    <row r="90">
      <c r="A90" t="inlineStr">
        <is>
          <t>AWARD-0089</t>
        </is>
      </c>
      <c r="B90" s="4" t="inlineStr">
        <is>
          <t>93</t>
        </is>
      </c>
      <c r="C90" s="4" t="inlineStr">
        <is>
          <t>837</t>
        </is>
      </c>
      <c r="D90" s="4" t="inlineStr"/>
      <c r="E90" s="6" t="inlineStr">
        <is>
          <t>CARDIOVASCULAR DISEASES RESEARCH</t>
        </is>
      </c>
      <c r="F90" s="7" t="n">
        <v>20981</v>
      </c>
      <c r="G90" s="6" t="inlineStr">
        <is>
          <t>RESEARCH AND DEVELOPMENT</t>
        </is>
      </c>
      <c r="H90" s="6" t="inlineStr"/>
      <c r="I90" s="6" t="inlineStr"/>
      <c r="J90" s="5" t="n">
        <v>1390536</v>
      </c>
      <c r="K90" s="5" t="n">
        <v>91929578</v>
      </c>
      <c r="L90" s="6" t="inlineStr">
        <is>
          <t>N</t>
        </is>
      </c>
      <c r="M90" s="4" t="inlineStr"/>
      <c r="N90" s="6" t="inlineStr">
        <is>
          <t>N</t>
        </is>
      </c>
      <c r="O90" s="4" t="inlineStr">
        <is>
          <t>UNIVERSITY OF TENNESSEE HEALTH SCIENCE CENTER</t>
        </is>
      </c>
      <c r="P90" s="4" t="inlineStr">
        <is>
          <t>R01HL141345</t>
        </is>
      </c>
      <c r="Q90" s="6" t="inlineStr">
        <is>
          <t>N</t>
        </is>
      </c>
      <c r="R90" s="7" t="inlineStr"/>
      <c r="S90" s="6" t="inlineStr">
        <is>
          <t>Y</t>
        </is>
      </c>
      <c r="T90" s="6" t="inlineStr">
        <is>
          <t>U</t>
        </is>
      </c>
      <c r="U90" s="6" t="n">
        <v>0</v>
      </c>
      <c r="V90" s="3">
        <f>IF(OR(B90="",C90),"",CONCATENATE(B90,".",C90))</f>
        <v/>
      </c>
      <c r="W90">
        <f>UPPER(TRIM(H90))</f>
        <v/>
      </c>
      <c r="X90">
        <f>UPPER(TRIM(I90))</f>
        <v/>
      </c>
      <c r="Y90">
        <f>IF(V90&lt;&gt;"",IFERROR(INDEX(federal_program_name_lookup,MATCH(V90,aln_lookup,0)),""),"")</f>
        <v/>
      </c>
    </row>
    <row r="91">
      <c r="A91" t="inlineStr">
        <is>
          <t>AWARD-0090</t>
        </is>
      </c>
      <c r="B91" s="4" t="inlineStr">
        <is>
          <t>93</t>
        </is>
      </c>
      <c r="C91" s="4" t="inlineStr">
        <is>
          <t>838</t>
        </is>
      </c>
      <c r="D91" s="4" t="inlineStr"/>
      <c r="E91" s="6" t="inlineStr">
        <is>
          <t>LUNG DISEASES RESEARCH</t>
        </is>
      </c>
      <c r="F91" s="7" t="n">
        <v>2346</v>
      </c>
      <c r="G91" s="6" t="inlineStr">
        <is>
          <t>RESEARCH AND DEVELOPMENT</t>
        </is>
      </c>
      <c r="H91" s="6" t="inlineStr"/>
      <c r="I91" s="6" t="inlineStr"/>
      <c r="J91" s="5" t="n">
        <v>2145985</v>
      </c>
      <c r="K91" s="5" t="n">
        <v>91929578</v>
      </c>
      <c r="L91" s="6" t="inlineStr">
        <is>
          <t>N</t>
        </is>
      </c>
      <c r="M91" s="4" t="inlineStr"/>
      <c r="N91" s="6" t="inlineStr">
        <is>
          <t>N</t>
        </is>
      </c>
      <c r="O91" s="4" t="inlineStr">
        <is>
          <t>UNIVERSITY OF NORTH CAROLINA AT CHAPEL HILL</t>
        </is>
      </c>
      <c r="P91" s="4" t="inlineStr">
        <is>
          <t>PRECISE SUBAWRD NO. 5114474-H3KANSAS</t>
        </is>
      </c>
      <c r="Q91" s="6" t="inlineStr">
        <is>
          <t>N</t>
        </is>
      </c>
      <c r="R91" s="7" t="inlineStr"/>
      <c r="S91" s="6" t="inlineStr">
        <is>
          <t>Y</t>
        </is>
      </c>
      <c r="T91" s="6" t="inlineStr">
        <is>
          <t>U</t>
        </is>
      </c>
      <c r="U91" s="6" t="n">
        <v>0</v>
      </c>
      <c r="V91" s="3">
        <f>IF(OR(B91="",C91),"",CONCATENATE(B91,".",C91))</f>
        <v/>
      </c>
      <c r="W91">
        <f>UPPER(TRIM(H91))</f>
        <v/>
      </c>
      <c r="X91">
        <f>UPPER(TRIM(I91))</f>
        <v/>
      </c>
      <c r="Y91">
        <f>IF(V91&lt;&gt;"",IFERROR(INDEX(federal_program_name_lookup,MATCH(V91,aln_lookup,0)),""),"")</f>
        <v/>
      </c>
    </row>
    <row r="92">
      <c r="A92" t="inlineStr">
        <is>
          <t>AWARD-0091</t>
        </is>
      </c>
      <c r="B92" s="4" t="inlineStr">
        <is>
          <t>47</t>
        </is>
      </c>
      <c r="C92" s="4" t="inlineStr">
        <is>
          <t>041</t>
        </is>
      </c>
      <c r="D92" s="4" t="inlineStr"/>
      <c r="E92" s="6" t="inlineStr">
        <is>
          <t>ENGINEERING</t>
        </is>
      </c>
      <c r="F92" s="7" t="n">
        <v>8711</v>
      </c>
      <c r="G92" s="6" t="inlineStr">
        <is>
          <t>RESEARCH AND DEVELOPMENT</t>
        </is>
      </c>
      <c r="H92" s="6" t="inlineStr"/>
      <c r="I92" s="6" t="inlineStr"/>
      <c r="J92" s="5" t="n">
        <v>30861</v>
      </c>
      <c r="K92" s="5" t="n">
        <v>91929578</v>
      </c>
      <c r="L92" s="6" t="inlineStr">
        <is>
          <t>N</t>
        </is>
      </c>
      <c r="M92" s="4" t="inlineStr"/>
      <c r="N92" s="6" t="inlineStr">
        <is>
          <t>Y</t>
        </is>
      </c>
      <c r="O92" s="4" t="inlineStr"/>
      <c r="P92" s="4" t="inlineStr"/>
      <c r="Q92" s="6" t="inlineStr">
        <is>
          <t>N</t>
        </is>
      </c>
      <c r="R92" s="7" t="inlineStr"/>
      <c r="S92" s="6" t="inlineStr">
        <is>
          <t>Y</t>
        </is>
      </c>
      <c r="T92" s="6" t="inlineStr">
        <is>
          <t>U</t>
        </is>
      </c>
      <c r="U92" s="6" t="n">
        <v>0</v>
      </c>
      <c r="V92" s="3">
        <f>IF(OR(B92="",C92),"",CONCATENATE(B92,".",C92))</f>
        <v/>
      </c>
      <c r="W92">
        <f>UPPER(TRIM(H92))</f>
        <v/>
      </c>
      <c r="X92">
        <f>UPPER(TRIM(I92))</f>
        <v/>
      </c>
      <c r="Y92">
        <f>IF(V92&lt;&gt;"",IFERROR(INDEX(federal_program_name_lookup,MATCH(V92,aln_lookup,0)),""),"")</f>
        <v/>
      </c>
    </row>
    <row r="93">
      <c r="A93" t="inlineStr">
        <is>
          <t>AWARD-0092</t>
        </is>
      </c>
      <c r="B93" s="4" t="inlineStr">
        <is>
          <t>93</t>
        </is>
      </c>
      <c r="C93" s="4" t="inlineStr">
        <is>
          <t>837</t>
        </is>
      </c>
      <c r="D93" s="4" t="inlineStr"/>
      <c r="E93" s="6" t="inlineStr">
        <is>
          <t>CARDIOVASCULAR DISEASES RESEARCH</t>
        </is>
      </c>
      <c r="F93" s="7" t="n">
        <v>72858</v>
      </c>
      <c r="G93" s="6" t="inlineStr">
        <is>
          <t>RESEARCH AND DEVELOPMENT</t>
        </is>
      </c>
      <c r="H93" s="6" t="inlineStr"/>
      <c r="I93" s="6" t="inlineStr"/>
      <c r="J93" s="5" t="n">
        <v>1390536</v>
      </c>
      <c r="K93" s="5" t="n">
        <v>91929578</v>
      </c>
      <c r="L93" s="6" t="inlineStr">
        <is>
          <t>N</t>
        </is>
      </c>
      <c r="M93" s="4" t="inlineStr"/>
      <c r="N93" s="6" t="inlineStr">
        <is>
          <t>N</t>
        </is>
      </c>
      <c r="O93" s="4" t="inlineStr">
        <is>
          <t>INDIANA UNIVERSITY</t>
        </is>
      </c>
      <c r="P93" s="4" t="inlineStr">
        <is>
          <t>1R01HL154859-01</t>
        </is>
      </c>
      <c r="Q93" s="6" t="inlineStr">
        <is>
          <t>N</t>
        </is>
      </c>
      <c r="R93" s="7" t="inlineStr"/>
      <c r="S93" s="6" t="inlineStr">
        <is>
          <t>Y</t>
        </is>
      </c>
      <c r="T93" s="6" t="inlineStr">
        <is>
          <t>U</t>
        </is>
      </c>
      <c r="U93" s="6" t="n">
        <v>0</v>
      </c>
      <c r="V93" s="3">
        <f>IF(OR(B93="",C93),"",CONCATENATE(B93,".",C93))</f>
        <v/>
      </c>
      <c r="W93">
        <f>UPPER(TRIM(H93))</f>
        <v/>
      </c>
      <c r="X93">
        <f>UPPER(TRIM(I93))</f>
        <v/>
      </c>
      <c r="Y93">
        <f>IF(V93&lt;&gt;"",IFERROR(INDEX(federal_program_name_lookup,MATCH(V93,aln_lookup,0)),""),"")</f>
        <v/>
      </c>
    </row>
    <row r="94">
      <c r="A94" t="inlineStr">
        <is>
          <t>AWARD-0093</t>
        </is>
      </c>
      <c r="B94" s="4" t="inlineStr">
        <is>
          <t>93</t>
        </is>
      </c>
      <c r="C94" s="4" t="inlineStr">
        <is>
          <t>837</t>
        </is>
      </c>
      <c r="D94" s="4" t="inlineStr"/>
      <c r="E94" s="6" t="inlineStr">
        <is>
          <t>CARDIOVASCULAR DISEASES RESEARCH</t>
        </is>
      </c>
      <c r="F94" s="7" t="n">
        <v>22382</v>
      </c>
      <c r="G94" s="6" t="inlineStr">
        <is>
          <t>RESEARCH AND DEVELOPMENT</t>
        </is>
      </c>
      <c r="H94" s="6" t="inlineStr"/>
      <c r="I94" s="6" t="inlineStr"/>
      <c r="J94" s="5" t="n">
        <v>1390536</v>
      </c>
      <c r="K94" s="5" t="n">
        <v>91929578</v>
      </c>
      <c r="L94" s="6" t="inlineStr">
        <is>
          <t>N</t>
        </is>
      </c>
      <c r="M94" s="4" t="inlineStr"/>
      <c r="N94" s="6" t="inlineStr">
        <is>
          <t>N</t>
        </is>
      </c>
      <c r="O94" s="4" t="inlineStr">
        <is>
          <t>UNIVERSITY OF NORTH CAROLINA AT CHAPEL HILL</t>
        </is>
      </c>
      <c r="P94" s="4" t="inlineStr">
        <is>
          <t>OT3HL147154</t>
        </is>
      </c>
      <c r="Q94" s="6" t="inlineStr">
        <is>
          <t>N</t>
        </is>
      </c>
      <c r="R94" s="7" t="inlineStr"/>
      <c r="S94" s="6" t="inlineStr">
        <is>
          <t>Y</t>
        </is>
      </c>
      <c r="T94" s="6" t="inlineStr">
        <is>
          <t>U</t>
        </is>
      </c>
      <c r="U94" s="6" t="n">
        <v>0</v>
      </c>
      <c r="V94" s="3">
        <f>IF(OR(B94="",C94),"",CONCATENATE(B94,".",C94))</f>
        <v/>
      </c>
      <c r="W94">
        <f>UPPER(TRIM(H94))</f>
        <v/>
      </c>
      <c r="X94">
        <f>UPPER(TRIM(I94))</f>
        <v/>
      </c>
      <c r="Y94">
        <f>IF(V94&lt;&gt;"",IFERROR(INDEX(federal_program_name_lookup,MATCH(V94,aln_lookup,0)),""),"")</f>
        <v/>
      </c>
    </row>
    <row r="95">
      <c r="A95" t="inlineStr">
        <is>
          <t>AWARD-0094</t>
        </is>
      </c>
      <c r="B95" s="4" t="inlineStr">
        <is>
          <t>93</t>
        </is>
      </c>
      <c r="C95" s="4" t="inlineStr">
        <is>
          <t>838</t>
        </is>
      </c>
      <c r="D95" s="4" t="inlineStr"/>
      <c r="E95" s="6" t="inlineStr">
        <is>
          <t>LUNG DISEASES RESEARCH</t>
        </is>
      </c>
      <c r="F95" s="7" t="n">
        <v>213523</v>
      </c>
      <c r="G95" s="6" t="inlineStr">
        <is>
          <t>RESEARCH AND DEVELOPMENT</t>
        </is>
      </c>
      <c r="H95" s="6" t="inlineStr"/>
      <c r="I95" s="6" t="inlineStr"/>
      <c r="J95" s="5" t="n">
        <v>2145985</v>
      </c>
      <c r="K95" s="5" t="n">
        <v>91929578</v>
      </c>
      <c r="L95" s="6" t="inlineStr">
        <is>
          <t>N</t>
        </is>
      </c>
      <c r="M95" s="4" t="inlineStr"/>
      <c r="N95" s="6" t="inlineStr">
        <is>
          <t>Y</t>
        </is>
      </c>
      <c r="O95" s="4" t="inlineStr"/>
      <c r="P95" s="4" t="inlineStr"/>
      <c r="Q95" s="6" t="inlineStr">
        <is>
          <t>Y</t>
        </is>
      </c>
      <c r="R95" s="7" t="n">
        <v>36312</v>
      </c>
      <c r="S95" s="6" t="inlineStr">
        <is>
          <t>Y</t>
        </is>
      </c>
      <c r="T95" s="6" t="inlineStr">
        <is>
          <t>U</t>
        </is>
      </c>
      <c r="U95" s="6" t="n">
        <v>0</v>
      </c>
      <c r="V95" s="3">
        <f>IF(OR(B95="",C95),"",CONCATENATE(B95,".",C95))</f>
        <v/>
      </c>
      <c r="W95">
        <f>UPPER(TRIM(H95))</f>
        <v/>
      </c>
      <c r="X95">
        <f>UPPER(TRIM(I95))</f>
        <v/>
      </c>
      <c r="Y95">
        <f>IF(V95&lt;&gt;"",IFERROR(INDEX(federal_program_name_lookup,MATCH(V95,aln_lookup,0)),""),"")</f>
        <v/>
      </c>
    </row>
    <row r="96">
      <c r="A96" t="inlineStr">
        <is>
          <t>AWARD-0095</t>
        </is>
      </c>
      <c r="B96" s="4" t="inlineStr">
        <is>
          <t>93</t>
        </is>
      </c>
      <c r="C96" s="4" t="inlineStr">
        <is>
          <t>838</t>
        </is>
      </c>
      <c r="D96" s="4" t="inlineStr"/>
      <c r="E96" s="6" t="inlineStr">
        <is>
          <t>LUNG DISEASES RESEARCH</t>
        </is>
      </c>
      <c r="F96" s="7" t="n">
        <v>109355</v>
      </c>
      <c r="G96" s="6" t="inlineStr">
        <is>
          <t>RESEARCH AND DEVELOPMENT</t>
        </is>
      </c>
      <c r="H96" s="6" t="inlineStr"/>
      <c r="I96" s="6" t="inlineStr"/>
      <c r="J96" s="5" t="n">
        <v>2145985</v>
      </c>
      <c r="K96" s="5" t="n">
        <v>91929578</v>
      </c>
      <c r="L96" s="6" t="inlineStr">
        <is>
          <t>N</t>
        </is>
      </c>
      <c r="M96" s="4" t="inlineStr"/>
      <c r="N96" s="6" t="inlineStr">
        <is>
          <t>N</t>
        </is>
      </c>
      <c r="O96" s="4" t="inlineStr">
        <is>
          <t>WASHINGTON UNIVERSITY</t>
        </is>
      </c>
      <c r="P96" s="4" t="inlineStr">
        <is>
          <t>5R01HL130876 04</t>
        </is>
      </c>
      <c r="Q96" s="6" t="inlineStr">
        <is>
          <t>N</t>
        </is>
      </c>
      <c r="R96" s="7" t="inlineStr"/>
      <c r="S96" s="6" t="inlineStr">
        <is>
          <t>Y</t>
        </is>
      </c>
      <c r="T96" s="6" t="inlineStr">
        <is>
          <t>U</t>
        </is>
      </c>
      <c r="U96" s="6" t="n">
        <v>0</v>
      </c>
      <c r="V96" s="3">
        <f>IF(OR(B96="",C96),"",CONCATENATE(B96,".",C96))</f>
        <v/>
      </c>
      <c r="W96">
        <f>UPPER(TRIM(H96))</f>
        <v/>
      </c>
      <c r="X96">
        <f>UPPER(TRIM(I96))</f>
        <v/>
      </c>
      <c r="Y96">
        <f>IF(V96&lt;&gt;"",IFERROR(INDEX(federal_program_name_lookup,MATCH(V96,aln_lookup,0)),""),"")</f>
        <v/>
      </c>
    </row>
    <row r="97">
      <c r="A97" t="inlineStr">
        <is>
          <t>AWARD-0096</t>
        </is>
      </c>
      <c r="B97" s="4" t="inlineStr">
        <is>
          <t>93</t>
        </is>
      </c>
      <c r="C97" s="4" t="inlineStr">
        <is>
          <t>838</t>
        </is>
      </c>
      <c r="D97" s="4" t="inlineStr"/>
      <c r="E97" s="6" t="inlineStr">
        <is>
          <t>LUNG DISEASES RESEARCH</t>
        </is>
      </c>
      <c r="F97" s="7" t="n">
        <v>169214</v>
      </c>
      <c r="G97" s="6" t="inlineStr">
        <is>
          <t>RESEARCH AND DEVELOPMENT</t>
        </is>
      </c>
      <c r="H97" s="6" t="inlineStr"/>
      <c r="I97" s="6" t="inlineStr"/>
      <c r="J97" s="5" t="n">
        <v>2145985</v>
      </c>
      <c r="K97" s="5" t="n">
        <v>91929578</v>
      </c>
      <c r="L97" s="6" t="inlineStr">
        <is>
          <t>N</t>
        </is>
      </c>
      <c r="M97" s="4" t="inlineStr"/>
      <c r="N97" s="6" t="inlineStr">
        <is>
          <t>N</t>
        </is>
      </c>
      <c r="O97" s="4" t="inlineStr">
        <is>
          <t>UNIVERSITY OF NORTH CAROLINA MEDICAL SCHOOL</t>
        </is>
      </c>
      <c r="P97" s="4" t="inlineStr">
        <is>
          <t>5115425  5U24HL138998</t>
        </is>
      </c>
      <c r="Q97" s="6" t="inlineStr">
        <is>
          <t>Y</t>
        </is>
      </c>
      <c r="R97" s="7" t="n">
        <v>116545</v>
      </c>
      <c r="S97" s="6" t="inlineStr">
        <is>
          <t>Y</t>
        </is>
      </c>
      <c r="T97" s="6" t="inlineStr">
        <is>
          <t>U</t>
        </is>
      </c>
      <c r="U97" s="6" t="n">
        <v>0</v>
      </c>
      <c r="V97" s="3">
        <f>IF(OR(B97="",C97),"",CONCATENATE(B97,".",C97))</f>
        <v/>
      </c>
      <c r="W97">
        <f>UPPER(TRIM(H97))</f>
        <v/>
      </c>
      <c r="X97">
        <f>UPPER(TRIM(I97))</f>
        <v/>
      </c>
      <c r="Y97">
        <f>IF(V97&lt;&gt;"",IFERROR(INDEX(federal_program_name_lookup,MATCH(V97,aln_lookup,0)),""),"")</f>
        <v/>
      </c>
    </row>
    <row r="98">
      <c r="A98" t="inlineStr">
        <is>
          <t>AWARD-0097</t>
        </is>
      </c>
      <c r="B98" s="4" t="inlineStr">
        <is>
          <t>93</t>
        </is>
      </c>
      <c r="C98" s="4" t="inlineStr">
        <is>
          <t>838</t>
        </is>
      </c>
      <c r="D98" s="4" t="inlineStr"/>
      <c r="E98" s="6" t="inlineStr">
        <is>
          <t>LUNG DISEASES RESEARCH</t>
        </is>
      </c>
      <c r="F98" s="7" t="n">
        <v>2293</v>
      </c>
      <c r="G98" s="6" t="inlineStr">
        <is>
          <t>RESEARCH AND DEVELOPMENT</t>
        </is>
      </c>
      <c r="H98" s="6" t="inlineStr"/>
      <c r="I98" s="6" t="inlineStr"/>
      <c r="J98" s="5" t="n">
        <v>2145985</v>
      </c>
      <c r="K98" s="5" t="n">
        <v>91929578</v>
      </c>
      <c r="L98" s="6" t="inlineStr">
        <is>
          <t>N</t>
        </is>
      </c>
      <c r="M98" s="4" t="inlineStr"/>
      <c r="N98" s="6" t="inlineStr">
        <is>
          <t>N</t>
        </is>
      </c>
      <c r="O98" s="4" t="inlineStr">
        <is>
          <t>WASHINGTON UNIVERSITY</t>
        </is>
      </c>
      <c r="P98" s="4" t="inlineStr">
        <is>
          <t>PRE AWARD SPENDING</t>
        </is>
      </c>
      <c r="Q98" s="6" t="inlineStr">
        <is>
          <t>N</t>
        </is>
      </c>
      <c r="R98" s="7" t="inlineStr"/>
      <c r="S98" s="6" t="inlineStr">
        <is>
          <t>Y</t>
        </is>
      </c>
      <c r="T98" s="6" t="inlineStr">
        <is>
          <t>U</t>
        </is>
      </c>
      <c r="U98" s="6" t="n">
        <v>0</v>
      </c>
      <c r="V98" s="3">
        <f>IF(OR(B98="",C98),"",CONCATENATE(B98,".",C98))</f>
        <v/>
      </c>
      <c r="W98">
        <f>UPPER(TRIM(H98))</f>
        <v/>
      </c>
      <c r="X98">
        <f>UPPER(TRIM(I98))</f>
        <v/>
      </c>
      <c r="Y98">
        <f>IF(V98&lt;&gt;"",IFERROR(INDEX(federal_program_name_lookup,MATCH(V98,aln_lookup,0)),""),"")</f>
        <v/>
      </c>
    </row>
    <row r="99">
      <c r="A99" t="inlineStr">
        <is>
          <t>AWARD-0098</t>
        </is>
      </c>
      <c r="B99" s="4" t="inlineStr">
        <is>
          <t>93</t>
        </is>
      </c>
      <c r="C99" s="4" t="inlineStr">
        <is>
          <t>838</t>
        </is>
      </c>
      <c r="D99" s="4" t="inlineStr"/>
      <c r="E99" s="6" t="inlineStr">
        <is>
          <t>LUNG DISEASES RESEARCH</t>
        </is>
      </c>
      <c r="F99" s="7" t="n">
        <v>565500</v>
      </c>
      <c r="G99" s="6" t="inlineStr">
        <is>
          <t>RESEARCH AND DEVELOPMENT</t>
        </is>
      </c>
      <c r="H99" s="6" t="inlineStr"/>
      <c r="I99" s="6" t="inlineStr"/>
      <c r="J99" s="5" t="n">
        <v>2145985</v>
      </c>
      <c r="K99" s="5" t="n">
        <v>91929578</v>
      </c>
      <c r="L99" s="6" t="inlineStr">
        <is>
          <t>N</t>
        </is>
      </c>
      <c r="M99" s="4" t="inlineStr"/>
      <c r="N99" s="6" t="inlineStr">
        <is>
          <t>Y</t>
        </is>
      </c>
      <c r="O99" s="4" t="inlineStr"/>
      <c r="P99" s="4" t="inlineStr"/>
      <c r="Q99" s="6" t="inlineStr">
        <is>
          <t>Y</t>
        </is>
      </c>
      <c r="R99" s="7" t="n">
        <v>61861</v>
      </c>
      <c r="S99" s="6" t="inlineStr">
        <is>
          <t>Y</t>
        </is>
      </c>
      <c r="T99" s="6" t="inlineStr">
        <is>
          <t>U</t>
        </is>
      </c>
      <c r="U99" s="6" t="n">
        <v>0</v>
      </c>
      <c r="V99" s="3">
        <f>IF(OR(B99="",C99),"",CONCATENATE(B99,".",C99))</f>
        <v/>
      </c>
      <c r="W99">
        <f>UPPER(TRIM(H99))</f>
        <v/>
      </c>
      <c r="X99">
        <f>UPPER(TRIM(I99))</f>
        <v/>
      </c>
      <c r="Y99">
        <f>IF(V99&lt;&gt;"",IFERROR(INDEX(federal_program_name_lookup,MATCH(V99,aln_lookup,0)),""),"")</f>
        <v/>
      </c>
    </row>
    <row r="100">
      <c r="A100" t="inlineStr">
        <is>
          <t>AWARD-0099</t>
        </is>
      </c>
      <c r="B100" s="4" t="inlineStr">
        <is>
          <t>93</t>
        </is>
      </c>
      <c r="C100" s="4" t="inlineStr">
        <is>
          <t>838</t>
        </is>
      </c>
      <c r="D100" s="4" t="inlineStr"/>
      <c r="E100" s="6" t="inlineStr">
        <is>
          <t>LUNG DISEASES RESEARCH</t>
        </is>
      </c>
      <c r="F100" s="7" t="n">
        <v>447492</v>
      </c>
      <c r="G100" s="6" t="inlineStr">
        <is>
          <t>RESEARCH AND DEVELOPMENT</t>
        </is>
      </c>
      <c r="H100" s="6" t="inlineStr"/>
      <c r="I100" s="6" t="inlineStr"/>
      <c r="J100" s="5" t="n">
        <v>2145985</v>
      </c>
      <c r="K100" s="5" t="n">
        <v>91929578</v>
      </c>
      <c r="L100" s="6" t="inlineStr">
        <is>
          <t>N</t>
        </is>
      </c>
      <c r="M100" s="4" t="inlineStr"/>
      <c r="N100" s="6" t="inlineStr">
        <is>
          <t>Y</t>
        </is>
      </c>
      <c r="O100" s="4" t="inlineStr"/>
      <c r="P100" s="4" t="inlineStr"/>
      <c r="Q100" s="6" t="inlineStr">
        <is>
          <t>Y</t>
        </is>
      </c>
      <c r="R100" s="7" t="n">
        <v>-18000</v>
      </c>
      <c r="S100" s="6" t="inlineStr">
        <is>
          <t>Y</t>
        </is>
      </c>
      <c r="T100" s="6" t="inlineStr">
        <is>
          <t>U</t>
        </is>
      </c>
      <c r="U100" s="6" t="n">
        <v>1</v>
      </c>
      <c r="V100" s="3">
        <f>IF(OR(B100="",C100),"",CONCATENATE(B100,".",C100))</f>
        <v/>
      </c>
      <c r="W100">
        <f>UPPER(TRIM(H100))</f>
        <v/>
      </c>
      <c r="X100">
        <f>UPPER(TRIM(I100))</f>
        <v/>
      </c>
      <c r="Y100">
        <f>IF(V100&lt;&gt;"",IFERROR(INDEX(federal_program_name_lookup,MATCH(V100,aln_lookup,0)),""),"")</f>
        <v/>
      </c>
    </row>
    <row r="101">
      <c r="A101" t="inlineStr">
        <is>
          <t>AWARD-0100</t>
        </is>
      </c>
      <c r="B101" s="4" t="inlineStr">
        <is>
          <t>93</t>
        </is>
      </c>
      <c r="C101" s="4" t="inlineStr">
        <is>
          <t>838</t>
        </is>
      </c>
      <c r="D101" s="4" t="inlineStr"/>
      <c r="E101" s="6" t="inlineStr">
        <is>
          <t>LUNG DISEASES RESEARCH</t>
        </is>
      </c>
      <c r="F101" s="7" t="n">
        <v>57146</v>
      </c>
      <c r="G101" s="6" t="inlineStr">
        <is>
          <t>RESEARCH AND DEVELOPMENT</t>
        </is>
      </c>
      <c r="H101" s="6" t="inlineStr"/>
      <c r="I101" s="6" t="inlineStr"/>
      <c r="J101" s="5" t="n">
        <v>2145985</v>
      </c>
      <c r="K101" s="5" t="n">
        <v>91929578</v>
      </c>
      <c r="L101" s="6" t="inlineStr">
        <is>
          <t>N</t>
        </is>
      </c>
      <c r="M101" s="4" t="inlineStr"/>
      <c r="N101" s="6" t="inlineStr">
        <is>
          <t>Y</t>
        </is>
      </c>
      <c r="O101" s="4" t="inlineStr"/>
      <c r="P101" s="4" t="inlineStr"/>
      <c r="Q101" s="6" t="inlineStr">
        <is>
          <t>N</t>
        </is>
      </c>
      <c r="R101" s="7" t="inlineStr"/>
      <c r="S101" s="6" t="inlineStr">
        <is>
          <t>Y</t>
        </is>
      </c>
      <c r="T101" s="6" t="inlineStr">
        <is>
          <t>U</t>
        </is>
      </c>
      <c r="U101" s="6" t="n">
        <v>0</v>
      </c>
      <c r="V101" s="3">
        <f>IF(OR(B101="",C101),"",CONCATENATE(B101,".",C101))</f>
        <v/>
      </c>
      <c r="W101">
        <f>UPPER(TRIM(H101))</f>
        <v/>
      </c>
      <c r="X101">
        <f>UPPER(TRIM(I101))</f>
        <v/>
      </c>
      <c r="Y101">
        <f>IF(V101&lt;&gt;"",IFERROR(INDEX(federal_program_name_lookup,MATCH(V101,aln_lookup,0)),""),"")</f>
        <v/>
      </c>
    </row>
    <row r="102">
      <c r="A102" t="inlineStr">
        <is>
          <t>AWARD-0101</t>
        </is>
      </c>
      <c r="B102" s="4" t="inlineStr">
        <is>
          <t>47</t>
        </is>
      </c>
      <c r="C102" s="4" t="inlineStr">
        <is>
          <t>041</t>
        </is>
      </c>
      <c r="D102" s="4" t="inlineStr"/>
      <c r="E102" s="6" t="inlineStr">
        <is>
          <t>ENGINEERING</t>
        </is>
      </c>
      <c r="F102" s="7" t="n">
        <v>4270</v>
      </c>
      <c r="G102" s="6" t="inlineStr">
        <is>
          <t>RESEARCH AND DEVELOPMENT</t>
        </is>
      </c>
      <c r="H102" s="6" t="inlineStr"/>
      <c r="I102" s="6" t="inlineStr"/>
      <c r="J102" s="5" t="n">
        <v>30861</v>
      </c>
      <c r="K102" s="5" t="n">
        <v>91929578</v>
      </c>
      <c r="L102" s="6" t="inlineStr">
        <is>
          <t>N</t>
        </is>
      </c>
      <c r="M102" s="4" t="inlineStr"/>
      <c r="N102" s="6" t="inlineStr">
        <is>
          <t>Y</t>
        </is>
      </c>
      <c r="O102" s="4" t="inlineStr"/>
      <c r="P102" s="4" t="inlineStr"/>
      <c r="Q102" s="6" t="inlineStr">
        <is>
          <t>N</t>
        </is>
      </c>
      <c r="R102" s="7" t="inlineStr"/>
      <c r="S102" s="6" t="inlineStr">
        <is>
          <t>Y</t>
        </is>
      </c>
      <c r="T102" s="6" t="inlineStr">
        <is>
          <t>U</t>
        </is>
      </c>
      <c r="U102" s="6" t="n">
        <v>0</v>
      </c>
      <c r="V102" s="3">
        <f>IF(OR(B102="",C102),"",CONCATENATE(B102,".",C102))</f>
        <v/>
      </c>
      <c r="W102">
        <f>UPPER(TRIM(H102))</f>
        <v/>
      </c>
      <c r="X102">
        <f>UPPER(TRIM(I102))</f>
        <v/>
      </c>
      <c r="Y102">
        <f>IF(V102&lt;&gt;"",IFERROR(INDEX(federal_program_name_lookup,MATCH(V102,aln_lookup,0)),""),"")</f>
        <v/>
      </c>
    </row>
    <row r="103">
      <c r="A103" t="inlineStr">
        <is>
          <t>AWARD-0102</t>
        </is>
      </c>
      <c r="B103" s="4" t="inlineStr">
        <is>
          <t>93</t>
        </is>
      </c>
      <c r="C103" s="4" t="inlineStr">
        <is>
          <t>838</t>
        </is>
      </c>
      <c r="D103" s="4" t="inlineStr"/>
      <c r="E103" s="6" t="inlineStr">
        <is>
          <t>LUNG DISEASES RESEARCH</t>
        </is>
      </c>
      <c r="F103" s="7" t="n">
        <v>273095</v>
      </c>
      <c r="G103" s="6" t="inlineStr">
        <is>
          <t>RESEARCH AND DEVELOPMENT</t>
        </is>
      </c>
      <c r="H103" s="6" t="inlineStr"/>
      <c r="I103" s="6" t="inlineStr"/>
      <c r="J103" s="5" t="n">
        <v>2145985</v>
      </c>
      <c r="K103" s="5" t="n">
        <v>91929578</v>
      </c>
      <c r="L103" s="6" t="inlineStr">
        <is>
          <t>N</t>
        </is>
      </c>
      <c r="M103" s="4" t="inlineStr"/>
      <c r="N103" s="6" t="inlineStr">
        <is>
          <t>Y</t>
        </is>
      </c>
      <c r="O103" s="4" t="inlineStr"/>
      <c r="P103" s="4" t="inlineStr"/>
      <c r="Q103" s="6" t="inlineStr">
        <is>
          <t>N</t>
        </is>
      </c>
      <c r="R103" s="7" t="inlineStr"/>
      <c r="S103" s="6" t="inlineStr">
        <is>
          <t>Y</t>
        </is>
      </c>
      <c r="T103" s="6" t="inlineStr">
        <is>
          <t>U</t>
        </is>
      </c>
      <c r="U103" s="6" t="n">
        <v>0</v>
      </c>
      <c r="V103" s="3">
        <f>IF(OR(B103="",C103),"",CONCATENATE(B103,".",C103))</f>
        <v/>
      </c>
      <c r="W103">
        <f>UPPER(TRIM(H103))</f>
        <v/>
      </c>
      <c r="X103">
        <f>UPPER(TRIM(I103))</f>
        <v/>
      </c>
      <c r="Y103">
        <f>IF(V103&lt;&gt;"",IFERROR(INDEX(federal_program_name_lookup,MATCH(V103,aln_lookup,0)),""),"")</f>
        <v/>
      </c>
    </row>
    <row r="104">
      <c r="A104" t="inlineStr">
        <is>
          <t>AWARD-0103</t>
        </is>
      </c>
      <c r="B104" s="4" t="inlineStr">
        <is>
          <t>93</t>
        </is>
      </c>
      <c r="C104" s="4" t="inlineStr">
        <is>
          <t>838</t>
        </is>
      </c>
      <c r="D104" s="4" t="inlineStr"/>
      <c r="E104" s="6" t="inlineStr">
        <is>
          <t>LUNG DISEASES RESEARCH</t>
        </is>
      </c>
      <c r="F104" s="7" t="n">
        <v>289226</v>
      </c>
      <c r="G104" s="6" t="inlineStr">
        <is>
          <t>RESEARCH AND DEVELOPMENT</t>
        </is>
      </c>
      <c r="H104" s="6" t="inlineStr"/>
      <c r="I104" s="6" t="inlineStr"/>
      <c r="J104" s="5" t="n">
        <v>2145985</v>
      </c>
      <c r="K104" s="5" t="n">
        <v>91929578</v>
      </c>
      <c r="L104" s="6" t="inlineStr">
        <is>
          <t>N</t>
        </is>
      </c>
      <c r="M104" s="4" t="inlineStr"/>
      <c r="N104" s="6" t="inlineStr">
        <is>
          <t>Y</t>
        </is>
      </c>
      <c r="O104" s="4" t="inlineStr"/>
      <c r="P104" s="4" t="inlineStr"/>
      <c r="Q104" s="6" t="inlineStr">
        <is>
          <t>N</t>
        </is>
      </c>
      <c r="R104" s="7" t="inlineStr"/>
      <c r="S104" s="6" t="inlineStr">
        <is>
          <t>Y</t>
        </is>
      </c>
      <c r="T104" s="6" t="inlineStr">
        <is>
          <t>U</t>
        </is>
      </c>
      <c r="U104" s="6" t="n">
        <v>0</v>
      </c>
      <c r="V104" s="3">
        <f>IF(OR(B104="",C104),"",CONCATENATE(B104,".",C104))</f>
        <v/>
      </c>
      <c r="W104">
        <f>UPPER(TRIM(H104))</f>
        <v/>
      </c>
      <c r="X104">
        <f>UPPER(TRIM(I104))</f>
        <v/>
      </c>
      <c r="Y104">
        <f>IF(V104&lt;&gt;"",IFERROR(INDEX(federal_program_name_lookup,MATCH(V104,aln_lookup,0)),""),"")</f>
        <v/>
      </c>
    </row>
    <row r="105">
      <c r="A105" t="inlineStr">
        <is>
          <t>AWARD-0104</t>
        </is>
      </c>
      <c r="B105" s="4" t="inlineStr">
        <is>
          <t>93</t>
        </is>
      </c>
      <c r="C105" s="4" t="inlineStr">
        <is>
          <t>838</t>
        </is>
      </c>
      <c r="D105" s="4" t="inlineStr"/>
      <c r="E105" s="6" t="inlineStr">
        <is>
          <t>LUNG DISEASES RESEARCH</t>
        </is>
      </c>
      <c r="F105" s="7" t="n">
        <v>16795</v>
      </c>
      <c r="G105" s="6" t="inlineStr">
        <is>
          <t>RESEARCH AND DEVELOPMENT</t>
        </is>
      </c>
      <c r="H105" s="6" t="inlineStr"/>
      <c r="I105" s="6" t="inlineStr"/>
      <c r="J105" s="5" t="n">
        <v>2145985</v>
      </c>
      <c r="K105" s="5" t="n">
        <v>91929578</v>
      </c>
      <c r="L105" s="6" t="inlineStr">
        <is>
          <t>N</t>
        </is>
      </c>
      <c r="M105" s="4" t="inlineStr"/>
      <c r="N105" s="6" t="inlineStr">
        <is>
          <t>Y</t>
        </is>
      </c>
      <c r="O105" s="4" t="inlineStr"/>
      <c r="P105" s="4" t="inlineStr"/>
      <c r="Q105" s="6" t="inlineStr">
        <is>
          <t>N</t>
        </is>
      </c>
      <c r="R105" s="7" t="inlineStr"/>
      <c r="S105" s="6" t="inlineStr">
        <is>
          <t>Y</t>
        </is>
      </c>
      <c r="T105" s="6" t="inlineStr">
        <is>
          <t>U</t>
        </is>
      </c>
      <c r="U105" s="6" t="n">
        <v>0</v>
      </c>
      <c r="V105" s="3">
        <f>IF(OR(B105="",C105),"",CONCATENATE(B105,".",C105))</f>
        <v/>
      </c>
      <c r="W105">
        <f>UPPER(TRIM(H105))</f>
        <v/>
      </c>
      <c r="X105">
        <f>UPPER(TRIM(I105))</f>
        <v/>
      </c>
      <c r="Y105">
        <f>IF(V105&lt;&gt;"",IFERROR(INDEX(federal_program_name_lookup,MATCH(V105,aln_lookup,0)),""),"")</f>
        <v/>
      </c>
    </row>
    <row r="106">
      <c r="A106" t="inlineStr">
        <is>
          <t>AWARD-0105</t>
        </is>
      </c>
      <c r="B106" s="4" t="inlineStr">
        <is>
          <t>93</t>
        </is>
      </c>
      <c r="C106" s="4" t="inlineStr">
        <is>
          <t>839</t>
        </is>
      </c>
      <c r="D106" s="4" t="inlineStr"/>
      <c r="E106" s="6" t="inlineStr">
        <is>
          <t>BLOOD DISEASES AND RESOURCES RESEARCH</t>
        </is>
      </c>
      <c r="F106" s="7" t="n">
        <v>149</v>
      </c>
      <c r="G106" s="6" t="inlineStr">
        <is>
          <t>RESEARCH AND DEVELOPMENT</t>
        </is>
      </c>
      <c r="H106" s="6" t="inlineStr"/>
      <c r="I106" s="6" t="inlineStr"/>
      <c r="J106" s="5" t="n">
        <v>441362</v>
      </c>
      <c r="K106" s="5" t="n">
        <v>91929578</v>
      </c>
      <c r="L106" s="6" t="inlineStr">
        <is>
          <t>N</t>
        </is>
      </c>
      <c r="M106" s="4" t="inlineStr"/>
      <c r="N106" s="6" t="inlineStr">
        <is>
          <t>N</t>
        </is>
      </c>
      <c r="O106" s="4" t="inlineStr">
        <is>
          <t>UNIVERSITY OF NEBRASKA MEDICAL CENTER</t>
        </is>
      </c>
      <c r="P106" s="4" t="inlineStr">
        <is>
          <t>BMT CTN 1101</t>
        </is>
      </c>
      <c r="Q106" s="6" t="inlineStr">
        <is>
          <t>N</t>
        </is>
      </c>
      <c r="R106" s="7" t="inlineStr"/>
      <c r="S106" s="6" t="inlineStr">
        <is>
          <t>Y</t>
        </is>
      </c>
      <c r="T106" s="6" t="inlineStr">
        <is>
          <t>U</t>
        </is>
      </c>
      <c r="U106" s="6" t="n">
        <v>0</v>
      </c>
      <c r="V106" s="3">
        <f>IF(OR(B106="",C106),"",CONCATENATE(B106,".",C106))</f>
        <v/>
      </c>
      <c r="W106">
        <f>UPPER(TRIM(H106))</f>
        <v/>
      </c>
      <c r="X106">
        <f>UPPER(TRIM(I106))</f>
        <v/>
      </c>
      <c r="Y106">
        <f>IF(V106&lt;&gt;"",IFERROR(INDEX(federal_program_name_lookup,MATCH(V106,aln_lookup,0)),""),"")</f>
        <v/>
      </c>
    </row>
    <row r="107">
      <c r="A107" t="inlineStr">
        <is>
          <t>AWARD-0106</t>
        </is>
      </c>
      <c r="B107" s="4" t="inlineStr">
        <is>
          <t>93</t>
        </is>
      </c>
      <c r="C107" s="4" t="inlineStr">
        <is>
          <t>839</t>
        </is>
      </c>
      <c r="D107" s="4" t="inlineStr"/>
      <c r="E107" s="6" t="inlineStr">
        <is>
          <t>BLOOD DISEASES AND RESOURCES RESEARCH</t>
        </is>
      </c>
      <c r="F107" s="7" t="n">
        <v>11232</v>
      </c>
      <c r="G107" s="6" t="inlineStr">
        <is>
          <t>RESEARCH AND DEVELOPMENT</t>
        </is>
      </c>
      <c r="H107" s="6" t="inlineStr"/>
      <c r="I107" s="6" t="inlineStr"/>
      <c r="J107" s="5" t="n">
        <v>441362</v>
      </c>
      <c r="K107" s="5" t="n">
        <v>91929578</v>
      </c>
      <c r="L107" s="6" t="inlineStr">
        <is>
          <t>N</t>
        </is>
      </c>
      <c r="M107" s="4" t="inlineStr"/>
      <c r="N107" s="6" t="inlineStr">
        <is>
          <t>N</t>
        </is>
      </c>
      <c r="O107" s="4" t="inlineStr">
        <is>
          <t>OHIO STATE UNIVERSITY</t>
        </is>
      </c>
      <c r="P107" s="4" t="inlineStr">
        <is>
          <t>R01HL137799</t>
        </is>
      </c>
      <c r="Q107" s="6" t="inlineStr">
        <is>
          <t>N</t>
        </is>
      </c>
      <c r="R107" s="7" t="inlineStr"/>
      <c r="S107" s="6" t="inlineStr">
        <is>
          <t>Y</t>
        </is>
      </c>
      <c r="T107" s="6" t="inlineStr">
        <is>
          <t>U</t>
        </is>
      </c>
      <c r="U107" s="6" t="n">
        <v>0</v>
      </c>
      <c r="V107" s="3">
        <f>IF(OR(B107="",C107),"",CONCATENATE(B107,".",C107))</f>
        <v/>
      </c>
      <c r="W107">
        <f>UPPER(TRIM(H107))</f>
        <v/>
      </c>
      <c r="X107">
        <f>UPPER(TRIM(I107))</f>
        <v/>
      </c>
      <c r="Y107">
        <f>IF(V107&lt;&gt;"",IFERROR(INDEX(federal_program_name_lookup,MATCH(V107,aln_lookup,0)),""),"")</f>
        <v/>
      </c>
    </row>
    <row r="108">
      <c r="A108" t="inlineStr">
        <is>
          <t>AWARD-0107</t>
        </is>
      </c>
      <c r="B108" s="4" t="inlineStr">
        <is>
          <t>93</t>
        </is>
      </c>
      <c r="C108" s="4" t="inlineStr">
        <is>
          <t>839</t>
        </is>
      </c>
      <c r="D108" s="4" t="inlineStr"/>
      <c r="E108" s="6" t="inlineStr">
        <is>
          <t>BLOOD DISEASES AND RESOURCES RESEARCH</t>
        </is>
      </c>
      <c r="F108" s="7" t="n">
        <v>429981</v>
      </c>
      <c r="G108" s="6" t="inlineStr">
        <is>
          <t>RESEARCH AND DEVELOPMENT</t>
        </is>
      </c>
      <c r="H108" s="6" t="inlineStr"/>
      <c r="I108" s="6" t="inlineStr"/>
      <c r="J108" s="5" t="n">
        <v>441362</v>
      </c>
      <c r="K108" s="5" t="n">
        <v>91929578</v>
      </c>
      <c r="L108" s="6" t="inlineStr">
        <is>
          <t>N</t>
        </is>
      </c>
      <c r="M108" s="4" t="inlineStr"/>
      <c r="N108" s="6" t="inlineStr">
        <is>
          <t>Y</t>
        </is>
      </c>
      <c r="O108" s="4" t="inlineStr"/>
      <c r="P108" s="4" t="inlineStr"/>
      <c r="Q108" s="6" t="inlineStr">
        <is>
          <t>N</t>
        </is>
      </c>
      <c r="R108" s="7" t="inlineStr"/>
      <c r="S108" s="6" t="inlineStr">
        <is>
          <t>Y</t>
        </is>
      </c>
      <c r="T108" s="6" t="inlineStr">
        <is>
          <t>U</t>
        </is>
      </c>
      <c r="U108" s="6" t="n">
        <v>0</v>
      </c>
      <c r="V108" s="3">
        <f>IF(OR(B108="",C108),"",CONCATENATE(B108,".",C108))</f>
        <v/>
      </c>
      <c r="W108">
        <f>UPPER(TRIM(H108))</f>
        <v/>
      </c>
      <c r="X108">
        <f>UPPER(TRIM(I108))</f>
        <v/>
      </c>
      <c r="Y108">
        <f>IF(V108&lt;&gt;"",IFERROR(INDEX(federal_program_name_lookup,MATCH(V108,aln_lookup,0)),""),"")</f>
        <v/>
      </c>
    </row>
    <row r="109">
      <c r="A109" t="inlineStr">
        <is>
          <t>AWARD-0108</t>
        </is>
      </c>
      <c r="B109" s="4" t="inlineStr">
        <is>
          <t>93</t>
        </is>
      </c>
      <c r="C109" s="4" t="inlineStr">
        <is>
          <t>846</t>
        </is>
      </c>
      <c r="D109" s="4" t="inlineStr"/>
      <c r="E109" s="6" t="inlineStr">
        <is>
          <t>ARTHRITIS, MUSCULOSKELETAL AND SKIN DISEASES RESEARCH</t>
        </is>
      </c>
      <c r="F109" s="7" t="n">
        <v>22330</v>
      </c>
      <c r="G109" s="6" t="inlineStr">
        <is>
          <t>RESEARCH AND DEVELOPMENT</t>
        </is>
      </c>
      <c r="H109" s="6" t="inlineStr"/>
      <c r="I109" s="6" t="inlineStr"/>
      <c r="J109" s="5" t="n">
        <v>984003</v>
      </c>
      <c r="K109" s="5" t="n">
        <v>91929578</v>
      </c>
      <c r="L109" s="6" t="inlineStr">
        <is>
          <t>N</t>
        </is>
      </c>
      <c r="M109" s="4" t="inlineStr"/>
      <c r="N109" s="6" t="inlineStr">
        <is>
          <t>N</t>
        </is>
      </c>
      <c r="O109" s="4" t="inlineStr">
        <is>
          <t>UNIVERSITY OF CONNECTICUT HEALTH SERVICES</t>
        </is>
      </c>
      <c r="P109" s="4" t="inlineStr">
        <is>
          <t>R01AR075143</t>
        </is>
      </c>
      <c r="Q109" s="6" t="inlineStr">
        <is>
          <t>N</t>
        </is>
      </c>
      <c r="R109" s="7" t="inlineStr"/>
      <c r="S109" s="6" t="inlineStr">
        <is>
          <t>Y</t>
        </is>
      </c>
      <c r="T109" s="6" t="inlineStr">
        <is>
          <t>U</t>
        </is>
      </c>
      <c r="U109" s="6" t="n">
        <v>0</v>
      </c>
      <c r="V109" s="3">
        <f>IF(OR(B109="",C109),"",CONCATENATE(B109,".",C109))</f>
        <v/>
      </c>
      <c r="W109">
        <f>UPPER(TRIM(H109))</f>
        <v/>
      </c>
      <c r="X109">
        <f>UPPER(TRIM(I109))</f>
        <v/>
      </c>
      <c r="Y109">
        <f>IF(V109&lt;&gt;"",IFERROR(INDEX(federal_program_name_lookup,MATCH(V109,aln_lookup,0)),""),"")</f>
        <v/>
      </c>
    </row>
    <row r="110">
      <c r="A110" t="inlineStr">
        <is>
          <t>AWARD-0109</t>
        </is>
      </c>
      <c r="B110" s="4" t="inlineStr">
        <is>
          <t>93</t>
        </is>
      </c>
      <c r="C110" s="4" t="inlineStr">
        <is>
          <t>846</t>
        </is>
      </c>
      <c r="D110" s="4" t="inlineStr"/>
      <c r="E110" s="6" t="inlineStr">
        <is>
          <t>ARTHRITIS, MUSCULOSKELETAL AND SKIN DISEASES RESEARCH</t>
        </is>
      </c>
      <c r="F110" s="7" t="n">
        <v>96291</v>
      </c>
      <c r="G110" s="6" t="inlineStr">
        <is>
          <t>RESEARCH AND DEVELOPMENT</t>
        </is>
      </c>
      <c r="H110" s="6" t="inlineStr"/>
      <c r="I110" s="6" t="inlineStr"/>
      <c r="J110" s="5" t="n">
        <v>984003</v>
      </c>
      <c r="K110" s="5" t="n">
        <v>91929578</v>
      </c>
      <c r="L110" s="6" t="inlineStr">
        <is>
          <t>N</t>
        </is>
      </c>
      <c r="M110" s="4" t="inlineStr"/>
      <c r="N110" s="6" t="inlineStr">
        <is>
          <t>N</t>
        </is>
      </c>
      <c r="O110" s="4" t="inlineStr">
        <is>
          <t>UNIVERSITY OF WASHINGTON</t>
        </is>
      </c>
      <c r="P110" s="4" t="inlineStr">
        <is>
          <t>P50AR065139</t>
        </is>
      </c>
      <c r="Q110" s="6" t="inlineStr">
        <is>
          <t>N</t>
        </is>
      </c>
      <c r="R110" s="7" t="inlineStr"/>
      <c r="S110" s="6" t="inlineStr">
        <is>
          <t>Y</t>
        </is>
      </c>
      <c r="T110" s="6" t="inlineStr">
        <is>
          <t>U</t>
        </is>
      </c>
      <c r="U110" s="6" t="n">
        <v>0</v>
      </c>
      <c r="V110" s="3">
        <f>IF(OR(B110="",C110),"",CONCATENATE(B110,".",C110))</f>
        <v/>
      </c>
      <c r="W110">
        <f>UPPER(TRIM(H110))</f>
        <v/>
      </c>
      <c r="X110">
        <f>UPPER(TRIM(I110))</f>
        <v/>
      </c>
      <c r="Y110">
        <f>IF(V110&lt;&gt;"",IFERROR(INDEX(federal_program_name_lookup,MATCH(V110,aln_lookup,0)),""),"")</f>
        <v/>
      </c>
    </row>
    <row r="111">
      <c r="A111" t="inlineStr">
        <is>
          <t>AWARD-0110</t>
        </is>
      </c>
      <c r="B111" s="4" t="inlineStr">
        <is>
          <t>93</t>
        </is>
      </c>
      <c r="C111" s="4" t="inlineStr">
        <is>
          <t>846</t>
        </is>
      </c>
      <c r="D111" s="4" t="inlineStr"/>
      <c r="E111" s="6" t="inlineStr">
        <is>
          <t>ARTHRITIS, MUSCULOSKELETAL AND SKIN DISEASES RESEARCH</t>
        </is>
      </c>
      <c r="F111" s="7" t="n">
        <v>299903</v>
      </c>
      <c r="G111" s="6" t="inlineStr">
        <is>
          <t>RESEARCH AND DEVELOPMENT</t>
        </is>
      </c>
      <c r="H111" s="6" t="inlineStr"/>
      <c r="I111" s="6" t="inlineStr"/>
      <c r="J111" s="5" t="n">
        <v>984003</v>
      </c>
      <c r="K111" s="5" t="n">
        <v>91929578</v>
      </c>
      <c r="L111" s="6" t="inlineStr">
        <is>
          <t>N</t>
        </is>
      </c>
      <c r="M111" s="4" t="inlineStr"/>
      <c r="N111" s="6" t="inlineStr">
        <is>
          <t>Y</t>
        </is>
      </c>
      <c r="O111" s="4" t="inlineStr"/>
      <c r="P111" s="4" t="inlineStr"/>
      <c r="Q111" s="6" t="inlineStr">
        <is>
          <t>Y</t>
        </is>
      </c>
      <c r="R111" s="7" t="n">
        <v>46684</v>
      </c>
      <c r="S111" s="6" t="inlineStr">
        <is>
          <t>Y</t>
        </is>
      </c>
      <c r="T111" s="6" t="inlineStr">
        <is>
          <t>U</t>
        </is>
      </c>
      <c r="U111" s="6" t="n">
        <v>0</v>
      </c>
      <c r="V111" s="3">
        <f>IF(OR(B111="",C111),"",CONCATENATE(B111,".",C111))</f>
        <v/>
      </c>
      <c r="W111">
        <f>UPPER(TRIM(H111))</f>
        <v/>
      </c>
      <c r="X111">
        <f>UPPER(TRIM(I111))</f>
        <v/>
      </c>
      <c r="Y111">
        <f>IF(V111&lt;&gt;"",IFERROR(INDEX(federal_program_name_lookup,MATCH(V111,aln_lookup,0)),""),"")</f>
        <v/>
      </c>
    </row>
    <row r="112">
      <c r="A112" t="inlineStr">
        <is>
          <t>AWARD-0111</t>
        </is>
      </c>
      <c r="B112" s="4" t="inlineStr">
        <is>
          <t>93</t>
        </is>
      </c>
      <c r="C112" s="4" t="inlineStr">
        <is>
          <t>846</t>
        </is>
      </c>
      <c r="D112" s="4" t="inlineStr"/>
      <c r="E112" s="6" t="inlineStr">
        <is>
          <t>ARTHRITIS, MUSCULOSKELETAL AND SKIN DISEASES RESEARCH</t>
        </is>
      </c>
      <c r="F112" s="7" t="n">
        <v>561758</v>
      </c>
      <c r="G112" s="6" t="inlineStr">
        <is>
          <t>RESEARCH AND DEVELOPMENT</t>
        </is>
      </c>
      <c r="H112" s="6" t="inlineStr"/>
      <c r="I112" s="6" t="inlineStr"/>
      <c r="J112" s="5" t="n">
        <v>984003</v>
      </c>
      <c r="K112" s="5" t="n">
        <v>91929578</v>
      </c>
      <c r="L112" s="6" t="inlineStr">
        <is>
          <t>N</t>
        </is>
      </c>
      <c r="M112" s="4" t="inlineStr"/>
      <c r="N112" s="6" t="inlineStr">
        <is>
          <t>Y</t>
        </is>
      </c>
      <c r="O112" s="4" t="inlineStr"/>
      <c r="P112" s="4" t="inlineStr"/>
      <c r="Q112" s="6" t="inlineStr">
        <is>
          <t>Y</t>
        </is>
      </c>
      <c r="R112" s="7" t="n">
        <v>211285</v>
      </c>
      <c r="S112" s="6" t="inlineStr">
        <is>
          <t>Y</t>
        </is>
      </c>
      <c r="T112" s="6" t="inlineStr">
        <is>
          <t>U</t>
        </is>
      </c>
      <c r="U112" s="6" t="n">
        <v>0</v>
      </c>
      <c r="V112" s="3">
        <f>IF(OR(B112="",C112),"",CONCATENATE(B112,".",C112))</f>
        <v/>
      </c>
      <c r="W112">
        <f>UPPER(TRIM(H112))</f>
        <v/>
      </c>
      <c r="X112">
        <f>UPPER(TRIM(I112))</f>
        <v/>
      </c>
      <c r="Y112">
        <f>IF(V112&lt;&gt;"",IFERROR(INDEX(federal_program_name_lookup,MATCH(V112,aln_lookup,0)),""),"")</f>
        <v/>
      </c>
    </row>
    <row r="113">
      <c r="A113" t="inlineStr">
        <is>
          <t>AWARD-0112</t>
        </is>
      </c>
      <c r="B113" s="4" t="inlineStr">
        <is>
          <t>12</t>
        </is>
      </c>
      <c r="C113" s="4" t="inlineStr">
        <is>
          <t>420</t>
        </is>
      </c>
      <c r="D113" s="4" t="inlineStr"/>
      <c r="E113" s="6" t="inlineStr">
        <is>
          <t>MILITARY MEDICAL RESEARCH AND DEVELOPMENT</t>
        </is>
      </c>
      <c r="F113" s="7" t="n">
        <v>4179</v>
      </c>
      <c r="G113" s="6" t="inlineStr">
        <is>
          <t>RESEARCH AND DEVELOPMENT</t>
        </is>
      </c>
      <c r="H113" s="6" t="inlineStr"/>
      <c r="I113" s="6" t="inlineStr"/>
      <c r="J113" s="5" t="n">
        <v>1762415</v>
      </c>
      <c r="K113" s="5" t="n">
        <v>91929578</v>
      </c>
      <c r="L113" s="6" t="inlineStr">
        <is>
          <t>N</t>
        </is>
      </c>
      <c r="M113" s="4" t="inlineStr"/>
      <c r="N113" s="6" t="inlineStr">
        <is>
          <t>Y</t>
        </is>
      </c>
      <c r="O113" s="4" t="inlineStr"/>
      <c r="P113" s="4" t="inlineStr"/>
      <c r="Q113" s="6" t="inlineStr">
        <is>
          <t>N</t>
        </is>
      </c>
      <c r="R113" s="7" t="inlineStr"/>
      <c r="S113" s="6" t="inlineStr">
        <is>
          <t>Y</t>
        </is>
      </c>
      <c r="T113" s="6" t="inlineStr">
        <is>
          <t>U</t>
        </is>
      </c>
      <c r="U113" s="6" t="n">
        <v>0</v>
      </c>
      <c r="V113" s="3">
        <f>IF(OR(B113="",C113),"",CONCATENATE(B113,".",C113))</f>
        <v/>
      </c>
      <c r="W113">
        <f>UPPER(TRIM(H113))</f>
        <v/>
      </c>
      <c r="X113">
        <f>UPPER(TRIM(I113))</f>
        <v/>
      </c>
      <c r="Y113">
        <f>IF(V113&lt;&gt;"",IFERROR(INDEX(federal_program_name_lookup,MATCH(V113,aln_lookup,0)),""),"")</f>
        <v/>
      </c>
    </row>
    <row r="114">
      <c r="A114" t="inlineStr">
        <is>
          <t>AWARD-0113</t>
        </is>
      </c>
      <c r="B114" s="4" t="inlineStr">
        <is>
          <t>47</t>
        </is>
      </c>
      <c r="C114" s="4" t="inlineStr">
        <is>
          <t>070</t>
        </is>
      </c>
      <c r="D114" s="4" t="inlineStr"/>
      <c r="E114" s="6" t="inlineStr">
        <is>
          <t>COMPUTER AND INFORMATION SCIENCE AND ENGINEERING</t>
        </is>
      </c>
      <c r="F114" s="7" t="n">
        <v>67710</v>
      </c>
      <c r="G114" s="6" t="inlineStr">
        <is>
          <t>RESEARCH AND DEVELOPMENT</t>
        </is>
      </c>
      <c r="H114" s="6" t="inlineStr"/>
      <c r="I114" s="6" t="inlineStr"/>
      <c r="J114" s="5" t="n">
        <v>67710</v>
      </c>
      <c r="K114" s="5" t="n">
        <v>91929578</v>
      </c>
      <c r="L114" s="6" t="inlineStr">
        <is>
          <t>N</t>
        </is>
      </c>
      <c r="M114" s="4" t="inlineStr"/>
      <c r="N114" s="6" t="inlineStr">
        <is>
          <t>Y</t>
        </is>
      </c>
      <c r="O114" s="4" t="inlineStr"/>
      <c r="P114" s="4" t="inlineStr"/>
      <c r="Q114" s="6" t="inlineStr">
        <is>
          <t>N</t>
        </is>
      </c>
      <c r="R114" s="7" t="inlineStr"/>
      <c r="S114" s="6" t="inlineStr">
        <is>
          <t>Y</t>
        </is>
      </c>
      <c r="T114" s="6" t="inlineStr">
        <is>
          <t>U</t>
        </is>
      </c>
      <c r="U114" s="6" t="n">
        <v>0</v>
      </c>
      <c r="V114" s="3">
        <f>IF(OR(B114="",C114),"",CONCATENATE(B114,".",C114))</f>
        <v/>
      </c>
      <c r="W114">
        <f>UPPER(TRIM(H114))</f>
        <v/>
      </c>
      <c r="X114">
        <f>UPPER(TRIM(I114))</f>
        <v/>
      </c>
      <c r="Y114">
        <f>IF(V114&lt;&gt;"",IFERROR(INDEX(federal_program_name_lookup,MATCH(V114,aln_lookup,0)),""),"")</f>
        <v/>
      </c>
    </row>
    <row r="115">
      <c r="A115" t="inlineStr">
        <is>
          <t>AWARD-0114</t>
        </is>
      </c>
      <c r="B115" s="4" t="inlineStr">
        <is>
          <t>93</t>
        </is>
      </c>
      <c r="C115" s="4" t="inlineStr">
        <is>
          <t>846</t>
        </is>
      </c>
      <c r="D115" s="4" t="inlineStr"/>
      <c r="E115" s="6" t="inlineStr">
        <is>
          <t>ARTHRITIS, MUSCULOSKELETAL AND SKIN DISEASES RESEARCH</t>
        </is>
      </c>
      <c r="F115" s="7" t="n">
        <v>3721</v>
      </c>
      <c r="G115" s="6" t="inlineStr">
        <is>
          <t>RESEARCH AND DEVELOPMENT</t>
        </is>
      </c>
      <c r="H115" s="6" t="inlineStr"/>
      <c r="I115" s="6" t="inlineStr"/>
      <c r="J115" s="5" t="n">
        <v>984003</v>
      </c>
      <c r="K115" s="5" t="n">
        <v>91929578</v>
      </c>
      <c r="L115" s="6" t="inlineStr">
        <is>
          <t>N</t>
        </is>
      </c>
      <c r="M115" s="4" t="inlineStr"/>
      <c r="N115" s="6" t="inlineStr">
        <is>
          <t>N</t>
        </is>
      </c>
      <c r="O115" s="4" t="inlineStr">
        <is>
          <t>BRIGHAM AND WOMEN'S HOSPITAL, HARVARD MED SCHOOL</t>
        </is>
      </c>
      <c r="P115" s="4" t="inlineStr">
        <is>
          <t>U56AR075288</t>
        </is>
      </c>
      <c r="Q115" s="6" t="inlineStr">
        <is>
          <t>N</t>
        </is>
      </c>
      <c r="R115" s="7" t="inlineStr"/>
      <c r="S115" s="6" t="inlineStr">
        <is>
          <t>Y</t>
        </is>
      </c>
      <c r="T115" s="6" t="inlineStr">
        <is>
          <t>U</t>
        </is>
      </c>
      <c r="U115" s="6" t="n">
        <v>0</v>
      </c>
      <c r="V115" s="3">
        <f>IF(OR(B115="",C115),"",CONCATENATE(B115,".",C115))</f>
        <v/>
      </c>
      <c r="W115">
        <f>UPPER(TRIM(H115))</f>
        <v/>
      </c>
      <c r="X115">
        <f>UPPER(TRIM(I115))</f>
        <v/>
      </c>
      <c r="Y115">
        <f>IF(V115&lt;&gt;"",IFERROR(INDEX(federal_program_name_lookup,MATCH(V115,aln_lookup,0)),""),"")</f>
        <v/>
      </c>
    </row>
    <row r="116">
      <c r="A116" t="inlineStr">
        <is>
          <t>AWARD-0115</t>
        </is>
      </c>
      <c r="B116" s="4" t="inlineStr">
        <is>
          <t>93</t>
        </is>
      </c>
      <c r="C116" s="4" t="inlineStr">
        <is>
          <t>847</t>
        </is>
      </c>
      <c r="D116" s="4" t="inlineStr"/>
      <c r="E116" s="6" t="inlineStr">
        <is>
          <t>DIABETES, DIGESTIVE, AND KIDNEY DISEASES EXTRAMURAL RESEARCH</t>
        </is>
      </c>
      <c r="F116" s="7" t="n">
        <v>22494</v>
      </c>
      <c r="G116" s="6" t="inlineStr">
        <is>
          <t>RESEARCH AND DEVELOPMENT</t>
        </is>
      </c>
      <c r="H116" s="6" t="inlineStr"/>
      <c r="I116" s="6" t="inlineStr"/>
      <c r="J116" s="5" t="n">
        <v>10399821</v>
      </c>
      <c r="K116" s="5" t="n">
        <v>91929578</v>
      </c>
      <c r="L116" s="6" t="inlineStr">
        <is>
          <t>N</t>
        </is>
      </c>
      <c r="M116" s="4" t="inlineStr"/>
      <c r="N116" s="6" t="inlineStr">
        <is>
          <t>Y</t>
        </is>
      </c>
      <c r="O116" s="4" t="inlineStr"/>
      <c r="P116" s="4" t="inlineStr"/>
      <c r="Q116" s="6" t="inlineStr">
        <is>
          <t>N</t>
        </is>
      </c>
      <c r="R116" s="7" t="inlineStr"/>
      <c r="S116" s="6" t="inlineStr">
        <is>
          <t>Y</t>
        </is>
      </c>
      <c r="T116" s="6" t="inlineStr">
        <is>
          <t>U</t>
        </is>
      </c>
      <c r="U116" s="6" t="n">
        <v>0</v>
      </c>
      <c r="V116" s="3">
        <f>IF(OR(B116="",C116),"",CONCATENATE(B116,".",C116))</f>
        <v/>
      </c>
      <c r="W116">
        <f>UPPER(TRIM(H116))</f>
        <v/>
      </c>
      <c r="X116">
        <f>UPPER(TRIM(I116))</f>
        <v/>
      </c>
      <c r="Y116">
        <f>IF(V116&lt;&gt;"",IFERROR(INDEX(federal_program_name_lookup,MATCH(V116,aln_lookup,0)),""),"")</f>
        <v/>
      </c>
    </row>
    <row r="117">
      <c r="A117" t="inlineStr">
        <is>
          <t>AWARD-0116</t>
        </is>
      </c>
      <c r="B117" s="4" t="inlineStr">
        <is>
          <t>93</t>
        </is>
      </c>
      <c r="C117" s="4" t="inlineStr">
        <is>
          <t>847</t>
        </is>
      </c>
      <c r="D117" s="4" t="inlineStr"/>
      <c r="E117" s="6" t="inlineStr">
        <is>
          <t>DIABETES, DIGESTIVE, AND KIDNEY DISEASES EXTRAMURAL RESEARCH</t>
        </is>
      </c>
      <c r="F117" s="7" t="n">
        <v>290755</v>
      </c>
      <c r="G117" s="6" t="inlineStr">
        <is>
          <t>RESEARCH AND DEVELOPMENT</t>
        </is>
      </c>
      <c r="H117" s="6" t="inlineStr"/>
      <c r="I117" s="6" t="inlineStr"/>
      <c r="J117" s="5" t="n">
        <v>10399821</v>
      </c>
      <c r="K117" s="5" t="n">
        <v>91929578</v>
      </c>
      <c r="L117" s="6" t="inlineStr">
        <is>
          <t>N</t>
        </is>
      </c>
      <c r="M117" s="4" t="inlineStr"/>
      <c r="N117" s="6" t="inlineStr">
        <is>
          <t>Y</t>
        </is>
      </c>
      <c r="O117" s="4" t="inlineStr"/>
      <c r="P117" s="4" t="inlineStr"/>
      <c r="Q117" s="6" t="inlineStr">
        <is>
          <t>N</t>
        </is>
      </c>
      <c r="R117" s="7" t="inlineStr"/>
      <c r="S117" s="6" t="inlineStr">
        <is>
          <t>Y</t>
        </is>
      </c>
      <c r="T117" s="6" t="inlineStr">
        <is>
          <t>U</t>
        </is>
      </c>
      <c r="U117" s="6" t="n">
        <v>1</v>
      </c>
      <c r="V117" s="3">
        <f>IF(OR(B117="",C117),"",CONCATENATE(B117,".",C117))</f>
        <v/>
      </c>
      <c r="W117">
        <f>UPPER(TRIM(H117))</f>
        <v/>
      </c>
      <c r="X117">
        <f>UPPER(TRIM(I117))</f>
        <v/>
      </c>
      <c r="Y117">
        <f>IF(V117&lt;&gt;"",IFERROR(INDEX(federal_program_name_lookup,MATCH(V117,aln_lookup,0)),""),"")</f>
        <v/>
      </c>
    </row>
    <row r="118">
      <c r="A118" t="inlineStr">
        <is>
          <t>AWARD-0117</t>
        </is>
      </c>
      <c r="B118" s="4" t="inlineStr">
        <is>
          <t>93</t>
        </is>
      </c>
      <c r="C118" s="4" t="inlineStr">
        <is>
          <t>847</t>
        </is>
      </c>
      <c r="D118" s="4" t="inlineStr"/>
      <c r="E118" s="6" t="inlineStr">
        <is>
          <t>DIABETES, DIGESTIVE, AND KIDNEY DISEASES EXTRAMURAL RESEARCH</t>
        </is>
      </c>
      <c r="F118" s="7" t="n">
        <v>27981</v>
      </c>
      <c r="G118" s="6" t="inlineStr">
        <is>
          <t>RESEARCH AND DEVELOPMENT</t>
        </is>
      </c>
      <c r="H118" s="6" t="inlineStr"/>
      <c r="I118" s="6" t="inlineStr"/>
      <c r="J118" s="5" t="n">
        <v>10399821</v>
      </c>
      <c r="K118" s="5" t="n">
        <v>91929578</v>
      </c>
      <c r="L118" s="6" t="inlineStr">
        <is>
          <t>N</t>
        </is>
      </c>
      <c r="M118" s="4" t="inlineStr"/>
      <c r="N118" s="6" t="inlineStr">
        <is>
          <t>N</t>
        </is>
      </c>
      <c r="O118" s="4" t="inlineStr">
        <is>
          <t>UNIVERSITY OF TEXAS SOUTHWESTERN MED CTR AT DALLAS</t>
        </is>
      </c>
      <c r="P118" s="4" t="inlineStr">
        <is>
          <t>U01DK058369</t>
        </is>
      </c>
      <c r="Q118" s="6" t="inlineStr">
        <is>
          <t>N</t>
        </is>
      </c>
      <c r="R118" s="7" t="inlineStr"/>
      <c r="S118" s="6" t="inlineStr">
        <is>
          <t>Y</t>
        </is>
      </c>
      <c r="T118" s="6" t="inlineStr">
        <is>
          <t>U</t>
        </is>
      </c>
      <c r="U118" s="6" t="n">
        <v>0</v>
      </c>
      <c r="V118" s="3">
        <f>IF(OR(B118="",C118),"",CONCATENATE(B118,".",C118))</f>
        <v/>
      </c>
      <c r="W118">
        <f>UPPER(TRIM(H118))</f>
        <v/>
      </c>
      <c r="X118">
        <f>UPPER(TRIM(I118))</f>
        <v/>
      </c>
      <c r="Y118">
        <f>IF(V118&lt;&gt;"",IFERROR(INDEX(federal_program_name_lookup,MATCH(V118,aln_lookup,0)),""),"")</f>
        <v/>
      </c>
    </row>
    <row r="119">
      <c r="A119" t="inlineStr">
        <is>
          <t>AWARD-0118</t>
        </is>
      </c>
      <c r="B119" s="4" t="inlineStr">
        <is>
          <t>93</t>
        </is>
      </c>
      <c r="C119" s="4" t="inlineStr">
        <is>
          <t>847</t>
        </is>
      </c>
      <c r="D119" s="4" t="inlineStr"/>
      <c r="E119" s="6" t="inlineStr">
        <is>
          <t>DIABETES, DIGESTIVE, AND KIDNEY DISEASES EXTRAMURAL RESEARCH</t>
        </is>
      </c>
      <c r="F119" s="7" t="n">
        <v>201972</v>
      </c>
      <c r="G119" s="6" t="inlineStr">
        <is>
          <t>RESEARCH AND DEVELOPMENT</t>
        </is>
      </c>
      <c r="H119" s="6" t="inlineStr"/>
      <c r="I119" s="6" t="inlineStr"/>
      <c r="J119" s="5" t="n">
        <v>10399821</v>
      </c>
      <c r="K119" s="5" t="n">
        <v>91929578</v>
      </c>
      <c r="L119" s="6" t="inlineStr">
        <is>
          <t>N</t>
        </is>
      </c>
      <c r="M119" s="4" t="inlineStr"/>
      <c r="N119" s="6" t="inlineStr">
        <is>
          <t>Y</t>
        </is>
      </c>
      <c r="O119" s="4" t="inlineStr"/>
      <c r="P119" s="4" t="inlineStr"/>
      <c r="Q119" s="6" t="inlineStr">
        <is>
          <t>Y</t>
        </is>
      </c>
      <c r="R119" s="7" t="n">
        <v>199953</v>
      </c>
      <c r="S119" s="6" t="inlineStr">
        <is>
          <t>Y</t>
        </is>
      </c>
      <c r="T119" s="6" t="inlineStr">
        <is>
          <t>U</t>
        </is>
      </c>
      <c r="U119" s="6" t="n">
        <v>0</v>
      </c>
      <c r="V119" s="3">
        <f>IF(OR(B119="",C119),"",CONCATENATE(B119,".",C119))</f>
        <v/>
      </c>
      <c r="W119">
        <f>UPPER(TRIM(H119))</f>
        <v/>
      </c>
      <c r="X119">
        <f>UPPER(TRIM(I119))</f>
        <v/>
      </c>
      <c r="Y119">
        <f>IF(V119&lt;&gt;"",IFERROR(INDEX(federal_program_name_lookup,MATCH(V119,aln_lookup,0)),""),"")</f>
        <v/>
      </c>
    </row>
    <row r="120">
      <c r="A120" t="inlineStr">
        <is>
          <t>AWARD-0119</t>
        </is>
      </c>
      <c r="B120" s="4" t="inlineStr">
        <is>
          <t>93</t>
        </is>
      </c>
      <c r="C120" s="4" t="inlineStr">
        <is>
          <t>847</t>
        </is>
      </c>
      <c r="D120" s="4" t="inlineStr"/>
      <c r="E120" s="6" t="inlineStr">
        <is>
          <t>DIABETES, DIGESTIVE, AND KIDNEY DISEASES EXTRAMURAL RESEARCH</t>
        </is>
      </c>
      <c r="F120" s="7" t="n">
        <v>-1097</v>
      </c>
      <c r="G120" s="6" t="inlineStr">
        <is>
          <t>RESEARCH AND DEVELOPMENT</t>
        </is>
      </c>
      <c r="H120" s="6" t="inlineStr"/>
      <c r="I120" s="6" t="inlineStr"/>
      <c r="J120" s="5" t="n">
        <v>10399821</v>
      </c>
      <c r="K120" s="5" t="n">
        <v>91929578</v>
      </c>
      <c r="L120" s="6" t="inlineStr">
        <is>
          <t>N</t>
        </is>
      </c>
      <c r="M120" s="4" t="inlineStr"/>
      <c r="N120" s="6" t="inlineStr">
        <is>
          <t>N</t>
        </is>
      </c>
      <c r="O120" s="4" t="inlineStr">
        <is>
          <t>TUFTS UNIVERSITY</t>
        </is>
      </c>
      <c r="P120" s="4" t="inlineStr">
        <is>
          <t>5008759SERVUO1DK098245</t>
        </is>
      </c>
      <c r="Q120" s="6" t="inlineStr">
        <is>
          <t>N</t>
        </is>
      </c>
      <c r="R120" s="7" t="inlineStr"/>
      <c r="S120" s="6" t="inlineStr">
        <is>
          <t>Y</t>
        </is>
      </c>
      <c r="T120" s="6" t="inlineStr">
        <is>
          <t>U</t>
        </is>
      </c>
      <c r="U120" s="6" t="n">
        <v>0</v>
      </c>
      <c r="V120" s="3">
        <f>IF(OR(B120="",C120),"",CONCATENATE(B120,".",C120))</f>
        <v/>
      </c>
      <c r="W120">
        <f>UPPER(TRIM(H120))</f>
        <v/>
      </c>
      <c r="X120">
        <f>UPPER(TRIM(I120))</f>
        <v/>
      </c>
      <c r="Y120">
        <f>IF(V120&lt;&gt;"",IFERROR(INDEX(federal_program_name_lookup,MATCH(V120,aln_lookup,0)),""),"")</f>
        <v/>
      </c>
    </row>
    <row r="121">
      <c r="A121" t="inlineStr">
        <is>
          <t>AWARD-0120</t>
        </is>
      </c>
      <c r="B121" s="4" t="inlineStr">
        <is>
          <t>93</t>
        </is>
      </c>
      <c r="C121" s="4" t="inlineStr">
        <is>
          <t>847</t>
        </is>
      </c>
      <c r="D121" s="4" t="inlineStr"/>
      <c r="E121" s="6" t="inlineStr">
        <is>
          <t>DIABETES, DIGESTIVE, AND KIDNEY DISEASES EXTRAMURAL RESEARCH</t>
        </is>
      </c>
      <c r="F121" s="7" t="n">
        <v>180851</v>
      </c>
      <c r="G121" s="6" t="inlineStr">
        <is>
          <t>RESEARCH AND DEVELOPMENT</t>
        </is>
      </c>
      <c r="H121" s="6" t="inlineStr"/>
      <c r="I121" s="6" t="inlineStr"/>
      <c r="J121" s="5" t="n">
        <v>10399821</v>
      </c>
      <c r="K121" s="5" t="n">
        <v>91929578</v>
      </c>
      <c r="L121" s="6" t="inlineStr">
        <is>
          <t>N</t>
        </is>
      </c>
      <c r="M121" s="4" t="inlineStr"/>
      <c r="N121" s="6" t="inlineStr">
        <is>
          <t>Y</t>
        </is>
      </c>
      <c r="O121" s="4" t="inlineStr"/>
      <c r="P121" s="4" t="inlineStr"/>
      <c r="Q121" s="6" t="inlineStr">
        <is>
          <t>N</t>
        </is>
      </c>
      <c r="R121" s="7" t="inlineStr"/>
      <c r="S121" s="6" t="inlineStr">
        <is>
          <t>Y</t>
        </is>
      </c>
      <c r="T121" s="6" t="inlineStr">
        <is>
          <t>U</t>
        </is>
      </c>
      <c r="U121" s="6" t="n">
        <v>0</v>
      </c>
      <c r="V121" s="3">
        <f>IF(OR(B121="",C121),"",CONCATENATE(B121,".",C121))</f>
        <v/>
      </c>
      <c r="W121">
        <f>UPPER(TRIM(H121))</f>
        <v/>
      </c>
      <c r="X121">
        <f>UPPER(TRIM(I121))</f>
        <v/>
      </c>
      <c r="Y121">
        <f>IF(V121&lt;&gt;"",IFERROR(INDEX(federal_program_name_lookup,MATCH(V121,aln_lookup,0)),""),"")</f>
        <v/>
      </c>
    </row>
    <row r="122">
      <c r="A122" t="inlineStr">
        <is>
          <t>AWARD-0121</t>
        </is>
      </c>
      <c r="B122" s="4" t="inlineStr">
        <is>
          <t>47</t>
        </is>
      </c>
      <c r="C122" s="4" t="inlineStr">
        <is>
          <t>074</t>
        </is>
      </c>
      <c r="D122" s="4" t="inlineStr"/>
      <c r="E122" s="6" t="inlineStr">
        <is>
          <t>BIOLOGICAL SCIENCES</t>
        </is>
      </c>
      <c r="F122" s="7" t="n">
        <v>2937</v>
      </c>
      <c r="G122" s="6" t="inlineStr">
        <is>
          <t>RESEARCH AND DEVELOPMENT</t>
        </is>
      </c>
      <c r="H122" s="6" t="inlineStr"/>
      <c r="I122" s="6" t="inlineStr"/>
      <c r="J122" s="5" t="n">
        <v>2937</v>
      </c>
      <c r="K122" s="5" t="n">
        <v>91929578</v>
      </c>
      <c r="L122" s="6" t="inlineStr">
        <is>
          <t>N</t>
        </is>
      </c>
      <c r="M122" s="4" t="inlineStr"/>
      <c r="N122" s="6" t="inlineStr">
        <is>
          <t>N</t>
        </is>
      </c>
      <c r="O122" s="4" t="inlineStr">
        <is>
          <t>CORNELL UNIVERSITY</t>
        </is>
      </c>
      <c r="P122" s="4" t="inlineStr">
        <is>
          <t>IOS-2005919</t>
        </is>
      </c>
      <c r="Q122" s="6" t="inlineStr">
        <is>
          <t>N</t>
        </is>
      </c>
      <c r="R122" s="7" t="inlineStr"/>
      <c r="S122" s="6" t="inlineStr">
        <is>
          <t>Y</t>
        </is>
      </c>
      <c r="T122" s="6" t="inlineStr">
        <is>
          <t>U</t>
        </is>
      </c>
      <c r="U122" s="6" t="n">
        <v>0</v>
      </c>
      <c r="V122" s="3">
        <f>IF(OR(B122="",C122),"",CONCATENATE(B122,".",C122))</f>
        <v/>
      </c>
      <c r="W122">
        <f>UPPER(TRIM(H122))</f>
        <v/>
      </c>
      <c r="X122">
        <f>UPPER(TRIM(I122))</f>
        <v/>
      </c>
      <c r="Y122">
        <f>IF(V122&lt;&gt;"",IFERROR(INDEX(federal_program_name_lookup,MATCH(V122,aln_lookup,0)),""),"")</f>
        <v/>
      </c>
    </row>
    <row r="123">
      <c r="A123" t="inlineStr">
        <is>
          <t>AWARD-0122</t>
        </is>
      </c>
      <c r="B123" s="4" t="inlineStr">
        <is>
          <t>93</t>
        </is>
      </c>
      <c r="C123" s="4" t="inlineStr">
        <is>
          <t>847</t>
        </is>
      </c>
      <c r="D123" s="4" t="inlineStr"/>
      <c r="E123" s="6" t="inlineStr">
        <is>
          <t>DIABETES, DIGESTIVE, AND KIDNEY DISEASES EXTRAMURAL RESEARCH</t>
        </is>
      </c>
      <c r="F123" s="7" t="n">
        <v>66100</v>
      </c>
      <c r="G123" s="6" t="inlineStr">
        <is>
          <t>RESEARCH AND DEVELOPMENT</t>
        </is>
      </c>
      <c r="H123" s="6" t="inlineStr"/>
      <c r="I123" s="6" t="inlineStr"/>
      <c r="J123" s="5" t="n">
        <v>10399821</v>
      </c>
      <c r="K123" s="5" t="n">
        <v>91929578</v>
      </c>
      <c r="L123" s="6" t="inlineStr">
        <is>
          <t>N</t>
        </is>
      </c>
      <c r="M123" s="4" t="inlineStr"/>
      <c r="N123" s="6" t="inlineStr">
        <is>
          <t>Y</t>
        </is>
      </c>
      <c r="O123" s="4" t="inlineStr"/>
      <c r="P123" s="4" t="inlineStr"/>
      <c r="Q123" s="6" t="inlineStr">
        <is>
          <t>Y</t>
        </is>
      </c>
      <c r="R123" s="7" t="n">
        <v>66100</v>
      </c>
      <c r="S123" s="6" t="inlineStr">
        <is>
          <t>Y</t>
        </is>
      </c>
      <c r="T123" s="6" t="inlineStr">
        <is>
          <t>U</t>
        </is>
      </c>
      <c r="U123" s="6" t="n">
        <v>0</v>
      </c>
      <c r="V123" s="3">
        <f>IF(OR(B123="",C123),"",CONCATENATE(B123,".",C123))</f>
        <v/>
      </c>
      <c r="W123">
        <f>UPPER(TRIM(H123))</f>
        <v/>
      </c>
      <c r="X123">
        <f>UPPER(TRIM(I123))</f>
        <v/>
      </c>
      <c r="Y123">
        <f>IF(V123&lt;&gt;"",IFERROR(INDEX(federal_program_name_lookup,MATCH(V123,aln_lookup,0)),""),"")</f>
        <v/>
      </c>
    </row>
    <row r="124">
      <c r="A124" t="inlineStr">
        <is>
          <t>AWARD-0123</t>
        </is>
      </c>
      <c r="B124" s="4" t="inlineStr">
        <is>
          <t>93</t>
        </is>
      </c>
      <c r="C124" s="4" t="inlineStr">
        <is>
          <t>847</t>
        </is>
      </c>
      <c r="D124" s="4" t="inlineStr"/>
      <c r="E124" s="6" t="inlineStr">
        <is>
          <t>DIABETES, DIGESTIVE, AND KIDNEY DISEASES EXTRAMURAL RESEARCH</t>
        </is>
      </c>
      <c r="F124" s="7" t="n">
        <v>188436</v>
      </c>
      <c r="G124" s="6" t="inlineStr">
        <is>
          <t>RESEARCH AND DEVELOPMENT</t>
        </is>
      </c>
      <c r="H124" s="6" t="inlineStr"/>
      <c r="I124" s="6" t="inlineStr"/>
      <c r="J124" s="5" t="n">
        <v>10399821</v>
      </c>
      <c r="K124" s="5" t="n">
        <v>91929578</v>
      </c>
      <c r="L124" s="6" t="inlineStr">
        <is>
          <t>N</t>
        </is>
      </c>
      <c r="M124" s="4" t="inlineStr"/>
      <c r="N124" s="6" t="inlineStr">
        <is>
          <t>N</t>
        </is>
      </c>
      <c r="O124" s="4" t="inlineStr">
        <is>
          <t>UNIVERSITY OF KANSAS CENTER FOR RESEARCH</t>
        </is>
      </c>
      <c r="P124" s="4" t="inlineStr">
        <is>
          <t>R01DK108732</t>
        </is>
      </c>
      <c r="Q124" s="6" t="inlineStr">
        <is>
          <t>N</t>
        </is>
      </c>
      <c r="R124" s="7" t="inlineStr"/>
      <c r="S124" s="6" t="inlineStr">
        <is>
          <t>Y</t>
        </is>
      </c>
      <c r="T124" s="6" t="inlineStr">
        <is>
          <t>U</t>
        </is>
      </c>
      <c r="U124" s="6" t="n">
        <v>0</v>
      </c>
      <c r="V124" s="3">
        <f>IF(OR(B124="",C124),"",CONCATENATE(B124,".",C124))</f>
        <v/>
      </c>
      <c r="W124">
        <f>UPPER(TRIM(H124))</f>
        <v/>
      </c>
      <c r="X124">
        <f>UPPER(TRIM(I124))</f>
        <v/>
      </c>
      <c r="Y124">
        <f>IF(V124&lt;&gt;"",IFERROR(INDEX(federal_program_name_lookup,MATCH(V124,aln_lookup,0)),""),"")</f>
        <v/>
      </c>
    </row>
    <row r="125">
      <c r="A125" t="inlineStr">
        <is>
          <t>AWARD-0124</t>
        </is>
      </c>
      <c r="B125" s="4" t="inlineStr">
        <is>
          <t>93</t>
        </is>
      </c>
      <c r="C125" s="4" t="inlineStr">
        <is>
          <t>847</t>
        </is>
      </c>
      <c r="D125" s="4" t="inlineStr"/>
      <c r="E125" s="6" t="inlineStr">
        <is>
          <t>DIABETES, DIGESTIVE, AND KIDNEY DISEASES EXTRAMURAL RESEARCH</t>
        </is>
      </c>
      <c r="F125" s="7" t="n">
        <v>177566</v>
      </c>
      <c r="G125" s="6" t="inlineStr">
        <is>
          <t>RESEARCH AND DEVELOPMENT</t>
        </is>
      </c>
      <c r="H125" s="6" t="inlineStr"/>
      <c r="I125" s="6" t="inlineStr"/>
      <c r="J125" s="5" t="n">
        <v>10399821</v>
      </c>
      <c r="K125" s="5" t="n">
        <v>91929578</v>
      </c>
      <c r="L125" s="6" t="inlineStr">
        <is>
          <t>N</t>
        </is>
      </c>
      <c r="M125" s="4" t="inlineStr"/>
      <c r="N125" s="6" t="inlineStr">
        <is>
          <t>Y</t>
        </is>
      </c>
      <c r="O125" s="4" t="inlineStr"/>
      <c r="P125" s="4" t="inlineStr"/>
      <c r="Q125" s="6" t="inlineStr">
        <is>
          <t>N</t>
        </is>
      </c>
      <c r="R125" s="7" t="inlineStr"/>
      <c r="S125" s="6" t="inlineStr">
        <is>
          <t>Y</t>
        </is>
      </c>
      <c r="T125" s="6" t="inlineStr">
        <is>
          <t>U</t>
        </is>
      </c>
      <c r="U125" s="6" t="n">
        <v>1</v>
      </c>
      <c r="V125" s="3">
        <f>IF(OR(B125="",C125),"",CONCATENATE(B125,".",C125))</f>
        <v/>
      </c>
      <c r="W125">
        <f>UPPER(TRIM(H125))</f>
        <v/>
      </c>
      <c r="X125">
        <f>UPPER(TRIM(I125))</f>
        <v/>
      </c>
      <c r="Y125">
        <f>IF(V125&lt;&gt;"",IFERROR(INDEX(federal_program_name_lookup,MATCH(V125,aln_lookup,0)),""),"")</f>
        <v/>
      </c>
    </row>
    <row r="126">
      <c r="A126" t="inlineStr">
        <is>
          <t>AWARD-0125</t>
        </is>
      </c>
      <c r="B126" s="4" t="inlineStr">
        <is>
          <t>93</t>
        </is>
      </c>
      <c r="C126" s="4" t="inlineStr">
        <is>
          <t>847</t>
        </is>
      </c>
      <c r="D126" s="4" t="inlineStr"/>
      <c r="E126" s="6" t="inlineStr">
        <is>
          <t>DIABETES, DIGESTIVE, AND KIDNEY DISEASES EXTRAMURAL RESEARCH</t>
        </is>
      </c>
      <c r="F126" s="7" t="n">
        <v>18541</v>
      </c>
      <c r="G126" s="6" t="inlineStr">
        <is>
          <t>RESEARCH AND DEVELOPMENT</t>
        </is>
      </c>
      <c r="H126" s="6" t="inlineStr"/>
      <c r="I126" s="6" t="inlineStr"/>
      <c r="J126" s="5" t="n">
        <v>10399821</v>
      </c>
      <c r="K126" s="5" t="n">
        <v>91929578</v>
      </c>
      <c r="L126" s="6" t="inlineStr">
        <is>
          <t>N</t>
        </is>
      </c>
      <c r="M126" s="4" t="inlineStr"/>
      <c r="N126" s="6" t="inlineStr">
        <is>
          <t>N</t>
        </is>
      </c>
      <c r="O126" s="4" t="inlineStr">
        <is>
          <t>UNIVERSITY OF OKLAHOMA HEALTH SCIENCES CENTER</t>
        </is>
      </c>
      <c r="P126" s="4" t="inlineStr">
        <is>
          <t>R01DK117965</t>
        </is>
      </c>
      <c r="Q126" s="6" t="inlineStr">
        <is>
          <t>N</t>
        </is>
      </c>
      <c r="R126" s="7" t="inlineStr"/>
      <c r="S126" s="6" t="inlineStr">
        <is>
          <t>Y</t>
        </is>
      </c>
      <c r="T126" s="6" t="inlineStr">
        <is>
          <t>U</t>
        </is>
      </c>
      <c r="U126" s="6" t="n">
        <v>0</v>
      </c>
      <c r="V126" s="3">
        <f>IF(OR(B126="",C126),"",CONCATENATE(B126,".",C126))</f>
        <v/>
      </c>
      <c r="W126">
        <f>UPPER(TRIM(H126))</f>
        <v/>
      </c>
      <c r="X126">
        <f>UPPER(TRIM(I126))</f>
        <v/>
      </c>
      <c r="Y126">
        <f>IF(V126&lt;&gt;"",IFERROR(INDEX(federal_program_name_lookup,MATCH(V126,aln_lookup,0)),""),"")</f>
        <v/>
      </c>
    </row>
    <row r="127">
      <c r="A127" t="inlineStr">
        <is>
          <t>AWARD-0126</t>
        </is>
      </c>
      <c r="B127" s="4" t="inlineStr">
        <is>
          <t>93</t>
        </is>
      </c>
      <c r="C127" s="4" t="inlineStr">
        <is>
          <t>847</t>
        </is>
      </c>
      <c r="D127" s="4" t="inlineStr"/>
      <c r="E127" s="6" t="inlineStr">
        <is>
          <t>DIABETES, DIGESTIVE, AND KIDNEY DISEASES EXTRAMURAL RESEARCH</t>
        </is>
      </c>
      <c r="F127" s="7" t="n">
        <v>4713</v>
      </c>
      <c r="G127" s="6" t="inlineStr">
        <is>
          <t>RESEARCH AND DEVELOPMENT</t>
        </is>
      </c>
      <c r="H127" s="6" t="inlineStr"/>
      <c r="I127" s="6" t="inlineStr"/>
      <c r="J127" s="5" t="n">
        <v>10399821</v>
      </c>
      <c r="K127" s="5" t="n">
        <v>91929578</v>
      </c>
      <c r="L127" s="6" t="inlineStr">
        <is>
          <t>N</t>
        </is>
      </c>
      <c r="M127" s="4" t="inlineStr"/>
      <c r="N127" s="6" t="inlineStr">
        <is>
          <t>N</t>
        </is>
      </c>
      <c r="O127" s="4" t="inlineStr">
        <is>
          <t>ARKANSAS CHILDREN'S HOSPITAL RESEARCH INSTITUTE</t>
        </is>
      </c>
      <c r="P127" s="4" t="inlineStr">
        <is>
          <t>3466</t>
        </is>
      </c>
      <c r="Q127" s="6" t="inlineStr">
        <is>
          <t>N</t>
        </is>
      </c>
      <c r="R127" s="7" t="inlineStr"/>
      <c r="S127" s="6" t="inlineStr">
        <is>
          <t>Y</t>
        </is>
      </c>
      <c r="T127" s="6" t="inlineStr">
        <is>
          <t>U</t>
        </is>
      </c>
      <c r="U127" s="6" t="n">
        <v>0</v>
      </c>
      <c r="V127" s="3">
        <f>IF(OR(B127="",C127),"",CONCATENATE(B127,".",C127))</f>
        <v/>
      </c>
      <c r="W127">
        <f>UPPER(TRIM(H127))</f>
        <v/>
      </c>
      <c r="X127">
        <f>UPPER(TRIM(I127))</f>
        <v/>
      </c>
      <c r="Y127">
        <f>IF(V127&lt;&gt;"",IFERROR(INDEX(federal_program_name_lookup,MATCH(V127,aln_lookup,0)),""),"")</f>
        <v/>
      </c>
    </row>
    <row r="128">
      <c r="A128" t="inlineStr">
        <is>
          <t>AWARD-0127</t>
        </is>
      </c>
      <c r="B128" s="4" t="inlineStr">
        <is>
          <t>93</t>
        </is>
      </c>
      <c r="C128" s="4" t="inlineStr">
        <is>
          <t>847</t>
        </is>
      </c>
      <c r="D128" s="4" t="inlineStr"/>
      <c r="E128" s="6" t="inlineStr">
        <is>
          <t>DIABETES, DIGESTIVE, AND KIDNEY DISEASES EXTRAMURAL RESEARCH</t>
        </is>
      </c>
      <c r="F128" s="7" t="n">
        <v>85142</v>
      </c>
      <c r="G128" s="6" t="inlineStr">
        <is>
          <t>RESEARCH AND DEVELOPMENT</t>
        </is>
      </c>
      <c r="H128" s="6" t="inlineStr"/>
      <c r="I128" s="6" t="inlineStr"/>
      <c r="J128" s="5" t="n">
        <v>10399821</v>
      </c>
      <c r="K128" s="5" t="n">
        <v>91929578</v>
      </c>
      <c r="L128" s="6" t="inlineStr">
        <is>
          <t>N</t>
        </is>
      </c>
      <c r="M128" s="4" t="inlineStr"/>
      <c r="N128" s="6" t="inlineStr">
        <is>
          <t>N</t>
        </is>
      </c>
      <c r="O128" s="4" t="inlineStr">
        <is>
          <t>UNIVERSITY OF UTAH</t>
        </is>
      </c>
      <c r="P128" s="4" t="inlineStr">
        <is>
          <t>10031363-1</t>
        </is>
      </c>
      <c r="Q128" s="6" t="inlineStr">
        <is>
          <t>N</t>
        </is>
      </c>
      <c r="R128" s="7" t="inlineStr"/>
      <c r="S128" s="6" t="inlineStr">
        <is>
          <t>Y</t>
        </is>
      </c>
      <c r="T128" s="6" t="inlineStr">
        <is>
          <t>U</t>
        </is>
      </c>
      <c r="U128" s="6" t="n">
        <v>0</v>
      </c>
      <c r="V128" s="3">
        <f>IF(OR(B128="",C128),"",CONCATENATE(B128,".",C128))</f>
        <v/>
      </c>
      <c r="W128">
        <f>UPPER(TRIM(H128))</f>
        <v/>
      </c>
      <c r="X128">
        <f>UPPER(TRIM(I128))</f>
        <v/>
      </c>
      <c r="Y128">
        <f>IF(V128&lt;&gt;"",IFERROR(INDEX(federal_program_name_lookup,MATCH(V128,aln_lookup,0)),""),"")</f>
        <v/>
      </c>
    </row>
    <row r="129">
      <c r="A129" t="inlineStr">
        <is>
          <t>AWARD-0128</t>
        </is>
      </c>
      <c r="B129" s="4" t="inlineStr">
        <is>
          <t>93</t>
        </is>
      </c>
      <c r="C129" s="4" t="inlineStr">
        <is>
          <t>847</t>
        </is>
      </c>
      <c r="D129" s="4" t="inlineStr"/>
      <c r="E129" s="6" t="inlineStr">
        <is>
          <t>DIABETES, DIGESTIVE, AND KIDNEY DISEASES EXTRAMURAL RESEARCH</t>
        </is>
      </c>
      <c r="F129" s="7" t="n">
        <v>226</v>
      </c>
      <c r="G129" s="6" t="inlineStr">
        <is>
          <t>RESEARCH AND DEVELOPMENT</t>
        </is>
      </c>
      <c r="H129" s="6" t="inlineStr"/>
      <c r="I129" s="6" t="inlineStr"/>
      <c r="J129" s="5" t="n">
        <v>10399821</v>
      </c>
      <c r="K129" s="5" t="n">
        <v>91929578</v>
      </c>
      <c r="L129" s="6" t="inlineStr">
        <is>
          <t>N</t>
        </is>
      </c>
      <c r="M129" s="4" t="inlineStr"/>
      <c r="N129" s="6" t="inlineStr">
        <is>
          <t>N</t>
        </is>
      </c>
      <c r="O129" s="4" t="inlineStr">
        <is>
          <t>NEW YORK UNIVERSITY LANGONE MEDICAL CENTER</t>
        </is>
      </c>
      <c r="P129" s="4" t="inlineStr">
        <is>
          <t>1R01DK114428-01A1</t>
        </is>
      </c>
      <c r="Q129" s="6" t="inlineStr">
        <is>
          <t>N</t>
        </is>
      </c>
      <c r="R129" s="7" t="inlineStr"/>
      <c r="S129" s="6" t="inlineStr">
        <is>
          <t>Y</t>
        </is>
      </c>
      <c r="T129" s="6" t="inlineStr">
        <is>
          <t>U</t>
        </is>
      </c>
      <c r="U129" s="6" t="n">
        <v>0</v>
      </c>
      <c r="V129" s="3">
        <f>IF(OR(B129="",C129),"",CONCATENATE(B129,".",C129))</f>
        <v/>
      </c>
      <c r="W129">
        <f>UPPER(TRIM(H129))</f>
        <v/>
      </c>
      <c r="X129">
        <f>UPPER(TRIM(I129))</f>
        <v/>
      </c>
      <c r="Y129">
        <f>IF(V129&lt;&gt;"",IFERROR(INDEX(federal_program_name_lookup,MATCH(V129,aln_lookup,0)),""),"")</f>
        <v/>
      </c>
    </row>
    <row r="130">
      <c r="A130" t="inlineStr">
        <is>
          <t>AWARD-0129</t>
        </is>
      </c>
      <c r="B130" s="4" t="inlineStr">
        <is>
          <t>93</t>
        </is>
      </c>
      <c r="C130" s="4" t="inlineStr">
        <is>
          <t>847</t>
        </is>
      </c>
      <c r="D130" s="4" t="inlineStr"/>
      <c r="E130" s="6" t="inlineStr">
        <is>
          <t>DIABETES, DIGESTIVE, AND KIDNEY DISEASES EXTRAMURAL RESEARCH</t>
        </is>
      </c>
      <c r="F130" s="7" t="n">
        <v>39304</v>
      </c>
      <c r="G130" s="6" t="inlineStr">
        <is>
          <t>RESEARCH AND DEVELOPMENT</t>
        </is>
      </c>
      <c r="H130" s="6" t="inlineStr"/>
      <c r="I130" s="6" t="inlineStr"/>
      <c r="J130" s="5" t="n">
        <v>10399821</v>
      </c>
      <c r="K130" s="5" t="n">
        <v>91929578</v>
      </c>
      <c r="L130" s="6" t="inlineStr">
        <is>
          <t>N</t>
        </is>
      </c>
      <c r="M130" s="4" t="inlineStr"/>
      <c r="N130" s="6" t="inlineStr">
        <is>
          <t>N</t>
        </is>
      </c>
      <c r="O130" s="4" t="inlineStr">
        <is>
          <t>AUGUSTA UNIVERSITY</t>
        </is>
      </c>
      <c r="P130" s="4" t="inlineStr">
        <is>
          <t>5U24DK076169-13</t>
        </is>
      </c>
      <c r="Q130" s="6" t="inlineStr">
        <is>
          <t>N</t>
        </is>
      </c>
      <c r="R130" s="7" t="inlineStr"/>
      <c r="S130" s="6" t="inlineStr">
        <is>
          <t>Y</t>
        </is>
      </c>
      <c r="T130" s="6" t="inlineStr">
        <is>
          <t>U</t>
        </is>
      </c>
      <c r="U130" s="6" t="n">
        <v>0</v>
      </c>
      <c r="V130" s="3">
        <f>IF(OR(B130="",C130),"",CONCATENATE(B130,".",C130))</f>
        <v/>
      </c>
      <c r="W130">
        <f>UPPER(TRIM(H130))</f>
        <v/>
      </c>
      <c r="X130">
        <f>UPPER(TRIM(I130))</f>
        <v/>
      </c>
      <c r="Y130">
        <f>IF(V130&lt;&gt;"",IFERROR(INDEX(federal_program_name_lookup,MATCH(V130,aln_lookup,0)),""),"")</f>
        <v/>
      </c>
    </row>
    <row r="131">
      <c r="A131" t="inlineStr">
        <is>
          <t>AWARD-0130</t>
        </is>
      </c>
      <c r="B131" s="4" t="inlineStr">
        <is>
          <t>93</t>
        </is>
      </c>
      <c r="C131" s="4" t="inlineStr">
        <is>
          <t>847</t>
        </is>
      </c>
      <c r="D131" s="4" t="inlineStr"/>
      <c r="E131" s="6" t="inlineStr">
        <is>
          <t>DIABETES, DIGESTIVE, AND KIDNEY DISEASES EXTRAMURAL RESEARCH</t>
        </is>
      </c>
      <c r="F131" s="7" t="n">
        <v>-2166</v>
      </c>
      <c r="G131" s="6" t="inlineStr">
        <is>
          <t>RESEARCH AND DEVELOPMENT</t>
        </is>
      </c>
      <c r="H131" s="6" t="inlineStr"/>
      <c r="I131" s="6" t="inlineStr"/>
      <c r="J131" s="5" t="n">
        <v>10399821</v>
      </c>
      <c r="K131" s="5" t="n">
        <v>91929578</v>
      </c>
      <c r="L131" s="6" t="inlineStr">
        <is>
          <t>N</t>
        </is>
      </c>
      <c r="M131" s="4" t="inlineStr"/>
      <c r="N131" s="6" t="inlineStr">
        <is>
          <t>N</t>
        </is>
      </c>
      <c r="O131" s="4" t="inlineStr">
        <is>
          <t>WASHINGTON UNIVERSITY</t>
        </is>
      </c>
      <c r="P131" s="4" t="inlineStr">
        <is>
          <t>5U01DK106853-05</t>
        </is>
      </c>
      <c r="Q131" s="6" t="inlineStr">
        <is>
          <t>N</t>
        </is>
      </c>
      <c r="R131" s="7" t="inlineStr"/>
      <c r="S131" s="6" t="inlineStr">
        <is>
          <t>Y</t>
        </is>
      </c>
      <c r="T131" s="6" t="inlineStr">
        <is>
          <t>U</t>
        </is>
      </c>
      <c r="U131" s="6" t="n">
        <v>0</v>
      </c>
      <c r="V131" s="3">
        <f>IF(OR(B131="",C131),"",CONCATENATE(B131,".",C131))</f>
        <v/>
      </c>
      <c r="W131">
        <f>UPPER(TRIM(H131))</f>
        <v/>
      </c>
      <c r="X131">
        <f>UPPER(TRIM(I131))</f>
        <v/>
      </c>
      <c r="Y131">
        <f>IF(V131&lt;&gt;"",IFERROR(INDEX(federal_program_name_lookup,MATCH(V131,aln_lookup,0)),""),"")</f>
        <v/>
      </c>
    </row>
    <row r="132">
      <c r="A132" t="inlineStr">
        <is>
          <t>AWARD-0131</t>
        </is>
      </c>
      <c r="B132" s="4" t="inlineStr">
        <is>
          <t>93</t>
        </is>
      </c>
      <c r="C132" s="4" t="inlineStr">
        <is>
          <t>847</t>
        </is>
      </c>
      <c r="D132" s="4" t="inlineStr"/>
      <c r="E132" s="6" t="inlineStr">
        <is>
          <t>DIABETES, DIGESTIVE, AND KIDNEY DISEASES EXTRAMURAL RESEARCH</t>
        </is>
      </c>
      <c r="F132" s="7" t="n">
        <v>15629</v>
      </c>
      <c r="G132" s="6" t="inlineStr">
        <is>
          <t>RESEARCH AND DEVELOPMENT</t>
        </is>
      </c>
      <c r="H132" s="6" t="inlineStr"/>
      <c r="I132" s="6" t="inlineStr"/>
      <c r="J132" s="5" t="n">
        <v>10399821</v>
      </c>
      <c r="K132" s="5" t="n">
        <v>91929578</v>
      </c>
      <c r="L132" s="6" t="inlineStr">
        <is>
          <t>N</t>
        </is>
      </c>
      <c r="M132" s="4" t="inlineStr"/>
      <c r="N132" s="6" t="inlineStr">
        <is>
          <t>N</t>
        </is>
      </c>
      <c r="O132" s="4" t="inlineStr">
        <is>
          <t>PURDUE UNIVERSITY</t>
        </is>
      </c>
      <c r="P132" s="4" t="inlineStr">
        <is>
          <t>1R01DK107390-01A1</t>
        </is>
      </c>
      <c r="Q132" s="6" t="inlineStr">
        <is>
          <t>N</t>
        </is>
      </c>
      <c r="R132" s="7" t="inlineStr"/>
      <c r="S132" s="6" t="inlineStr">
        <is>
          <t>Y</t>
        </is>
      </c>
      <c r="T132" s="6" t="inlineStr">
        <is>
          <t>U</t>
        </is>
      </c>
      <c r="U132" s="6" t="n">
        <v>0</v>
      </c>
      <c r="V132" s="3">
        <f>IF(OR(B132="",C132),"",CONCATENATE(B132,".",C132))</f>
        <v/>
      </c>
      <c r="W132">
        <f>UPPER(TRIM(H132))</f>
        <v/>
      </c>
      <c r="X132">
        <f>UPPER(TRIM(I132))</f>
        <v/>
      </c>
      <c r="Y132">
        <f>IF(V132&lt;&gt;"",IFERROR(INDEX(federal_program_name_lookup,MATCH(V132,aln_lookup,0)),""),"")</f>
        <v/>
      </c>
    </row>
    <row r="133">
      <c r="A133" t="inlineStr">
        <is>
          <t>AWARD-0132</t>
        </is>
      </c>
      <c r="B133" s="4" t="inlineStr">
        <is>
          <t>93</t>
        </is>
      </c>
      <c r="C133" s="4" t="inlineStr">
        <is>
          <t>847</t>
        </is>
      </c>
      <c r="D133" s="4" t="inlineStr"/>
      <c r="E133" s="6" t="inlineStr">
        <is>
          <t>DIABETES, DIGESTIVE, AND KIDNEY DISEASES EXTRAMURAL RESEARCH</t>
        </is>
      </c>
      <c r="F133" s="7" t="n">
        <v>113012</v>
      </c>
      <c r="G133" s="6" t="inlineStr">
        <is>
          <t>RESEARCH AND DEVELOPMENT</t>
        </is>
      </c>
      <c r="H133" s="6" t="inlineStr"/>
      <c r="I133" s="6" t="inlineStr"/>
      <c r="J133" s="5" t="n">
        <v>10399821</v>
      </c>
      <c r="K133" s="5" t="n">
        <v>91929578</v>
      </c>
      <c r="L133" s="6" t="inlineStr">
        <is>
          <t>N</t>
        </is>
      </c>
      <c r="M133" s="4" t="inlineStr"/>
      <c r="N133" s="6" t="inlineStr">
        <is>
          <t>N</t>
        </is>
      </c>
      <c r="O133" s="4" t="inlineStr">
        <is>
          <t>CHILDREN'S MERCY HOSPITAL &amp; CLINICS</t>
        </is>
      </c>
      <c r="P133" s="4" t="inlineStr">
        <is>
          <t>R01DK117296</t>
        </is>
      </c>
      <c r="Q133" s="6" t="inlineStr">
        <is>
          <t>N</t>
        </is>
      </c>
      <c r="R133" s="7" t="inlineStr"/>
      <c r="S133" s="6" t="inlineStr">
        <is>
          <t>Y</t>
        </is>
      </c>
      <c r="T133" s="6" t="inlineStr">
        <is>
          <t>U</t>
        </is>
      </c>
      <c r="U133" s="6" t="n">
        <v>0</v>
      </c>
      <c r="V133" s="3">
        <f>IF(OR(B133="",C133),"",CONCATENATE(B133,".",C133))</f>
        <v/>
      </c>
      <c r="W133">
        <f>UPPER(TRIM(H133))</f>
        <v/>
      </c>
      <c r="X133">
        <f>UPPER(TRIM(I133))</f>
        <v/>
      </c>
      <c r="Y133">
        <f>IF(V133&lt;&gt;"",IFERROR(INDEX(federal_program_name_lookup,MATCH(V133,aln_lookup,0)),""),"")</f>
        <v/>
      </c>
    </row>
    <row r="134">
      <c r="A134" t="inlineStr">
        <is>
          <t>AWARD-0133</t>
        </is>
      </c>
      <c r="B134" s="4" t="inlineStr">
        <is>
          <t>93</t>
        </is>
      </c>
      <c r="C134" s="4" t="inlineStr">
        <is>
          <t>847</t>
        </is>
      </c>
      <c r="D134" s="4" t="inlineStr"/>
      <c r="E134" s="6" t="inlineStr">
        <is>
          <t>DIABETES, DIGESTIVE, AND KIDNEY DISEASES EXTRAMURAL RESEARCH</t>
        </is>
      </c>
      <c r="F134" s="7" t="n">
        <v>29412</v>
      </c>
      <c r="G134" s="6" t="inlineStr">
        <is>
          <t>RESEARCH AND DEVELOPMENT</t>
        </is>
      </c>
      <c r="H134" s="6" t="inlineStr"/>
      <c r="I134" s="6" t="inlineStr"/>
      <c r="J134" s="5" t="n">
        <v>10399821</v>
      </c>
      <c r="K134" s="5" t="n">
        <v>91929578</v>
      </c>
      <c r="L134" s="6" t="inlineStr">
        <is>
          <t>N</t>
        </is>
      </c>
      <c r="M134" s="4" t="inlineStr"/>
      <c r="N134" s="6" t="inlineStr">
        <is>
          <t>Y</t>
        </is>
      </c>
      <c r="O134" s="4" t="inlineStr"/>
      <c r="P134" s="4" t="inlineStr"/>
      <c r="Q134" s="6" t="inlineStr">
        <is>
          <t>N</t>
        </is>
      </c>
      <c r="R134" s="7" t="inlineStr"/>
      <c r="S134" s="6" t="inlineStr">
        <is>
          <t>Y</t>
        </is>
      </c>
      <c r="T134" s="6" t="inlineStr">
        <is>
          <t>U</t>
        </is>
      </c>
      <c r="U134" s="6" t="n">
        <v>0</v>
      </c>
      <c r="V134" s="3">
        <f>IF(OR(B134="",C134),"",CONCATENATE(B134,".",C134))</f>
        <v/>
      </c>
      <c r="W134">
        <f>UPPER(TRIM(H134))</f>
        <v/>
      </c>
      <c r="X134">
        <f>UPPER(TRIM(I134))</f>
        <v/>
      </c>
      <c r="Y134">
        <f>IF(V134&lt;&gt;"",IFERROR(INDEX(federal_program_name_lookup,MATCH(V134,aln_lookup,0)),""),"")</f>
        <v/>
      </c>
    </row>
    <row r="135">
      <c r="A135" t="inlineStr">
        <is>
          <t>AWARD-0134</t>
        </is>
      </c>
      <c r="B135" s="4" t="inlineStr">
        <is>
          <t>93</t>
        </is>
      </c>
      <c r="C135" s="4" t="inlineStr">
        <is>
          <t>847</t>
        </is>
      </c>
      <c r="D135" s="4" t="inlineStr"/>
      <c r="E135" s="6" t="inlineStr">
        <is>
          <t>DIABETES, DIGESTIVE, AND KIDNEY DISEASES EXTRAMURAL RESEARCH</t>
        </is>
      </c>
      <c r="F135" s="7" t="n">
        <v>495561</v>
      </c>
      <c r="G135" s="6" t="inlineStr">
        <is>
          <t>RESEARCH AND DEVELOPMENT</t>
        </is>
      </c>
      <c r="H135" s="6" t="inlineStr"/>
      <c r="I135" s="6" t="inlineStr"/>
      <c r="J135" s="5" t="n">
        <v>10399821</v>
      </c>
      <c r="K135" s="5" t="n">
        <v>91929578</v>
      </c>
      <c r="L135" s="6" t="inlineStr">
        <is>
          <t>N</t>
        </is>
      </c>
      <c r="M135" s="4" t="inlineStr"/>
      <c r="N135" s="6" t="inlineStr">
        <is>
          <t>Y</t>
        </is>
      </c>
      <c r="O135" s="4" t="inlineStr"/>
      <c r="P135" s="4" t="inlineStr"/>
      <c r="Q135" s="6" t="inlineStr">
        <is>
          <t>N</t>
        </is>
      </c>
      <c r="R135" s="7" t="inlineStr"/>
      <c r="S135" s="6" t="inlineStr">
        <is>
          <t>Y</t>
        </is>
      </c>
      <c r="T135" s="6" t="inlineStr">
        <is>
          <t>U</t>
        </is>
      </c>
      <c r="U135" s="6" t="n">
        <v>1</v>
      </c>
      <c r="V135" s="3">
        <f>IF(OR(B135="",C135),"",CONCATENATE(B135,".",C135))</f>
        <v/>
      </c>
      <c r="W135">
        <f>UPPER(TRIM(H135))</f>
        <v/>
      </c>
      <c r="X135">
        <f>UPPER(TRIM(I135))</f>
        <v/>
      </c>
      <c r="Y135">
        <f>IF(V135&lt;&gt;"",IFERROR(INDEX(federal_program_name_lookup,MATCH(V135,aln_lookup,0)),""),"")</f>
        <v/>
      </c>
    </row>
    <row r="136">
      <c r="A136" t="inlineStr">
        <is>
          <t>AWARD-0135</t>
        </is>
      </c>
      <c r="B136" s="4" t="inlineStr">
        <is>
          <t>47</t>
        </is>
      </c>
      <c r="C136" s="4" t="inlineStr">
        <is>
          <t>076</t>
        </is>
      </c>
      <c r="D136" s="4" t="inlineStr"/>
      <c r="E136" s="6" t="inlineStr">
        <is>
          <t>EDUCATION AND HUMAN RESOURCES</t>
        </is>
      </c>
      <c r="F136" s="7" t="n">
        <v>7754</v>
      </c>
      <c r="G136" s="6" t="inlineStr">
        <is>
          <t>RESEARCH AND DEVELOPMENT</t>
        </is>
      </c>
      <c r="H136" s="6" t="inlineStr"/>
      <c r="I136" s="6" t="inlineStr"/>
      <c r="J136" s="5" t="n">
        <v>83350</v>
      </c>
      <c r="K136" s="5" t="n">
        <v>91929578</v>
      </c>
      <c r="L136" s="6" t="inlineStr">
        <is>
          <t>N</t>
        </is>
      </c>
      <c r="M136" s="4" t="inlineStr"/>
      <c r="N136" s="6" t="inlineStr">
        <is>
          <t>Y</t>
        </is>
      </c>
      <c r="O136" s="4" t="inlineStr"/>
      <c r="P136" s="4" t="inlineStr"/>
      <c r="Q136" s="6" t="inlineStr">
        <is>
          <t>N</t>
        </is>
      </c>
      <c r="R136" s="7" t="inlineStr"/>
      <c r="S136" s="6" t="inlineStr">
        <is>
          <t>Y</t>
        </is>
      </c>
      <c r="T136" s="6" t="inlineStr">
        <is>
          <t>U</t>
        </is>
      </c>
      <c r="U136" s="6" t="n">
        <v>0</v>
      </c>
      <c r="V136" s="3">
        <f>IF(OR(B136="",C136),"",CONCATENATE(B136,".",C136))</f>
        <v/>
      </c>
      <c r="W136">
        <f>UPPER(TRIM(H136))</f>
        <v/>
      </c>
      <c r="X136">
        <f>UPPER(TRIM(I136))</f>
        <v/>
      </c>
      <c r="Y136">
        <f>IF(V136&lt;&gt;"",IFERROR(INDEX(federal_program_name_lookup,MATCH(V136,aln_lookup,0)),""),"")</f>
        <v/>
      </c>
    </row>
    <row r="137">
      <c r="A137" t="inlineStr">
        <is>
          <t>AWARD-0136</t>
        </is>
      </c>
      <c r="B137" s="4" t="inlineStr">
        <is>
          <t>93</t>
        </is>
      </c>
      <c r="C137" s="4" t="inlineStr">
        <is>
          <t>847</t>
        </is>
      </c>
      <c r="D137" s="4" t="inlineStr"/>
      <c r="E137" s="6" t="inlineStr">
        <is>
          <t>DIABETES, DIGESTIVE, AND KIDNEY DISEASES EXTRAMURAL RESEARCH</t>
        </is>
      </c>
      <c r="F137" s="7" t="n">
        <v>438976</v>
      </c>
      <c r="G137" s="6" t="inlineStr">
        <is>
          <t>RESEARCH AND DEVELOPMENT</t>
        </is>
      </c>
      <c r="H137" s="6" t="inlineStr"/>
      <c r="I137" s="6" t="inlineStr"/>
      <c r="J137" s="5" t="n">
        <v>10399821</v>
      </c>
      <c r="K137" s="5" t="n">
        <v>91929578</v>
      </c>
      <c r="L137" s="6" t="inlineStr">
        <is>
          <t>N</t>
        </is>
      </c>
      <c r="M137" s="4" t="inlineStr"/>
      <c r="N137" s="6" t="inlineStr">
        <is>
          <t>Y</t>
        </is>
      </c>
      <c r="O137" s="4" t="inlineStr"/>
      <c r="P137" s="4" t="inlineStr"/>
      <c r="Q137" s="6" t="inlineStr">
        <is>
          <t>Y</t>
        </is>
      </c>
      <c r="R137" s="7" t="n">
        <v>13721</v>
      </c>
      <c r="S137" s="6" t="inlineStr">
        <is>
          <t>Y</t>
        </is>
      </c>
      <c r="T137" s="6" t="inlineStr">
        <is>
          <t>U</t>
        </is>
      </c>
      <c r="U137" s="6" t="n">
        <v>1</v>
      </c>
      <c r="V137" s="3">
        <f>IF(OR(B137="",C137),"",CONCATENATE(B137,".",C137))</f>
        <v/>
      </c>
      <c r="W137">
        <f>UPPER(TRIM(H137))</f>
        <v/>
      </c>
      <c r="X137">
        <f>UPPER(TRIM(I137))</f>
        <v/>
      </c>
      <c r="Y137">
        <f>IF(V137&lt;&gt;"",IFERROR(INDEX(federal_program_name_lookup,MATCH(V137,aln_lookup,0)),""),"")</f>
        <v/>
      </c>
    </row>
    <row r="138">
      <c r="A138" t="inlineStr">
        <is>
          <t>AWARD-0137</t>
        </is>
      </c>
      <c r="B138" s="4" t="inlineStr">
        <is>
          <t>93</t>
        </is>
      </c>
      <c r="C138" s="4" t="inlineStr">
        <is>
          <t>847</t>
        </is>
      </c>
      <c r="D138" s="4" t="inlineStr"/>
      <c r="E138" s="6" t="inlineStr">
        <is>
          <t>DIABETES, DIGESTIVE, AND KIDNEY DISEASES EXTRAMURAL RESEARCH</t>
        </is>
      </c>
      <c r="F138" s="7" t="n">
        <v>315882</v>
      </c>
      <c r="G138" s="6" t="inlineStr">
        <is>
          <t>RESEARCH AND DEVELOPMENT</t>
        </is>
      </c>
      <c r="H138" s="6" t="inlineStr"/>
      <c r="I138" s="6" t="inlineStr"/>
      <c r="J138" s="5" t="n">
        <v>10399821</v>
      </c>
      <c r="K138" s="5" t="n">
        <v>91929578</v>
      </c>
      <c r="L138" s="6" t="inlineStr">
        <is>
          <t>N</t>
        </is>
      </c>
      <c r="M138" s="4" t="inlineStr"/>
      <c r="N138" s="6" t="inlineStr">
        <is>
          <t>Y</t>
        </is>
      </c>
      <c r="O138" s="4" t="inlineStr"/>
      <c r="P138" s="4" t="inlineStr"/>
      <c r="Q138" s="6" t="inlineStr">
        <is>
          <t>N</t>
        </is>
      </c>
      <c r="R138" s="7" t="inlineStr"/>
      <c r="S138" s="6" t="inlineStr">
        <is>
          <t>Y</t>
        </is>
      </c>
      <c r="T138" s="6" t="inlineStr">
        <is>
          <t>U</t>
        </is>
      </c>
      <c r="U138" s="6" t="n">
        <v>0</v>
      </c>
      <c r="V138" s="3">
        <f>IF(OR(B138="",C138),"",CONCATENATE(B138,".",C138))</f>
        <v/>
      </c>
      <c r="W138">
        <f>UPPER(TRIM(H138))</f>
        <v/>
      </c>
      <c r="X138">
        <f>UPPER(TRIM(I138))</f>
        <v/>
      </c>
      <c r="Y138">
        <f>IF(V138&lt;&gt;"",IFERROR(INDEX(federal_program_name_lookup,MATCH(V138,aln_lookup,0)),""),"")</f>
        <v/>
      </c>
    </row>
    <row r="139">
      <c r="A139" t="inlineStr">
        <is>
          <t>AWARD-0138</t>
        </is>
      </c>
      <c r="B139" s="4" t="inlineStr">
        <is>
          <t>93</t>
        </is>
      </c>
      <c r="C139" s="4" t="inlineStr">
        <is>
          <t>847</t>
        </is>
      </c>
      <c r="D139" s="4" t="inlineStr"/>
      <c r="E139" s="6" t="inlineStr">
        <is>
          <t>DIABETES, DIGESTIVE, AND KIDNEY DISEASES EXTRAMURAL RESEARCH</t>
        </is>
      </c>
      <c r="F139" s="7" t="n">
        <v>635487</v>
      </c>
      <c r="G139" s="6" t="inlineStr">
        <is>
          <t>RESEARCH AND DEVELOPMENT</t>
        </is>
      </c>
      <c r="H139" s="6" t="inlineStr"/>
      <c r="I139" s="6" t="inlineStr"/>
      <c r="J139" s="5" t="n">
        <v>10399821</v>
      </c>
      <c r="K139" s="5" t="n">
        <v>91929578</v>
      </c>
      <c r="L139" s="6" t="inlineStr">
        <is>
          <t>N</t>
        </is>
      </c>
      <c r="M139" s="4" t="inlineStr"/>
      <c r="N139" s="6" t="inlineStr">
        <is>
          <t>Y</t>
        </is>
      </c>
      <c r="O139" s="4" t="inlineStr"/>
      <c r="P139" s="4" t="inlineStr"/>
      <c r="Q139" s="6" t="inlineStr">
        <is>
          <t>N</t>
        </is>
      </c>
      <c r="R139" s="7" t="inlineStr"/>
      <c r="S139" s="6" t="inlineStr">
        <is>
          <t>Y</t>
        </is>
      </c>
      <c r="T139" s="6" t="inlineStr">
        <is>
          <t>U</t>
        </is>
      </c>
      <c r="U139" s="6" t="n">
        <v>0</v>
      </c>
      <c r="V139" s="3">
        <f>IF(OR(B139="",C139),"",CONCATENATE(B139,".",C139))</f>
        <v/>
      </c>
      <c r="W139">
        <f>UPPER(TRIM(H139))</f>
        <v/>
      </c>
      <c r="X139">
        <f>UPPER(TRIM(I139))</f>
        <v/>
      </c>
      <c r="Y139">
        <f>IF(V139&lt;&gt;"",IFERROR(INDEX(federal_program_name_lookup,MATCH(V139,aln_lookup,0)),""),"")</f>
        <v/>
      </c>
    </row>
    <row r="140">
      <c r="A140" t="inlineStr">
        <is>
          <t>AWARD-0139</t>
        </is>
      </c>
      <c r="B140" s="4" t="inlineStr">
        <is>
          <t>93</t>
        </is>
      </c>
      <c r="C140" s="4" t="inlineStr">
        <is>
          <t>847</t>
        </is>
      </c>
      <c r="D140" s="4" t="inlineStr"/>
      <c r="E140" s="6" t="inlineStr">
        <is>
          <t>DIABETES, DIGESTIVE, AND KIDNEY DISEASES EXTRAMURAL RESEARCH</t>
        </is>
      </c>
      <c r="F140" s="7" t="n">
        <v>346846</v>
      </c>
      <c r="G140" s="6" t="inlineStr">
        <is>
          <t>RESEARCH AND DEVELOPMENT</t>
        </is>
      </c>
      <c r="H140" s="6" t="inlineStr"/>
      <c r="I140" s="6" t="inlineStr"/>
      <c r="J140" s="5" t="n">
        <v>10399821</v>
      </c>
      <c r="K140" s="5" t="n">
        <v>91929578</v>
      </c>
      <c r="L140" s="6" t="inlineStr">
        <is>
          <t>N</t>
        </is>
      </c>
      <c r="M140" s="4" t="inlineStr"/>
      <c r="N140" s="6" t="inlineStr">
        <is>
          <t>Y</t>
        </is>
      </c>
      <c r="O140" s="4" t="inlineStr"/>
      <c r="P140" s="4" t="inlineStr"/>
      <c r="Q140" s="6" t="inlineStr">
        <is>
          <t>N</t>
        </is>
      </c>
      <c r="R140" s="7" t="inlineStr"/>
      <c r="S140" s="6" t="inlineStr">
        <is>
          <t>Y</t>
        </is>
      </c>
      <c r="T140" s="6" t="inlineStr">
        <is>
          <t>U</t>
        </is>
      </c>
      <c r="U140" s="6" t="n">
        <v>0</v>
      </c>
      <c r="V140" s="3">
        <f>IF(OR(B140="",C140),"",CONCATENATE(B140,".",C140))</f>
        <v/>
      </c>
      <c r="W140">
        <f>UPPER(TRIM(H140))</f>
        <v/>
      </c>
      <c r="X140">
        <f>UPPER(TRIM(I140))</f>
        <v/>
      </c>
      <c r="Y140">
        <f>IF(V140&lt;&gt;"",IFERROR(INDEX(federal_program_name_lookup,MATCH(V140,aln_lookup,0)),""),"")</f>
        <v/>
      </c>
    </row>
    <row r="141">
      <c r="A141" t="inlineStr">
        <is>
          <t>AWARD-0140</t>
        </is>
      </c>
      <c r="B141" s="4" t="inlineStr">
        <is>
          <t>93</t>
        </is>
      </c>
      <c r="C141" s="4" t="inlineStr">
        <is>
          <t>847</t>
        </is>
      </c>
      <c r="D141" s="4" t="inlineStr"/>
      <c r="E141" s="6" t="inlineStr">
        <is>
          <t>DIABETES, DIGESTIVE, AND KIDNEY DISEASES EXTRAMURAL RESEARCH</t>
        </is>
      </c>
      <c r="F141" s="7" t="n">
        <v>603991</v>
      </c>
      <c r="G141" s="6" t="inlineStr">
        <is>
          <t>RESEARCH AND DEVELOPMENT</t>
        </is>
      </c>
      <c r="H141" s="6" t="inlineStr"/>
      <c r="I141" s="6" t="inlineStr"/>
      <c r="J141" s="5" t="n">
        <v>10399821</v>
      </c>
      <c r="K141" s="5" t="n">
        <v>91929578</v>
      </c>
      <c r="L141" s="6" t="inlineStr">
        <is>
          <t>N</t>
        </is>
      </c>
      <c r="M141" s="4" t="inlineStr"/>
      <c r="N141" s="6" t="inlineStr">
        <is>
          <t>Y</t>
        </is>
      </c>
      <c r="O141" s="4" t="inlineStr"/>
      <c r="P141" s="4" t="inlineStr"/>
      <c r="Q141" s="6" t="inlineStr">
        <is>
          <t>Y</t>
        </is>
      </c>
      <c r="R141" s="7" t="n">
        <v>14043</v>
      </c>
      <c r="S141" s="6" t="inlineStr">
        <is>
          <t>Y</t>
        </is>
      </c>
      <c r="T141" s="6" t="inlineStr">
        <is>
          <t>U</t>
        </is>
      </c>
      <c r="U141" s="6" t="n">
        <v>0</v>
      </c>
      <c r="V141" s="3">
        <f>IF(OR(B141="",C141),"",CONCATENATE(B141,".",C141))</f>
        <v/>
      </c>
      <c r="W141">
        <f>UPPER(TRIM(H141))</f>
        <v/>
      </c>
      <c r="X141">
        <f>UPPER(TRIM(I141))</f>
        <v/>
      </c>
      <c r="Y141">
        <f>IF(V141&lt;&gt;"",IFERROR(INDEX(federal_program_name_lookup,MATCH(V141,aln_lookup,0)),""),"")</f>
        <v/>
      </c>
    </row>
    <row r="142">
      <c r="A142" t="inlineStr">
        <is>
          <t>AWARD-0141</t>
        </is>
      </c>
      <c r="B142" s="4" t="inlineStr">
        <is>
          <t>93</t>
        </is>
      </c>
      <c r="C142" s="4" t="inlineStr">
        <is>
          <t>847</t>
        </is>
      </c>
      <c r="D142" s="4" t="inlineStr"/>
      <c r="E142" s="6" t="inlineStr">
        <is>
          <t>DIABETES, DIGESTIVE, AND KIDNEY DISEASES EXTRAMURAL RESEARCH</t>
        </is>
      </c>
      <c r="F142" s="7" t="n">
        <v>543957</v>
      </c>
      <c r="G142" s="6" t="inlineStr">
        <is>
          <t>RESEARCH AND DEVELOPMENT</t>
        </is>
      </c>
      <c r="H142" s="6" t="inlineStr"/>
      <c r="I142" s="6" t="inlineStr"/>
      <c r="J142" s="5" t="n">
        <v>10399821</v>
      </c>
      <c r="K142" s="5" t="n">
        <v>91929578</v>
      </c>
      <c r="L142" s="6" t="inlineStr">
        <is>
          <t>N</t>
        </is>
      </c>
      <c r="M142" s="4" t="inlineStr"/>
      <c r="N142" s="6" t="inlineStr">
        <is>
          <t>Y</t>
        </is>
      </c>
      <c r="O142" s="4" t="inlineStr"/>
      <c r="P142" s="4" t="inlineStr"/>
      <c r="Q142" s="6" t="inlineStr">
        <is>
          <t>Y</t>
        </is>
      </c>
      <c r="R142" s="7" t="n">
        <v>5061</v>
      </c>
      <c r="S142" s="6" t="inlineStr">
        <is>
          <t>Y</t>
        </is>
      </c>
      <c r="T142" s="6" t="inlineStr">
        <is>
          <t>U</t>
        </is>
      </c>
      <c r="U142" s="6" t="n">
        <v>0</v>
      </c>
      <c r="V142" s="3">
        <f>IF(OR(B142="",C142),"",CONCATENATE(B142,".",C142))</f>
        <v/>
      </c>
      <c r="W142">
        <f>UPPER(TRIM(H142))</f>
        <v/>
      </c>
      <c r="X142">
        <f>UPPER(TRIM(I142))</f>
        <v/>
      </c>
      <c r="Y142">
        <f>IF(V142&lt;&gt;"",IFERROR(INDEX(federal_program_name_lookup,MATCH(V142,aln_lookup,0)),""),"")</f>
        <v/>
      </c>
    </row>
    <row r="143">
      <c r="A143" t="inlineStr">
        <is>
          <t>AWARD-0142</t>
        </is>
      </c>
      <c r="B143" s="4" t="inlineStr">
        <is>
          <t>93</t>
        </is>
      </c>
      <c r="C143" s="4" t="inlineStr">
        <is>
          <t>847</t>
        </is>
      </c>
      <c r="D143" s="4" t="inlineStr"/>
      <c r="E143" s="6" t="inlineStr">
        <is>
          <t>DIABETES, DIGESTIVE, AND KIDNEY DISEASES EXTRAMURAL RESEARCH</t>
        </is>
      </c>
      <c r="F143" s="7" t="n">
        <v>123406</v>
      </c>
      <c r="G143" s="6" t="inlineStr">
        <is>
          <t>RESEARCH AND DEVELOPMENT</t>
        </is>
      </c>
      <c r="H143" s="6" t="inlineStr"/>
      <c r="I143" s="6" t="inlineStr"/>
      <c r="J143" s="5" t="n">
        <v>10399821</v>
      </c>
      <c r="K143" s="5" t="n">
        <v>91929578</v>
      </c>
      <c r="L143" s="6" t="inlineStr">
        <is>
          <t>N</t>
        </is>
      </c>
      <c r="M143" s="4" t="inlineStr"/>
      <c r="N143" s="6" t="inlineStr">
        <is>
          <t>Y</t>
        </is>
      </c>
      <c r="O143" s="4" t="inlineStr"/>
      <c r="P143" s="4" t="inlineStr"/>
      <c r="Q143" s="6" t="inlineStr">
        <is>
          <t>N</t>
        </is>
      </c>
      <c r="R143" s="7" t="inlineStr"/>
      <c r="S143" s="6" t="inlineStr">
        <is>
          <t>Y</t>
        </is>
      </c>
      <c r="T143" s="6" t="inlineStr">
        <is>
          <t>U</t>
        </is>
      </c>
      <c r="U143" s="6" t="n">
        <v>1</v>
      </c>
      <c r="V143" s="3">
        <f>IF(OR(B143="",C143),"",CONCATENATE(B143,".",C143))</f>
        <v/>
      </c>
      <c r="W143">
        <f>UPPER(TRIM(H143))</f>
        <v/>
      </c>
      <c r="X143">
        <f>UPPER(TRIM(I143))</f>
        <v/>
      </c>
      <c r="Y143">
        <f>IF(V143&lt;&gt;"",IFERROR(INDEX(federal_program_name_lookup,MATCH(V143,aln_lookup,0)),""),"")</f>
        <v/>
      </c>
    </row>
    <row r="144">
      <c r="A144" t="inlineStr">
        <is>
          <t>AWARD-0143</t>
        </is>
      </c>
      <c r="B144" s="4" t="inlineStr">
        <is>
          <t>93</t>
        </is>
      </c>
      <c r="C144" s="4" t="inlineStr">
        <is>
          <t>847</t>
        </is>
      </c>
      <c r="D144" s="4" t="inlineStr"/>
      <c r="E144" s="6" t="inlineStr">
        <is>
          <t>DIABETES, DIGESTIVE, AND KIDNEY DISEASES EXTRAMURAL RESEARCH</t>
        </is>
      </c>
      <c r="F144" s="7" t="n">
        <v>643</v>
      </c>
      <c r="G144" s="6" t="inlineStr">
        <is>
          <t>RESEARCH AND DEVELOPMENT</t>
        </is>
      </c>
      <c r="H144" s="6" t="inlineStr"/>
      <c r="I144" s="6" t="inlineStr"/>
      <c r="J144" s="5" t="n">
        <v>10399821</v>
      </c>
      <c r="K144" s="5" t="n">
        <v>91929578</v>
      </c>
      <c r="L144" s="6" t="inlineStr">
        <is>
          <t>N</t>
        </is>
      </c>
      <c r="M144" s="4" t="inlineStr"/>
      <c r="N144" s="6" t="inlineStr">
        <is>
          <t>Y</t>
        </is>
      </c>
      <c r="O144" s="4" t="inlineStr"/>
      <c r="P144" s="4" t="inlineStr"/>
      <c r="Q144" s="6" t="inlineStr">
        <is>
          <t>N</t>
        </is>
      </c>
      <c r="R144" s="7" t="inlineStr"/>
      <c r="S144" s="6" t="inlineStr">
        <is>
          <t>Y</t>
        </is>
      </c>
      <c r="T144" s="6" t="inlineStr">
        <is>
          <t>U</t>
        </is>
      </c>
      <c r="U144" s="6" t="n">
        <v>0</v>
      </c>
      <c r="V144" s="3">
        <f>IF(OR(B144="",C144),"",CONCATENATE(B144,".",C144))</f>
        <v/>
      </c>
      <c r="W144">
        <f>UPPER(TRIM(H144))</f>
        <v/>
      </c>
      <c r="X144">
        <f>UPPER(TRIM(I144))</f>
        <v/>
      </c>
      <c r="Y144">
        <f>IF(V144&lt;&gt;"",IFERROR(INDEX(federal_program_name_lookup,MATCH(V144,aln_lookup,0)),""),"")</f>
        <v/>
      </c>
    </row>
    <row r="145">
      <c r="A145" t="inlineStr">
        <is>
          <t>AWARD-0144</t>
        </is>
      </c>
      <c r="B145" s="4" t="inlineStr">
        <is>
          <t>93</t>
        </is>
      </c>
      <c r="C145" s="4" t="inlineStr">
        <is>
          <t>847</t>
        </is>
      </c>
      <c r="D145" s="4" t="inlineStr"/>
      <c r="E145" s="6" t="inlineStr">
        <is>
          <t>DIABETES, DIGESTIVE, AND KIDNEY DISEASES EXTRAMURAL RESEARCH</t>
        </is>
      </c>
      <c r="F145" s="7" t="n">
        <v>441551</v>
      </c>
      <c r="G145" s="6" t="inlineStr">
        <is>
          <t>RESEARCH AND DEVELOPMENT</t>
        </is>
      </c>
      <c r="H145" s="6" t="inlineStr"/>
      <c r="I145" s="6" t="inlineStr"/>
      <c r="J145" s="5" t="n">
        <v>10399821</v>
      </c>
      <c r="K145" s="5" t="n">
        <v>91929578</v>
      </c>
      <c r="L145" s="6" t="inlineStr">
        <is>
          <t>N</t>
        </is>
      </c>
      <c r="M145" s="4" t="inlineStr"/>
      <c r="N145" s="6" t="inlineStr">
        <is>
          <t>Y</t>
        </is>
      </c>
      <c r="O145" s="4" t="inlineStr"/>
      <c r="P145" s="4" t="inlineStr"/>
      <c r="Q145" s="6" t="inlineStr">
        <is>
          <t>Y</t>
        </is>
      </c>
      <c r="R145" s="7" t="n">
        <v>85828</v>
      </c>
      <c r="S145" s="6" t="inlineStr">
        <is>
          <t>Y</t>
        </is>
      </c>
      <c r="T145" s="6" t="inlineStr">
        <is>
          <t>U</t>
        </is>
      </c>
      <c r="U145" s="6" t="n">
        <v>0</v>
      </c>
      <c r="V145" s="3">
        <f>IF(OR(B145="",C145),"",CONCATENATE(B145,".",C145))</f>
        <v/>
      </c>
      <c r="W145">
        <f>UPPER(TRIM(H145))</f>
        <v/>
      </c>
      <c r="X145">
        <f>UPPER(TRIM(I145))</f>
        <v/>
      </c>
      <c r="Y145">
        <f>IF(V145&lt;&gt;"",IFERROR(INDEX(federal_program_name_lookup,MATCH(V145,aln_lookup,0)),""),"")</f>
        <v/>
      </c>
    </row>
    <row r="146">
      <c r="A146" t="inlineStr">
        <is>
          <t>AWARD-0145</t>
        </is>
      </c>
      <c r="B146" s="4" t="inlineStr">
        <is>
          <t>93</t>
        </is>
      </c>
      <c r="C146" s="4" t="inlineStr">
        <is>
          <t>847</t>
        </is>
      </c>
      <c r="D146" s="4" t="inlineStr"/>
      <c r="E146" s="6" t="inlineStr">
        <is>
          <t>DIABETES, DIGESTIVE, AND KIDNEY DISEASES EXTRAMURAL RESEARCH</t>
        </is>
      </c>
      <c r="F146" s="7" t="n">
        <v>168920</v>
      </c>
      <c r="G146" s="6" t="inlineStr">
        <is>
          <t>RESEARCH AND DEVELOPMENT</t>
        </is>
      </c>
      <c r="H146" s="6" t="inlineStr"/>
      <c r="I146" s="6" t="inlineStr"/>
      <c r="J146" s="5" t="n">
        <v>10399821</v>
      </c>
      <c r="K146" s="5" t="n">
        <v>91929578</v>
      </c>
      <c r="L146" s="6" t="inlineStr">
        <is>
          <t>N</t>
        </is>
      </c>
      <c r="M146" s="4" t="inlineStr"/>
      <c r="N146" s="6" t="inlineStr">
        <is>
          <t>Y</t>
        </is>
      </c>
      <c r="O146" s="4" t="inlineStr"/>
      <c r="P146" s="4" t="inlineStr"/>
      <c r="Q146" s="6" t="inlineStr">
        <is>
          <t>N</t>
        </is>
      </c>
      <c r="R146" s="7" t="inlineStr"/>
      <c r="S146" s="6" t="inlineStr">
        <is>
          <t>Y</t>
        </is>
      </c>
      <c r="T146" s="6" t="inlineStr">
        <is>
          <t>U</t>
        </is>
      </c>
      <c r="U146" s="6" t="n">
        <v>1</v>
      </c>
      <c r="V146" s="3">
        <f>IF(OR(B146="",C146),"",CONCATENATE(B146,".",C146))</f>
        <v/>
      </c>
      <c r="W146">
        <f>UPPER(TRIM(H146))</f>
        <v/>
      </c>
      <c r="X146">
        <f>UPPER(TRIM(I146))</f>
        <v/>
      </c>
      <c r="Y146">
        <f>IF(V146&lt;&gt;"",IFERROR(INDEX(federal_program_name_lookup,MATCH(V146,aln_lookup,0)),""),"")</f>
        <v/>
      </c>
    </row>
    <row r="147">
      <c r="A147" t="inlineStr">
        <is>
          <t>AWARD-0146</t>
        </is>
      </c>
      <c r="B147" s="4" t="inlineStr">
        <is>
          <t>47</t>
        </is>
      </c>
      <c r="C147" s="4" t="inlineStr">
        <is>
          <t>076</t>
        </is>
      </c>
      <c r="D147" s="4" t="inlineStr"/>
      <c r="E147" s="6" t="inlineStr">
        <is>
          <t>EDUCATION AND HUMAN RESOURCES</t>
        </is>
      </c>
      <c r="F147" s="7" t="n">
        <v>75596</v>
      </c>
      <c r="G147" s="6" t="inlineStr">
        <is>
          <t>RESEARCH AND DEVELOPMENT</t>
        </is>
      </c>
      <c r="H147" s="6" t="inlineStr"/>
      <c r="I147" s="6" t="inlineStr"/>
      <c r="J147" s="5" t="n">
        <v>83350</v>
      </c>
      <c r="K147" s="5" t="n">
        <v>91929578</v>
      </c>
      <c r="L147" s="6" t="inlineStr">
        <is>
          <t>N</t>
        </is>
      </c>
      <c r="M147" s="4" t="inlineStr"/>
      <c r="N147" s="6" t="inlineStr">
        <is>
          <t>N</t>
        </is>
      </c>
      <c r="O147" s="4" t="inlineStr">
        <is>
          <t>UNIVERSITY OF KANSAS CENTER FOR RESEARCH</t>
        </is>
      </c>
      <c r="P147" s="4" t="inlineStr">
        <is>
          <t>FY2020 020   1907002</t>
        </is>
      </c>
      <c r="Q147" s="6" t="inlineStr">
        <is>
          <t>N</t>
        </is>
      </c>
      <c r="R147" s="7" t="inlineStr"/>
      <c r="S147" s="6" t="inlineStr">
        <is>
          <t>Y</t>
        </is>
      </c>
      <c r="T147" s="6" t="inlineStr">
        <is>
          <t>U</t>
        </is>
      </c>
      <c r="U147" s="6" t="n">
        <v>0</v>
      </c>
      <c r="V147" s="3">
        <f>IF(OR(B147="",C147),"",CONCATENATE(B147,".",C147))</f>
        <v/>
      </c>
      <c r="W147">
        <f>UPPER(TRIM(H147))</f>
        <v/>
      </c>
      <c r="X147">
        <f>UPPER(TRIM(I147))</f>
        <v/>
      </c>
      <c r="Y147">
        <f>IF(V147&lt;&gt;"",IFERROR(INDEX(federal_program_name_lookup,MATCH(V147,aln_lookup,0)),""),"")</f>
        <v/>
      </c>
    </row>
    <row r="148">
      <c r="A148" t="inlineStr">
        <is>
          <t>AWARD-0147</t>
        </is>
      </c>
      <c r="B148" s="4" t="inlineStr">
        <is>
          <t>93</t>
        </is>
      </c>
      <c r="C148" s="4" t="inlineStr">
        <is>
          <t>847</t>
        </is>
      </c>
      <c r="D148" s="4" t="inlineStr"/>
      <c r="E148" s="6" t="inlineStr">
        <is>
          <t>DIABETES, DIGESTIVE, AND KIDNEY DISEASES EXTRAMURAL RESEARCH</t>
        </is>
      </c>
      <c r="F148" s="7" t="n">
        <v>246076</v>
      </c>
      <c r="G148" s="6" t="inlineStr">
        <is>
          <t>RESEARCH AND DEVELOPMENT</t>
        </is>
      </c>
      <c r="H148" s="6" t="inlineStr"/>
      <c r="I148" s="6" t="inlineStr"/>
      <c r="J148" s="5" t="n">
        <v>10399821</v>
      </c>
      <c r="K148" s="5" t="n">
        <v>91929578</v>
      </c>
      <c r="L148" s="6" t="inlineStr">
        <is>
          <t>N</t>
        </is>
      </c>
      <c r="M148" s="4" t="inlineStr"/>
      <c r="N148" s="6" t="inlineStr">
        <is>
          <t>Y</t>
        </is>
      </c>
      <c r="O148" s="4" t="inlineStr"/>
      <c r="P148" s="4" t="inlineStr"/>
      <c r="Q148" s="6" t="inlineStr">
        <is>
          <t>N</t>
        </is>
      </c>
      <c r="R148" s="7" t="inlineStr"/>
      <c r="S148" s="6" t="inlineStr">
        <is>
          <t>Y</t>
        </is>
      </c>
      <c r="T148" s="6" t="inlineStr">
        <is>
          <t>U</t>
        </is>
      </c>
      <c r="U148" s="6" t="n">
        <v>0</v>
      </c>
      <c r="V148" s="3">
        <f>IF(OR(B148="",C148),"",CONCATENATE(B148,".",C148))</f>
        <v/>
      </c>
      <c r="W148">
        <f>UPPER(TRIM(H148))</f>
        <v/>
      </c>
      <c r="X148">
        <f>UPPER(TRIM(I148))</f>
        <v/>
      </c>
      <c r="Y148">
        <f>IF(V148&lt;&gt;"",IFERROR(INDEX(federal_program_name_lookup,MATCH(V148,aln_lookup,0)),""),"")</f>
        <v/>
      </c>
    </row>
    <row r="149">
      <c r="A149" t="inlineStr">
        <is>
          <t>AWARD-0148</t>
        </is>
      </c>
      <c r="B149" s="4" t="inlineStr">
        <is>
          <t>93</t>
        </is>
      </c>
      <c r="C149" s="4" t="inlineStr">
        <is>
          <t>847</t>
        </is>
      </c>
      <c r="D149" s="4" t="inlineStr"/>
      <c r="E149" s="6" t="inlineStr">
        <is>
          <t>DIABETES, DIGESTIVE, AND KIDNEY DISEASES EXTRAMURAL RESEARCH</t>
        </is>
      </c>
      <c r="F149" s="7" t="n">
        <v>364062</v>
      </c>
      <c r="G149" s="6" t="inlineStr">
        <is>
          <t>RESEARCH AND DEVELOPMENT</t>
        </is>
      </c>
      <c r="H149" s="6" t="inlineStr"/>
      <c r="I149" s="6" t="inlineStr"/>
      <c r="J149" s="5" t="n">
        <v>10399821</v>
      </c>
      <c r="K149" s="5" t="n">
        <v>91929578</v>
      </c>
      <c r="L149" s="6" t="inlineStr">
        <is>
          <t>N</t>
        </is>
      </c>
      <c r="M149" s="4" t="inlineStr"/>
      <c r="N149" s="6" t="inlineStr">
        <is>
          <t>Y</t>
        </is>
      </c>
      <c r="O149" s="4" t="inlineStr"/>
      <c r="P149" s="4" t="inlineStr"/>
      <c r="Q149" s="6" t="inlineStr">
        <is>
          <t>Y</t>
        </is>
      </c>
      <c r="R149" s="7" t="n">
        <v>39607</v>
      </c>
      <c r="S149" s="6" t="inlineStr">
        <is>
          <t>Y</t>
        </is>
      </c>
      <c r="T149" s="6" t="inlineStr">
        <is>
          <t>U</t>
        </is>
      </c>
      <c r="U149" s="6" t="n">
        <v>1</v>
      </c>
      <c r="V149" s="3">
        <f>IF(OR(B149="",C149),"",CONCATENATE(B149,".",C149))</f>
        <v/>
      </c>
      <c r="W149">
        <f>UPPER(TRIM(H149))</f>
        <v/>
      </c>
      <c r="X149">
        <f>UPPER(TRIM(I149))</f>
        <v/>
      </c>
      <c r="Y149">
        <f>IF(V149&lt;&gt;"",IFERROR(INDEX(federal_program_name_lookup,MATCH(V149,aln_lookup,0)),""),"")</f>
        <v/>
      </c>
    </row>
    <row r="150">
      <c r="A150" t="inlineStr">
        <is>
          <t>AWARD-0149</t>
        </is>
      </c>
      <c r="B150" s="4" t="inlineStr">
        <is>
          <t>93</t>
        </is>
      </c>
      <c r="C150" s="4" t="inlineStr">
        <is>
          <t>847</t>
        </is>
      </c>
      <c r="D150" s="4" t="inlineStr"/>
      <c r="E150" s="6" t="inlineStr">
        <is>
          <t>DIABETES, DIGESTIVE, AND KIDNEY DISEASES EXTRAMURAL RESEARCH</t>
        </is>
      </c>
      <c r="F150" s="7" t="n">
        <v>282632</v>
      </c>
      <c r="G150" s="6" t="inlineStr">
        <is>
          <t>RESEARCH AND DEVELOPMENT</t>
        </is>
      </c>
      <c r="H150" s="6" t="inlineStr"/>
      <c r="I150" s="6" t="inlineStr"/>
      <c r="J150" s="5" t="n">
        <v>10399821</v>
      </c>
      <c r="K150" s="5" t="n">
        <v>91929578</v>
      </c>
      <c r="L150" s="6" t="inlineStr">
        <is>
          <t>N</t>
        </is>
      </c>
      <c r="M150" s="4" t="inlineStr"/>
      <c r="N150" s="6" t="inlineStr">
        <is>
          <t>Y</t>
        </is>
      </c>
      <c r="O150" s="4" t="inlineStr"/>
      <c r="P150" s="4" t="inlineStr"/>
      <c r="Q150" s="6" t="inlineStr">
        <is>
          <t>Y</t>
        </is>
      </c>
      <c r="R150" s="7" t="n">
        <v>263108</v>
      </c>
      <c r="S150" s="6" t="inlineStr">
        <is>
          <t>Y</t>
        </is>
      </c>
      <c r="T150" s="6" t="inlineStr">
        <is>
          <t>U</t>
        </is>
      </c>
      <c r="U150" s="6" t="n">
        <v>0</v>
      </c>
      <c r="V150" s="3">
        <f>IF(OR(B150="",C150),"",CONCATENATE(B150,".",C150))</f>
        <v/>
      </c>
      <c r="W150">
        <f>UPPER(TRIM(H150))</f>
        <v/>
      </c>
      <c r="X150">
        <f>UPPER(TRIM(I150))</f>
        <v/>
      </c>
      <c r="Y150">
        <f>IF(V150&lt;&gt;"",IFERROR(INDEX(federal_program_name_lookup,MATCH(V150,aln_lookup,0)),""),"")</f>
        <v/>
      </c>
    </row>
    <row r="151">
      <c r="A151" t="inlineStr">
        <is>
          <t>AWARD-0150</t>
        </is>
      </c>
      <c r="B151" s="4" t="inlineStr">
        <is>
          <t>93</t>
        </is>
      </c>
      <c r="C151" s="4" t="inlineStr">
        <is>
          <t>847</t>
        </is>
      </c>
      <c r="D151" s="4" t="inlineStr"/>
      <c r="E151" s="6" t="inlineStr">
        <is>
          <t>DIABETES, DIGESTIVE, AND KIDNEY DISEASES EXTRAMURAL RESEARCH</t>
        </is>
      </c>
      <c r="F151" s="7" t="n">
        <v>43077</v>
      </c>
      <c r="G151" s="6" t="inlineStr">
        <is>
          <t>RESEARCH AND DEVELOPMENT</t>
        </is>
      </c>
      <c r="H151" s="6" t="inlineStr"/>
      <c r="I151" s="6" t="inlineStr"/>
      <c r="J151" s="5" t="n">
        <v>10399821</v>
      </c>
      <c r="K151" s="5" t="n">
        <v>91929578</v>
      </c>
      <c r="L151" s="6" t="inlineStr">
        <is>
          <t>N</t>
        </is>
      </c>
      <c r="M151" s="4" t="inlineStr"/>
      <c r="N151" s="6" t="inlineStr">
        <is>
          <t>Y</t>
        </is>
      </c>
      <c r="O151" s="4" t="inlineStr"/>
      <c r="P151" s="4" t="inlineStr"/>
      <c r="Q151" s="6" t="inlineStr">
        <is>
          <t>N</t>
        </is>
      </c>
      <c r="R151" s="7" t="inlineStr"/>
      <c r="S151" s="6" t="inlineStr">
        <is>
          <t>Y</t>
        </is>
      </c>
      <c r="T151" s="6" t="inlineStr">
        <is>
          <t>U</t>
        </is>
      </c>
      <c r="U151" s="6" t="n">
        <v>0</v>
      </c>
      <c r="V151" s="3">
        <f>IF(OR(B151="",C151),"",CONCATENATE(B151,".",C151))</f>
        <v/>
      </c>
      <c r="W151">
        <f>UPPER(TRIM(H151))</f>
        <v/>
      </c>
      <c r="X151">
        <f>UPPER(TRIM(I151))</f>
        <v/>
      </c>
      <c r="Y151">
        <f>IF(V151&lt;&gt;"",IFERROR(INDEX(federal_program_name_lookup,MATCH(V151,aln_lookup,0)),""),"")</f>
        <v/>
      </c>
    </row>
    <row r="152">
      <c r="A152" t="inlineStr">
        <is>
          <t>AWARD-0151</t>
        </is>
      </c>
      <c r="B152" s="4" t="inlineStr">
        <is>
          <t>93</t>
        </is>
      </c>
      <c r="C152" s="4" t="inlineStr">
        <is>
          <t>847</t>
        </is>
      </c>
      <c r="D152" s="4" t="inlineStr"/>
      <c r="E152" s="6" t="inlineStr">
        <is>
          <t>DIABETES, DIGESTIVE, AND KIDNEY DISEASES EXTRAMURAL RESEARCH</t>
        </is>
      </c>
      <c r="F152" s="7" t="n">
        <v>48053</v>
      </c>
      <c r="G152" s="6" t="inlineStr">
        <is>
          <t>RESEARCH AND DEVELOPMENT</t>
        </is>
      </c>
      <c r="H152" s="6" t="inlineStr"/>
      <c r="I152" s="6" t="inlineStr"/>
      <c r="J152" s="5" t="n">
        <v>10399821</v>
      </c>
      <c r="K152" s="5" t="n">
        <v>91929578</v>
      </c>
      <c r="L152" s="6" t="inlineStr">
        <is>
          <t>N</t>
        </is>
      </c>
      <c r="M152" s="4" t="inlineStr"/>
      <c r="N152" s="6" t="inlineStr">
        <is>
          <t>Y</t>
        </is>
      </c>
      <c r="O152" s="4" t="inlineStr"/>
      <c r="P152" s="4" t="inlineStr"/>
      <c r="Q152" s="6" t="inlineStr">
        <is>
          <t>N</t>
        </is>
      </c>
      <c r="R152" s="7" t="inlineStr"/>
      <c r="S152" s="6" t="inlineStr">
        <is>
          <t>Y</t>
        </is>
      </c>
      <c r="T152" s="6" t="inlineStr">
        <is>
          <t>U</t>
        </is>
      </c>
      <c r="U152" s="6" t="n">
        <v>1</v>
      </c>
      <c r="V152" s="3">
        <f>IF(OR(B152="",C152),"",CONCATENATE(B152,".",C152))</f>
        <v/>
      </c>
      <c r="W152">
        <f>UPPER(TRIM(H152))</f>
        <v/>
      </c>
      <c r="X152">
        <f>UPPER(TRIM(I152))</f>
        <v/>
      </c>
      <c r="Y152">
        <f>IF(V152&lt;&gt;"",IFERROR(INDEX(federal_program_name_lookup,MATCH(V152,aln_lookup,0)),""),"")</f>
        <v/>
      </c>
    </row>
    <row r="153">
      <c r="A153" t="inlineStr">
        <is>
          <t>AWARD-0152</t>
        </is>
      </c>
      <c r="B153" s="4" t="inlineStr">
        <is>
          <t>93</t>
        </is>
      </c>
      <c r="C153" s="4" t="inlineStr">
        <is>
          <t>847</t>
        </is>
      </c>
      <c r="D153" s="4" t="inlineStr"/>
      <c r="E153" s="6" t="inlineStr">
        <is>
          <t>DIABETES, DIGESTIVE, AND KIDNEY DISEASES EXTRAMURAL RESEARCH</t>
        </is>
      </c>
      <c r="F153" s="7" t="n">
        <v>287246</v>
      </c>
      <c r="G153" s="6" t="inlineStr">
        <is>
          <t>RESEARCH AND DEVELOPMENT</t>
        </is>
      </c>
      <c r="H153" s="6" t="inlineStr"/>
      <c r="I153" s="6" t="inlineStr"/>
      <c r="J153" s="5" t="n">
        <v>10399821</v>
      </c>
      <c r="K153" s="5" t="n">
        <v>91929578</v>
      </c>
      <c r="L153" s="6" t="inlineStr">
        <is>
          <t>N</t>
        </is>
      </c>
      <c r="M153" s="4" t="inlineStr"/>
      <c r="N153" s="6" t="inlineStr">
        <is>
          <t>Y</t>
        </is>
      </c>
      <c r="O153" s="4" t="inlineStr"/>
      <c r="P153" s="4" t="inlineStr"/>
      <c r="Q153" s="6" t="inlineStr">
        <is>
          <t>N</t>
        </is>
      </c>
      <c r="R153" s="7" t="inlineStr"/>
      <c r="S153" s="6" t="inlineStr">
        <is>
          <t>Y</t>
        </is>
      </c>
      <c r="T153" s="6" t="inlineStr">
        <is>
          <t>U</t>
        </is>
      </c>
      <c r="U153" s="6" t="n">
        <v>1</v>
      </c>
      <c r="V153" s="3">
        <f>IF(OR(B153="",C153),"",CONCATENATE(B153,".",C153))</f>
        <v/>
      </c>
      <c r="W153">
        <f>UPPER(TRIM(H153))</f>
        <v/>
      </c>
      <c r="X153">
        <f>UPPER(TRIM(I153))</f>
        <v/>
      </c>
      <c r="Y153">
        <f>IF(V153&lt;&gt;"",IFERROR(INDEX(federal_program_name_lookup,MATCH(V153,aln_lookup,0)),""),"")</f>
        <v/>
      </c>
    </row>
    <row r="154">
      <c r="A154" t="inlineStr">
        <is>
          <t>AWARD-0153</t>
        </is>
      </c>
      <c r="B154" s="4" t="inlineStr">
        <is>
          <t>93</t>
        </is>
      </c>
      <c r="C154" s="4" t="inlineStr">
        <is>
          <t>847</t>
        </is>
      </c>
      <c r="D154" s="4" t="inlineStr"/>
      <c r="E154" s="6" t="inlineStr">
        <is>
          <t>DIABETES, DIGESTIVE, AND KIDNEY DISEASES EXTRAMURAL RESEARCH</t>
        </is>
      </c>
      <c r="F154" s="7" t="n">
        <v>532321</v>
      </c>
      <c r="G154" s="6" t="inlineStr">
        <is>
          <t>RESEARCH AND DEVELOPMENT</t>
        </is>
      </c>
      <c r="H154" s="6" t="inlineStr"/>
      <c r="I154" s="6" t="inlineStr"/>
      <c r="J154" s="5" t="n">
        <v>10399821</v>
      </c>
      <c r="K154" s="5" t="n">
        <v>91929578</v>
      </c>
      <c r="L154" s="6" t="inlineStr">
        <is>
          <t>N</t>
        </is>
      </c>
      <c r="M154" s="4" t="inlineStr"/>
      <c r="N154" s="6" t="inlineStr">
        <is>
          <t>Y</t>
        </is>
      </c>
      <c r="O154" s="4" t="inlineStr"/>
      <c r="P154" s="4" t="inlineStr"/>
      <c r="Q154" s="6" t="inlineStr">
        <is>
          <t>Y</t>
        </is>
      </c>
      <c r="R154" s="7" t="n">
        <v>124748</v>
      </c>
      <c r="S154" s="6" t="inlineStr">
        <is>
          <t>Y</t>
        </is>
      </c>
      <c r="T154" s="6" t="inlineStr">
        <is>
          <t>U</t>
        </is>
      </c>
      <c r="U154" s="6" t="n">
        <v>1</v>
      </c>
      <c r="V154" s="3">
        <f>IF(OR(B154="",C154),"",CONCATENATE(B154,".",C154))</f>
        <v/>
      </c>
      <c r="W154">
        <f>UPPER(TRIM(H154))</f>
        <v/>
      </c>
      <c r="X154">
        <f>UPPER(TRIM(I154))</f>
        <v/>
      </c>
      <c r="Y154">
        <f>IF(V154&lt;&gt;"",IFERROR(INDEX(federal_program_name_lookup,MATCH(V154,aln_lookup,0)),""),"")</f>
        <v/>
      </c>
    </row>
    <row r="155">
      <c r="A155" t="inlineStr">
        <is>
          <t>AWARD-0154</t>
        </is>
      </c>
      <c r="B155" s="4" t="inlineStr">
        <is>
          <t>93</t>
        </is>
      </c>
      <c r="C155" s="4" t="inlineStr">
        <is>
          <t>847</t>
        </is>
      </c>
      <c r="D155" s="4" t="inlineStr"/>
      <c r="E155" s="6" t="inlineStr">
        <is>
          <t>DIABETES, DIGESTIVE, AND KIDNEY DISEASES EXTRAMURAL RESEARCH</t>
        </is>
      </c>
      <c r="F155" s="7" t="n">
        <v>739708</v>
      </c>
      <c r="G155" s="6" t="inlineStr">
        <is>
          <t>RESEARCH AND DEVELOPMENT</t>
        </is>
      </c>
      <c r="H155" s="6" t="inlineStr"/>
      <c r="I155" s="6" t="inlineStr"/>
      <c r="J155" s="5" t="n">
        <v>10399821</v>
      </c>
      <c r="K155" s="5" t="n">
        <v>91929578</v>
      </c>
      <c r="L155" s="6" t="inlineStr">
        <is>
          <t>N</t>
        </is>
      </c>
      <c r="M155" s="4" t="inlineStr"/>
      <c r="N155" s="6" t="inlineStr">
        <is>
          <t>Y</t>
        </is>
      </c>
      <c r="O155" s="4" t="inlineStr"/>
      <c r="P155" s="4" t="inlineStr"/>
      <c r="Q155" s="6" t="inlineStr">
        <is>
          <t>Y</t>
        </is>
      </c>
      <c r="R155" s="7" t="n">
        <v>561679</v>
      </c>
      <c r="S155" s="6" t="inlineStr">
        <is>
          <t>Y</t>
        </is>
      </c>
      <c r="T155" s="6" t="inlineStr">
        <is>
          <t>U</t>
        </is>
      </c>
      <c r="U155" s="6" t="n">
        <v>1</v>
      </c>
      <c r="V155" s="3">
        <f>IF(OR(B155="",C155),"",CONCATENATE(B155,".",C155))</f>
        <v/>
      </c>
      <c r="W155">
        <f>UPPER(TRIM(H155))</f>
        <v/>
      </c>
      <c r="X155">
        <f>UPPER(TRIM(I155))</f>
        <v/>
      </c>
      <c r="Y155">
        <f>IF(V155&lt;&gt;"",IFERROR(INDEX(federal_program_name_lookup,MATCH(V155,aln_lookup,0)),""),"")</f>
        <v/>
      </c>
    </row>
    <row r="156">
      <c r="A156" t="inlineStr">
        <is>
          <t>AWARD-0155</t>
        </is>
      </c>
      <c r="B156" s="4" t="inlineStr">
        <is>
          <t>93</t>
        </is>
      </c>
      <c r="C156" s="4" t="inlineStr">
        <is>
          <t>847</t>
        </is>
      </c>
      <c r="D156" s="4" t="inlineStr"/>
      <c r="E156" s="6" t="inlineStr">
        <is>
          <t>DIABETES, DIGESTIVE, AND KIDNEY DISEASES EXTRAMURAL RESEARCH</t>
        </is>
      </c>
      <c r="F156" s="7" t="n">
        <v>365005</v>
      </c>
      <c r="G156" s="6" t="inlineStr">
        <is>
          <t>RESEARCH AND DEVELOPMENT</t>
        </is>
      </c>
      <c r="H156" s="6" t="inlineStr"/>
      <c r="I156" s="6" t="inlineStr"/>
      <c r="J156" s="5" t="n">
        <v>10399821</v>
      </c>
      <c r="K156" s="5" t="n">
        <v>91929578</v>
      </c>
      <c r="L156" s="6" t="inlineStr">
        <is>
          <t>N</t>
        </is>
      </c>
      <c r="M156" s="4" t="inlineStr"/>
      <c r="N156" s="6" t="inlineStr">
        <is>
          <t>Y</t>
        </is>
      </c>
      <c r="O156" s="4" t="inlineStr"/>
      <c r="P156" s="4" t="inlineStr"/>
      <c r="Q156" s="6" t="inlineStr">
        <is>
          <t>Y</t>
        </is>
      </c>
      <c r="R156" s="7" t="n">
        <v>68409</v>
      </c>
      <c r="S156" s="6" t="inlineStr">
        <is>
          <t>Y</t>
        </is>
      </c>
      <c r="T156" s="6" t="inlineStr">
        <is>
          <t>U</t>
        </is>
      </c>
      <c r="U156" s="6" t="n">
        <v>1</v>
      </c>
      <c r="V156" s="3">
        <f>IF(OR(B156="",C156),"",CONCATENATE(B156,".",C156))</f>
        <v/>
      </c>
      <c r="W156">
        <f>UPPER(TRIM(H156))</f>
        <v/>
      </c>
      <c r="X156">
        <f>UPPER(TRIM(I156))</f>
        <v/>
      </c>
      <c r="Y156">
        <f>IF(V156&lt;&gt;"",IFERROR(INDEX(federal_program_name_lookup,MATCH(V156,aln_lookup,0)),""),"")</f>
        <v/>
      </c>
    </row>
    <row r="157">
      <c r="A157" t="inlineStr">
        <is>
          <t>AWARD-0156</t>
        </is>
      </c>
      <c r="B157" s="4" t="inlineStr">
        <is>
          <t>93</t>
        </is>
      </c>
      <c r="C157" s="4" t="inlineStr">
        <is>
          <t>847</t>
        </is>
      </c>
      <c r="D157" s="4" t="inlineStr"/>
      <c r="E157" s="6" t="inlineStr">
        <is>
          <t>DIABETES, DIGESTIVE, AND KIDNEY DISEASES EXTRAMURAL RESEARCH</t>
        </is>
      </c>
      <c r="F157" s="7" t="n">
        <v>348197</v>
      </c>
      <c r="G157" s="6" t="inlineStr">
        <is>
          <t>RESEARCH AND DEVELOPMENT</t>
        </is>
      </c>
      <c r="H157" s="6" t="inlineStr"/>
      <c r="I157" s="6" t="inlineStr"/>
      <c r="J157" s="5" t="n">
        <v>10399821</v>
      </c>
      <c r="K157" s="5" t="n">
        <v>91929578</v>
      </c>
      <c r="L157" s="6" t="inlineStr">
        <is>
          <t>N</t>
        </is>
      </c>
      <c r="M157" s="4" t="inlineStr"/>
      <c r="N157" s="6" t="inlineStr">
        <is>
          <t>Y</t>
        </is>
      </c>
      <c r="O157" s="4" t="inlineStr"/>
      <c r="P157" s="4" t="inlineStr"/>
      <c r="Q157" s="6" t="inlineStr">
        <is>
          <t>Y</t>
        </is>
      </c>
      <c r="R157" s="7" t="n">
        <v>73581</v>
      </c>
      <c r="S157" s="6" t="inlineStr">
        <is>
          <t>Y</t>
        </is>
      </c>
      <c r="T157" s="6" t="inlineStr">
        <is>
          <t>U</t>
        </is>
      </c>
      <c r="U157" s="6" t="n">
        <v>1</v>
      </c>
      <c r="V157" s="3">
        <f>IF(OR(B157="",C157),"",CONCATENATE(B157,".",C157))</f>
        <v/>
      </c>
      <c r="W157">
        <f>UPPER(TRIM(H157))</f>
        <v/>
      </c>
      <c r="X157">
        <f>UPPER(TRIM(I157))</f>
        <v/>
      </c>
      <c r="Y157">
        <f>IF(V157&lt;&gt;"",IFERROR(INDEX(federal_program_name_lookup,MATCH(V157,aln_lookup,0)),""),"")</f>
        <v/>
      </c>
    </row>
    <row r="158">
      <c r="A158" t="inlineStr">
        <is>
          <t>AWARD-0157</t>
        </is>
      </c>
      <c r="B158" s="4" t="inlineStr">
        <is>
          <t>84</t>
        </is>
      </c>
      <c r="C158" s="4" t="inlineStr">
        <is>
          <t>324</t>
        </is>
      </c>
      <c r="D158" s="4" t="inlineStr"/>
      <c r="E158" s="6" t="inlineStr">
        <is>
          <t>RESEARCH IN SPECIAL EDUCATION</t>
        </is>
      </c>
      <c r="F158" s="7" t="n">
        <v>11132</v>
      </c>
      <c r="G158" s="6" t="inlineStr">
        <is>
          <t>RESEARCH AND DEVELOPMENT</t>
        </is>
      </c>
      <c r="H158" s="6" t="inlineStr"/>
      <c r="I158" s="6" t="inlineStr"/>
      <c r="J158" s="5" t="n">
        <v>11132</v>
      </c>
      <c r="K158" s="5" t="n">
        <v>91929578</v>
      </c>
      <c r="L158" s="6" t="inlineStr">
        <is>
          <t>N</t>
        </is>
      </c>
      <c r="M158" s="4" t="inlineStr"/>
      <c r="N158" s="6" t="inlineStr">
        <is>
          <t>N</t>
        </is>
      </c>
      <c r="O158" s="4" t="inlineStr">
        <is>
          <t>UNIVERSITY OF KANSAS CENTER FOR RESEARCH</t>
        </is>
      </c>
      <c r="P158" s="4" t="inlineStr">
        <is>
          <t>R324A200190</t>
        </is>
      </c>
      <c r="Q158" s="6" t="inlineStr">
        <is>
          <t>N</t>
        </is>
      </c>
      <c r="R158" s="7" t="inlineStr"/>
      <c r="S158" s="6" t="inlineStr">
        <is>
          <t>Y</t>
        </is>
      </c>
      <c r="T158" s="6" t="inlineStr">
        <is>
          <t>U</t>
        </is>
      </c>
      <c r="U158" s="6" t="n">
        <v>0</v>
      </c>
      <c r="V158" s="3">
        <f>IF(OR(B158="",C158),"",CONCATENATE(B158,".",C158))</f>
        <v/>
      </c>
      <c r="W158">
        <f>UPPER(TRIM(H158))</f>
        <v/>
      </c>
      <c r="X158">
        <f>UPPER(TRIM(I158))</f>
        <v/>
      </c>
      <c r="Y158">
        <f>IF(V158&lt;&gt;"",IFERROR(INDEX(federal_program_name_lookup,MATCH(V158,aln_lookup,0)),""),"")</f>
        <v/>
      </c>
    </row>
    <row r="159">
      <c r="A159" t="inlineStr">
        <is>
          <t>AWARD-0158</t>
        </is>
      </c>
      <c r="B159" s="4" t="inlineStr">
        <is>
          <t>93</t>
        </is>
      </c>
      <c r="C159" s="4" t="inlineStr">
        <is>
          <t>847</t>
        </is>
      </c>
      <c r="D159" s="4" t="inlineStr"/>
      <c r="E159" s="6" t="inlineStr">
        <is>
          <t>DIABETES, DIGESTIVE, AND KIDNEY DISEASES EXTRAMURAL RESEARCH</t>
        </is>
      </c>
      <c r="F159" s="7" t="n">
        <v>56327</v>
      </c>
      <c r="G159" s="6" t="inlineStr">
        <is>
          <t>RESEARCH AND DEVELOPMENT</t>
        </is>
      </c>
      <c r="H159" s="6" t="inlineStr"/>
      <c r="I159" s="6" t="inlineStr"/>
      <c r="J159" s="5" t="n">
        <v>10399821</v>
      </c>
      <c r="K159" s="5" t="n">
        <v>91929578</v>
      </c>
      <c r="L159" s="6" t="inlineStr">
        <is>
          <t>N</t>
        </is>
      </c>
      <c r="M159" s="4" t="inlineStr"/>
      <c r="N159" s="6" t="inlineStr">
        <is>
          <t>Y</t>
        </is>
      </c>
      <c r="O159" s="4" t="inlineStr"/>
      <c r="P159" s="4" t="inlineStr"/>
      <c r="Q159" s="6" t="inlineStr">
        <is>
          <t>Y</t>
        </is>
      </c>
      <c r="R159" s="7" t="n">
        <v>12607</v>
      </c>
      <c r="S159" s="6" t="inlineStr">
        <is>
          <t>Y</t>
        </is>
      </c>
      <c r="T159" s="6" t="inlineStr">
        <is>
          <t>U</t>
        </is>
      </c>
      <c r="U159" s="6" t="n">
        <v>0</v>
      </c>
      <c r="V159" s="3">
        <f>IF(OR(B159="",C159),"",CONCATENATE(B159,".",C159))</f>
        <v/>
      </c>
      <c r="W159">
        <f>UPPER(TRIM(H159))</f>
        <v/>
      </c>
      <c r="X159">
        <f>UPPER(TRIM(I159))</f>
        <v/>
      </c>
      <c r="Y159">
        <f>IF(V159&lt;&gt;"",IFERROR(INDEX(federal_program_name_lookup,MATCH(V159,aln_lookup,0)),""),"")</f>
        <v/>
      </c>
    </row>
    <row r="160">
      <c r="A160" t="inlineStr">
        <is>
          <t>AWARD-0159</t>
        </is>
      </c>
      <c r="B160" s="4" t="inlineStr">
        <is>
          <t>93</t>
        </is>
      </c>
      <c r="C160" s="4" t="inlineStr">
        <is>
          <t>847</t>
        </is>
      </c>
      <c r="D160" s="4" t="inlineStr"/>
      <c r="E160" s="6" t="inlineStr">
        <is>
          <t>DIABETES, DIGESTIVE, AND KIDNEY DISEASES EXTRAMURAL RESEARCH</t>
        </is>
      </c>
      <c r="F160" s="7" t="n">
        <v>29693</v>
      </c>
      <c r="G160" s="6" t="inlineStr">
        <is>
          <t>RESEARCH AND DEVELOPMENT</t>
        </is>
      </c>
      <c r="H160" s="6" t="inlineStr"/>
      <c r="I160" s="6" t="inlineStr"/>
      <c r="J160" s="5" t="n">
        <v>10399821</v>
      </c>
      <c r="K160" s="5" t="n">
        <v>91929578</v>
      </c>
      <c r="L160" s="6" t="inlineStr">
        <is>
          <t>N</t>
        </is>
      </c>
      <c r="M160" s="4" t="inlineStr"/>
      <c r="N160" s="6" t="inlineStr">
        <is>
          <t>Y</t>
        </is>
      </c>
      <c r="O160" s="4" t="inlineStr"/>
      <c r="P160" s="4" t="inlineStr"/>
      <c r="Q160" s="6" t="inlineStr">
        <is>
          <t>N</t>
        </is>
      </c>
      <c r="R160" s="7" t="inlineStr"/>
      <c r="S160" s="6" t="inlineStr">
        <is>
          <t>Y</t>
        </is>
      </c>
      <c r="T160" s="6" t="inlineStr">
        <is>
          <t>U</t>
        </is>
      </c>
      <c r="U160" s="6" t="n">
        <v>0</v>
      </c>
      <c r="V160" s="3">
        <f>IF(OR(B160="",C160),"",CONCATENATE(B160,".",C160))</f>
        <v/>
      </c>
      <c r="W160">
        <f>UPPER(TRIM(H160))</f>
        <v/>
      </c>
      <c r="X160">
        <f>UPPER(TRIM(I160))</f>
        <v/>
      </c>
      <c r="Y160">
        <f>IF(V160&lt;&gt;"",IFERROR(INDEX(federal_program_name_lookup,MATCH(V160,aln_lookup,0)),""),"")</f>
        <v/>
      </c>
    </row>
    <row r="161">
      <c r="A161" t="inlineStr">
        <is>
          <t>AWARD-0160</t>
        </is>
      </c>
      <c r="B161" s="4" t="inlineStr">
        <is>
          <t>93</t>
        </is>
      </c>
      <c r="C161" s="4" t="inlineStr">
        <is>
          <t>847</t>
        </is>
      </c>
      <c r="D161" s="4" t="inlineStr"/>
      <c r="E161" s="6" t="inlineStr">
        <is>
          <t>DIABETES, DIGESTIVE, AND KIDNEY DISEASES EXTRAMURAL RESEARCH</t>
        </is>
      </c>
      <c r="F161" s="7" t="n">
        <v>923129</v>
      </c>
      <c r="G161" s="6" t="inlineStr">
        <is>
          <t>RESEARCH AND DEVELOPMENT</t>
        </is>
      </c>
      <c r="H161" s="6" t="inlineStr"/>
      <c r="I161" s="6" t="inlineStr"/>
      <c r="J161" s="5" t="n">
        <v>10399821</v>
      </c>
      <c r="K161" s="5" t="n">
        <v>91929578</v>
      </c>
      <c r="L161" s="6" t="inlineStr">
        <is>
          <t>N</t>
        </is>
      </c>
      <c r="M161" s="4" t="inlineStr"/>
      <c r="N161" s="6" t="inlineStr">
        <is>
          <t>Y</t>
        </is>
      </c>
      <c r="O161" s="4" t="inlineStr"/>
      <c r="P161" s="4" t="inlineStr"/>
      <c r="Q161" s="6" t="inlineStr">
        <is>
          <t>Y</t>
        </is>
      </c>
      <c r="R161" s="7" t="n">
        <v>42568</v>
      </c>
      <c r="S161" s="6" t="inlineStr">
        <is>
          <t>Y</t>
        </is>
      </c>
      <c r="T161" s="6" t="inlineStr">
        <is>
          <t>U</t>
        </is>
      </c>
      <c r="U161" s="6" t="n">
        <v>0</v>
      </c>
      <c r="V161" s="3">
        <f>IF(OR(B161="",C161),"",CONCATENATE(B161,".",C161))</f>
        <v/>
      </c>
      <c r="W161">
        <f>UPPER(TRIM(H161))</f>
        <v/>
      </c>
      <c r="X161">
        <f>UPPER(TRIM(I161))</f>
        <v/>
      </c>
      <c r="Y161">
        <f>IF(V161&lt;&gt;"",IFERROR(INDEX(federal_program_name_lookup,MATCH(V161,aln_lookup,0)),""),"")</f>
        <v/>
      </c>
    </row>
    <row r="162">
      <c r="A162" t="inlineStr">
        <is>
          <t>AWARD-0161</t>
        </is>
      </c>
      <c r="B162" s="4" t="inlineStr">
        <is>
          <t>93</t>
        </is>
      </c>
      <c r="C162" s="4" t="inlineStr">
        <is>
          <t>847</t>
        </is>
      </c>
      <c r="D162" s="4" t="inlineStr"/>
      <c r="E162" s="6" t="inlineStr">
        <is>
          <t>DIABETES, DIGESTIVE, AND KIDNEY DISEASES EXTRAMURAL RESEARCH</t>
        </is>
      </c>
      <c r="F162" s="7" t="n">
        <v>101098</v>
      </c>
      <c r="G162" s="6" t="inlineStr">
        <is>
          <t>RESEARCH AND DEVELOPMENT</t>
        </is>
      </c>
      <c r="H162" s="6" t="inlineStr"/>
      <c r="I162" s="6" t="inlineStr"/>
      <c r="J162" s="5" t="n">
        <v>10399821</v>
      </c>
      <c r="K162" s="5" t="n">
        <v>91929578</v>
      </c>
      <c r="L162" s="6" t="inlineStr">
        <is>
          <t>N</t>
        </is>
      </c>
      <c r="M162" s="4" t="inlineStr"/>
      <c r="N162" s="6" t="inlineStr">
        <is>
          <t>N</t>
        </is>
      </c>
      <c r="O162" s="4" t="inlineStr">
        <is>
          <t>UNIVERSITY OF GHANA MEDICAL SCHOOL</t>
        </is>
      </c>
      <c r="P162" s="4" t="inlineStr">
        <is>
          <t>U54DK116913</t>
        </is>
      </c>
      <c r="Q162" s="6" t="inlineStr">
        <is>
          <t>N</t>
        </is>
      </c>
      <c r="R162" s="7" t="inlineStr"/>
      <c r="S162" s="6" t="inlineStr">
        <is>
          <t>Y</t>
        </is>
      </c>
      <c r="T162" s="6" t="inlineStr">
        <is>
          <t>U</t>
        </is>
      </c>
      <c r="U162" s="6" t="n">
        <v>0</v>
      </c>
      <c r="V162" s="3">
        <f>IF(OR(B162="",C162),"",CONCATENATE(B162,".",C162))</f>
        <v/>
      </c>
      <c r="W162">
        <f>UPPER(TRIM(H162))</f>
        <v/>
      </c>
      <c r="X162">
        <f>UPPER(TRIM(I162))</f>
        <v/>
      </c>
      <c r="Y162">
        <f>IF(V162&lt;&gt;"",IFERROR(INDEX(federal_program_name_lookup,MATCH(V162,aln_lookup,0)),""),"")</f>
        <v/>
      </c>
    </row>
    <row r="163">
      <c r="A163" t="inlineStr">
        <is>
          <t>AWARD-0162</t>
        </is>
      </c>
      <c r="B163" s="4" t="inlineStr">
        <is>
          <t>93</t>
        </is>
      </c>
      <c r="C163" s="4" t="inlineStr">
        <is>
          <t>847</t>
        </is>
      </c>
      <c r="D163" s="4" t="inlineStr"/>
      <c r="E163" s="6" t="inlineStr">
        <is>
          <t>DIABETES, DIGESTIVE, AND KIDNEY DISEASES EXTRAMURAL RESEARCH</t>
        </is>
      </c>
      <c r="F163" s="7" t="n">
        <v>318233</v>
      </c>
      <c r="G163" s="6" t="inlineStr">
        <is>
          <t>RESEARCH AND DEVELOPMENT</t>
        </is>
      </c>
      <c r="H163" s="6" t="inlineStr"/>
      <c r="I163" s="6" t="inlineStr"/>
      <c r="J163" s="5" t="n">
        <v>10399821</v>
      </c>
      <c r="K163" s="5" t="n">
        <v>91929578</v>
      </c>
      <c r="L163" s="6" t="inlineStr">
        <is>
          <t>N</t>
        </is>
      </c>
      <c r="M163" s="4" t="inlineStr"/>
      <c r="N163" s="6" t="inlineStr">
        <is>
          <t>Y</t>
        </is>
      </c>
      <c r="O163" s="4" t="inlineStr"/>
      <c r="P163" s="4" t="inlineStr"/>
      <c r="Q163" s="6" t="inlineStr">
        <is>
          <t>N</t>
        </is>
      </c>
      <c r="R163" s="7" t="inlineStr"/>
      <c r="S163" s="6" t="inlineStr">
        <is>
          <t>Y</t>
        </is>
      </c>
      <c r="T163" s="6" t="inlineStr">
        <is>
          <t>U</t>
        </is>
      </c>
      <c r="U163" s="6" t="n">
        <v>0</v>
      </c>
      <c r="V163" s="3">
        <f>IF(OR(B163="",C163),"",CONCATENATE(B163,".",C163))</f>
        <v/>
      </c>
      <c r="W163">
        <f>UPPER(TRIM(H163))</f>
        <v/>
      </c>
      <c r="X163">
        <f>UPPER(TRIM(I163))</f>
        <v/>
      </c>
      <c r="Y163">
        <f>IF(V163&lt;&gt;"",IFERROR(INDEX(federal_program_name_lookup,MATCH(V163,aln_lookup,0)),""),"")</f>
        <v/>
      </c>
    </row>
    <row r="164">
      <c r="A164" t="inlineStr">
        <is>
          <t>AWARD-0163</t>
        </is>
      </c>
      <c r="B164" s="4" t="inlineStr">
        <is>
          <t>93</t>
        </is>
      </c>
      <c r="C164" s="4" t="inlineStr">
        <is>
          <t>847</t>
        </is>
      </c>
      <c r="D164" s="4" t="inlineStr"/>
      <c r="E164" s="6" t="inlineStr">
        <is>
          <t>DIABETES, DIGESTIVE, AND KIDNEY DISEASES EXTRAMURAL RESEARCH</t>
        </is>
      </c>
      <c r="F164" s="7" t="n">
        <v>34139</v>
      </c>
      <c r="G164" s="6" t="inlineStr">
        <is>
          <t>RESEARCH AND DEVELOPMENT</t>
        </is>
      </c>
      <c r="H164" s="6" t="inlineStr"/>
      <c r="I164" s="6" t="inlineStr"/>
      <c r="J164" s="5" t="n">
        <v>10399821</v>
      </c>
      <c r="K164" s="5" t="n">
        <v>91929578</v>
      </c>
      <c r="L164" s="6" t="inlineStr">
        <is>
          <t>N</t>
        </is>
      </c>
      <c r="M164" s="4" t="inlineStr"/>
      <c r="N164" s="6" t="inlineStr">
        <is>
          <t>N</t>
        </is>
      </c>
      <c r="O164" s="4" t="inlineStr">
        <is>
          <t>RESILIO THERAPEUTICS, LLC</t>
        </is>
      </c>
      <c r="P164" s="4" t="inlineStr">
        <is>
          <t>R41DK125183</t>
        </is>
      </c>
      <c r="Q164" s="6" t="inlineStr">
        <is>
          <t>N</t>
        </is>
      </c>
      <c r="R164" s="7" t="inlineStr"/>
      <c r="S164" s="6" t="inlineStr">
        <is>
          <t>Y</t>
        </is>
      </c>
      <c r="T164" s="6" t="inlineStr">
        <is>
          <t>U</t>
        </is>
      </c>
      <c r="U164" s="6" t="n">
        <v>0</v>
      </c>
      <c r="V164" s="3">
        <f>IF(OR(B164="",C164),"",CONCATENATE(B164,".",C164))</f>
        <v/>
      </c>
      <c r="W164">
        <f>UPPER(TRIM(H164))</f>
        <v/>
      </c>
      <c r="X164">
        <f>UPPER(TRIM(I164))</f>
        <v/>
      </c>
      <c r="Y164">
        <f>IF(V164&lt;&gt;"",IFERROR(INDEX(federal_program_name_lookup,MATCH(V164,aln_lookup,0)),""),"")</f>
        <v/>
      </c>
    </row>
    <row r="165">
      <c r="A165" t="inlineStr">
        <is>
          <t>AWARD-0164</t>
        </is>
      </c>
      <c r="B165" s="4" t="inlineStr">
        <is>
          <t>93</t>
        </is>
      </c>
      <c r="C165" s="4" t="inlineStr">
        <is>
          <t>847</t>
        </is>
      </c>
      <c r="D165" s="4" t="inlineStr"/>
      <c r="E165" s="6" t="inlineStr">
        <is>
          <t>DIABETES, DIGESTIVE, AND KIDNEY DISEASES EXTRAMURAL RESEARCH</t>
        </is>
      </c>
      <c r="F165" s="7" t="n">
        <v>34362</v>
      </c>
      <c r="G165" s="6" t="inlineStr">
        <is>
          <t>RESEARCH AND DEVELOPMENT</t>
        </is>
      </c>
      <c r="H165" s="6" t="inlineStr"/>
      <c r="I165" s="6" t="inlineStr"/>
      <c r="J165" s="5" t="n">
        <v>10399821</v>
      </c>
      <c r="K165" s="5" t="n">
        <v>91929578</v>
      </c>
      <c r="L165" s="6" t="inlineStr">
        <is>
          <t>N</t>
        </is>
      </c>
      <c r="M165" s="4" t="inlineStr"/>
      <c r="N165" s="6" t="inlineStr">
        <is>
          <t>Y</t>
        </is>
      </c>
      <c r="O165" s="4" t="inlineStr"/>
      <c r="P165" s="4" t="inlineStr"/>
      <c r="Q165" s="6" t="inlineStr">
        <is>
          <t>N</t>
        </is>
      </c>
      <c r="R165" s="7" t="inlineStr"/>
      <c r="S165" s="6" t="inlineStr">
        <is>
          <t>Y</t>
        </is>
      </c>
      <c r="T165" s="6" t="inlineStr">
        <is>
          <t>U</t>
        </is>
      </c>
      <c r="U165" s="6" t="n">
        <v>0</v>
      </c>
      <c r="V165" s="3">
        <f>IF(OR(B165="",C165),"",CONCATENATE(B165,".",C165))</f>
        <v/>
      </c>
      <c r="W165">
        <f>UPPER(TRIM(H165))</f>
        <v/>
      </c>
      <c r="X165">
        <f>UPPER(TRIM(I165))</f>
        <v/>
      </c>
      <c r="Y165">
        <f>IF(V165&lt;&gt;"",IFERROR(INDEX(federal_program_name_lookup,MATCH(V165,aln_lookup,0)),""),"")</f>
        <v/>
      </c>
    </row>
    <row r="166">
      <c r="A166" t="inlineStr">
        <is>
          <t>AWARD-0165</t>
        </is>
      </c>
      <c r="B166" s="4" t="inlineStr">
        <is>
          <t>93</t>
        </is>
      </c>
      <c r="C166" s="4" t="inlineStr">
        <is>
          <t>847</t>
        </is>
      </c>
      <c r="D166" s="4" t="inlineStr"/>
      <c r="E166" s="6" t="inlineStr">
        <is>
          <t>DIABETES, DIGESTIVE, AND KIDNEY DISEASES EXTRAMURAL RESEARCH</t>
        </is>
      </c>
      <c r="F166" s="7" t="n">
        <v>58410</v>
      </c>
      <c r="G166" s="6" t="inlineStr">
        <is>
          <t>RESEARCH AND DEVELOPMENT</t>
        </is>
      </c>
      <c r="H166" s="6" t="inlineStr"/>
      <c r="I166" s="6" t="inlineStr"/>
      <c r="J166" s="5" t="n">
        <v>10399821</v>
      </c>
      <c r="K166" s="5" t="n">
        <v>91929578</v>
      </c>
      <c r="L166" s="6" t="inlineStr">
        <is>
          <t>N</t>
        </is>
      </c>
      <c r="M166" s="4" t="inlineStr"/>
      <c r="N166" s="6" t="inlineStr">
        <is>
          <t>N</t>
        </is>
      </c>
      <c r="O166" s="4" t="inlineStr">
        <is>
          <t>WASHINGTON UNIVERSITY</t>
        </is>
      </c>
      <c r="P166" s="4" t="inlineStr">
        <is>
          <t>U01DK106853</t>
        </is>
      </c>
      <c r="Q166" s="6" t="inlineStr">
        <is>
          <t>N</t>
        </is>
      </c>
      <c r="R166" s="7" t="inlineStr"/>
      <c r="S166" s="6" t="inlineStr">
        <is>
          <t>Y</t>
        </is>
      </c>
      <c r="T166" s="6" t="inlineStr">
        <is>
          <t>U</t>
        </is>
      </c>
      <c r="U166" s="6" t="n">
        <v>0</v>
      </c>
      <c r="V166" s="3">
        <f>IF(OR(B166="",C166),"",CONCATENATE(B166,".",C166))</f>
        <v/>
      </c>
      <c r="W166">
        <f>UPPER(TRIM(H166))</f>
        <v/>
      </c>
      <c r="X166">
        <f>UPPER(TRIM(I166))</f>
        <v/>
      </c>
      <c r="Y166">
        <f>IF(V166&lt;&gt;"",IFERROR(INDEX(federal_program_name_lookup,MATCH(V166,aln_lookup,0)),""),"")</f>
        <v/>
      </c>
    </row>
    <row r="167">
      <c r="A167" t="inlineStr">
        <is>
          <t>AWARD-0166</t>
        </is>
      </c>
      <c r="B167" s="4" t="inlineStr">
        <is>
          <t>93</t>
        </is>
      </c>
      <c r="C167" s="4" t="inlineStr">
        <is>
          <t>847</t>
        </is>
      </c>
      <c r="D167" s="4" t="inlineStr"/>
      <c r="E167" s="6" t="inlineStr">
        <is>
          <t>DIABETES, DIGESTIVE, AND KIDNEY DISEASES EXTRAMURAL RESEARCH</t>
        </is>
      </c>
      <c r="F167" s="7" t="n">
        <v>13962</v>
      </c>
      <c r="G167" s="6" t="inlineStr">
        <is>
          <t>RESEARCH AND DEVELOPMENT</t>
        </is>
      </c>
      <c r="H167" s="6" t="inlineStr"/>
      <c r="I167" s="6" t="inlineStr"/>
      <c r="J167" s="5" t="n">
        <v>10399821</v>
      </c>
      <c r="K167" s="5" t="n">
        <v>91929578</v>
      </c>
      <c r="L167" s="6" t="inlineStr">
        <is>
          <t>N</t>
        </is>
      </c>
      <c r="M167" s="4" t="inlineStr"/>
      <c r="N167" s="6" t="inlineStr">
        <is>
          <t>Y</t>
        </is>
      </c>
      <c r="O167" s="4" t="inlineStr"/>
      <c r="P167" s="4" t="inlineStr"/>
      <c r="Q167" s="6" t="inlineStr">
        <is>
          <t>N</t>
        </is>
      </c>
      <c r="R167" s="7" t="inlineStr"/>
      <c r="S167" s="6" t="inlineStr">
        <is>
          <t>Y</t>
        </is>
      </c>
      <c r="T167" s="6" t="inlineStr">
        <is>
          <t>U</t>
        </is>
      </c>
      <c r="U167" s="6" t="n">
        <v>0</v>
      </c>
      <c r="V167" s="3">
        <f>IF(OR(B167="",C167),"",CONCATENATE(B167,".",C167))</f>
        <v/>
      </c>
      <c r="W167">
        <f>UPPER(TRIM(H167))</f>
        <v/>
      </c>
      <c r="X167">
        <f>UPPER(TRIM(I167))</f>
        <v/>
      </c>
      <c r="Y167">
        <f>IF(V167&lt;&gt;"",IFERROR(INDEX(federal_program_name_lookup,MATCH(V167,aln_lookup,0)),""),"")</f>
        <v/>
      </c>
    </row>
    <row r="168">
      <c r="A168" t="inlineStr">
        <is>
          <t>AWARD-0167</t>
        </is>
      </c>
      <c r="B168" s="4" t="inlineStr">
        <is>
          <t>93</t>
        </is>
      </c>
      <c r="C168" s="4" t="inlineStr">
        <is>
          <t>853</t>
        </is>
      </c>
      <c r="D168" s="4" t="inlineStr"/>
      <c r="E168" s="6" t="inlineStr">
        <is>
          <t>EXTRAMURAL RESEARCH PROGRAMS IN THE NEUROSCIENCES AND NEUROLOGICAL DISORDERS</t>
        </is>
      </c>
      <c r="F168" s="7" t="n">
        <v>486207</v>
      </c>
      <c r="G168" s="6" t="inlineStr">
        <is>
          <t>RESEARCH AND DEVELOPMENT</t>
        </is>
      </c>
      <c r="H168" s="6" t="inlineStr"/>
      <c r="I168" s="6" t="inlineStr"/>
      <c r="J168" s="5" t="n">
        <v>1334473</v>
      </c>
      <c r="K168" s="5" t="n">
        <v>91929578</v>
      </c>
      <c r="L168" s="6" t="inlineStr">
        <is>
          <t>N</t>
        </is>
      </c>
      <c r="M168" s="4" t="inlineStr"/>
      <c r="N168" s="6" t="inlineStr">
        <is>
          <t>Y</t>
        </is>
      </c>
      <c r="O168" s="4" t="inlineStr"/>
      <c r="P168" s="4" t="inlineStr"/>
      <c r="Q168" s="6" t="inlineStr">
        <is>
          <t>N</t>
        </is>
      </c>
      <c r="R168" s="7" t="inlineStr"/>
      <c r="S168" s="6" t="inlineStr">
        <is>
          <t>Y</t>
        </is>
      </c>
      <c r="T168" s="6" t="inlineStr">
        <is>
          <t>U</t>
        </is>
      </c>
      <c r="U168" s="6" t="n">
        <v>1</v>
      </c>
      <c r="V168" s="3">
        <f>IF(OR(B168="",C168),"",CONCATENATE(B168,".",C168))</f>
        <v/>
      </c>
      <c r="W168">
        <f>UPPER(TRIM(H168))</f>
        <v/>
      </c>
      <c r="X168">
        <f>UPPER(TRIM(I168))</f>
        <v/>
      </c>
      <c r="Y168">
        <f>IF(V168&lt;&gt;"",IFERROR(INDEX(federal_program_name_lookup,MATCH(V168,aln_lookup,0)),""),"")</f>
        <v/>
      </c>
    </row>
    <row r="169">
      <c r="A169" t="inlineStr">
        <is>
          <t>AWARD-0168</t>
        </is>
      </c>
      <c r="B169" s="4" t="inlineStr">
        <is>
          <t>93</t>
        </is>
      </c>
      <c r="C169" s="4" t="inlineStr">
        <is>
          <t>RD</t>
        </is>
      </c>
      <c r="D169" s="4" t="inlineStr">
        <is>
          <t>1I01BX002567-05</t>
        </is>
      </c>
      <c r="E169" s="6" t="inlineStr">
        <is>
          <t>RESEARCH AND DEVELOPMENT</t>
        </is>
      </c>
      <c r="F169" s="7" t="n">
        <v>34425</v>
      </c>
      <c r="G169" s="6" t="inlineStr">
        <is>
          <t>RESEARCH AND DEVELOPMENT</t>
        </is>
      </c>
      <c r="H169" s="6" t="inlineStr"/>
      <c r="I169" s="6" t="inlineStr"/>
      <c r="J169" s="5" t="n">
        <v>252740</v>
      </c>
      <c r="K169" s="5" t="n">
        <v>91929578</v>
      </c>
      <c r="L169" s="6" t="inlineStr">
        <is>
          <t>N</t>
        </is>
      </c>
      <c r="M169" s="4" t="inlineStr"/>
      <c r="N169" s="6" t="inlineStr">
        <is>
          <t>Y</t>
        </is>
      </c>
      <c r="O169" s="4" t="inlineStr"/>
      <c r="P169" s="4" t="inlineStr"/>
      <c r="Q169" s="6" t="inlineStr">
        <is>
          <t>N</t>
        </is>
      </c>
      <c r="R169" s="7" t="inlineStr"/>
      <c r="S169" s="6" t="inlineStr">
        <is>
          <t>Y</t>
        </is>
      </c>
      <c r="T169" s="6" t="inlineStr">
        <is>
          <t>U</t>
        </is>
      </c>
      <c r="U169" s="6" t="n">
        <v>0</v>
      </c>
      <c r="V169" s="3">
        <f>IF(OR(B169="",C169),"",CONCATENATE(B169,".",C169))</f>
        <v/>
      </c>
      <c r="W169">
        <f>UPPER(TRIM(H169))</f>
        <v/>
      </c>
      <c r="X169">
        <f>UPPER(TRIM(I169))</f>
        <v/>
      </c>
      <c r="Y169">
        <f>IF(V169&lt;&gt;"",IFERROR(INDEX(federal_program_name_lookup,MATCH(V169,aln_lookup,0)),""),"")</f>
        <v/>
      </c>
    </row>
    <row r="170">
      <c r="A170" t="inlineStr">
        <is>
          <t>AWARD-0169</t>
        </is>
      </c>
      <c r="B170" s="4" t="inlineStr">
        <is>
          <t>93</t>
        </is>
      </c>
      <c r="C170" s="4" t="inlineStr">
        <is>
          <t>853</t>
        </is>
      </c>
      <c r="D170" s="4" t="inlineStr"/>
      <c r="E170" s="6" t="inlineStr">
        <is>
          <t>EXTRAMURAL RESEARCH PROGRAMS IN THE NEUROSCIENCES AND NEUROLOGICAL DISORDERS</t>
        </is>
      </c>
      <c r="F170" s="7" t="n">
        <v>72178</v>
      </c>
      <c r="G170" s="6" t="inlineStr">
        <is>
          <t>RESEARCH AND DEVELOPMENT</t>
        </is>
      </c>
      <c r="H170" s="6" t="inlineStr"/>
      <c r="I170" s="6" t="inlineStr"/>
      <c r="J170" s="5" t="n">
        <v>1334473</v>
      </c>
      <c r="K170" s="5" t="n">
        <v>91929578</v>
      </c>
      <c r="L170" s="6" t="inlineStr">
        <is>
          <t>N</t>
        </is>
      </c>
      <c r="M170" s="4" t="inlineStr"/>
      <c r="N170" s="6" t="inlineStr">
        <is>
          <t>Y</t>
        </is>
      </c>
      <c r="O170" s="4" t="inlineStr"/>
      <c r="P170" s="4" t="inlineStr"/>
      <c r="Q170" s="6" t="inlineStr">
        <is>
          <t>N</t>
        </is>
      </c>
      <c r="R170" s="7" t="inlineStr"/>
      <c r="S170" s="6" t="inlineStr">
        <is>
          <t>Y</t>
        </is>
      </c>
      <c r="T170" s="6" t="inlineStr">
        <is>
          <t>U</t>
        </is>
      </c>
      <c r="U170" s="6" t="n">
        <v>1</v>
      </c>
      <c r="V170" s="3">
        <f>IF(OR(B170="",C170),"",CONCATENATE(B170,".",C170))</f>
        <v/>
      </c>
      <c r="W170">
        <f>UPPER(TRIM(H170))</f>
        <v/>
      </c>
      <c r="X170">
        <f>UPPER(TRIM(I170))</f>
        <v/>
      </c>
      <c r="Y170">
        <f>IF(V170&lt;&gt;"",IFERROR(INDEX(federal_program_name_lookup,MATCH(V170,aln_lookup,0)),""),"")</f>
        <v/>
      </c>
    </row>
    <row r="171">
      <c r="A171" t="inlineStr">
        <is>
          <t>AWARD-0170</t>
        </is>
      </c>
      <c r="B171" s="4" t="inlineStr">
        <is>
          <t>93</t>
        </is>
      </c>
      <c r="C171" s="4" t="inlineStr">
        <is>
          <t>853</t>
        </is>
      </c>
      <c r="D171" s="4" t="inlineStr"/>
      <c r="E171" s="6" t="inlineStr">
        <is>
          <t>EXTRAMURAL RESEARCH PROGRAMS IN THE NEUROSCIENCES AND NEUROLOGICAL DISORDERS</t>
        </is>
      </c>
      <c r="F171" s="7" t="n">
        <v>47838</v>
      </c>
      <c r="G171" s="6" t="inlineStr">
        <is>
          <t>RESEARCH AND DEVELOPMENT</t>
        </is>
      </c>
      <c r="H171" s="6" t="inlineStr"/>
      <c r="I171" s="6" t="inlineStr"/>
      <c r="J171" s="5" t="n">
        <v>1334473</v>
      </c>
      <c r="K171" s="5" t="n">
        <v>91929578</v>
      </c>
      <c r="L171" s="6" t="inlineStr">
        <is>
          <t>N</t>
        </is>
      </c>
      <c r="M171" s="4" t="inlineStr"/>
      <c r="N171" s="6" t="inlineStr">
        <is>
          <t>N</t>
        </is>
      </c>
      <c r="O171" s="4" t="inlineStr">
        <is>
          <t>MASSACHUSETTS GENERAL HOSPITAL</t>
        </is>
      </c>
      <c r="P171" s="4" t="inlineStr">
        <is>
          <t>NN108</t>
        </is>
      </c>
      <c r="Q171" s="6" t="inlineStr">
        <is>
          <t>N</t>
        </is>
      </c>
      <c r="R171" s="7" t="inlineStr"/>
      <c r="S171" s="6" t="inlineStr">
        <is>
          <t>Y</t>
        </is>
      </c>
      <c r="T171" s="6" t="inlineStr">
        <is>
          <t>U</t>
        </is>
      </c>
      <c r="U171" s="6" t="n">
        <v>0</v>
      </c>
      <c r="V171" s="3">
        <f>IF(OR(B171="",C171),"",CONCATENATE(B171,".",C171))</f>
        <v/>
      </c>
      <c r="W171">
        <f>UPPER(TRIM(H171))</f>
        <v/>
      </c>
      <c r="X171">
        <f>UPPER(TRIM(I171))</f>
        <v/>
      </c>
      <c r="Y171">
        <f>IF(V171&lt;&gt;"",IFERROR(INDEX(federal_program_name_lookup,MATCH(V171,aln_lookup,0)),""),"")</f>
        <v/>
      </c>
    </row>
    <row r="172">
      <c r="A172" t="inlineStr">
        <is>
          <t>AWARD-0171</t>
        </is>
      </c>
      <c r="B172" s="4" t="inlineStr">
        <is>
          <t>93</t>
        </is>
      </c>
      <c r="C172" s="4" t="inlineStr">
        <is>
          <t>853</t>
        </is>
      </c>
      <c r="D172" s="4" t="inlineStr"/>
      <c r="E172" s="6" t="inlineStr">
        <is>
          <t>EXTRAMURAL RESEARCH PROGRAMS IN THE NEUROSCIENCES AND NEUROLOGICAL DISORDERS</t>
        </is>
      </c>
      <c r="F172" s="7" t="n">
        <v>764</v>
      </c>
      <c r="G172" s="6" t="inlineStr">
        <is>
          <t>RESEARCH AND DEVELOPMENT</t>
        </is>
      </c>
      <c r="H172" s="6" t="inlineStr"/>
      <c r="I172" s="6" t="inlineStr"/>
      <c r="J172" s="5" t="n">
        <v>1334473</v>
      </c>
      <c r="K172" s="5" t="n">
        <v>91929578</v>
      </c>
      <c r="L172" s="6" t="inlineStr">
        <is>
          <t>N</t>
        </is>
      </c>
      <c r="M172" s="4" t="inlineStr"/>
      <c r="N172" s="6" t="inlineStr">
        <is>
          <t>N</t>
        </is>
      </c>
      <c r="O172" s="4" t="inlineStr">
        <is>
          <t>UNIVERSITY OF CINCINNATI</t>
        </is>
      </c>
      <c r="P172" s="4" t="inlineStr">
        <is>
          <t>ARCADIA NCT03192215</t>
        </is>
      </c>
      <c r="Q172" s="6" t="inlineStr">
        <is>
          <t>N</t>
        </is>
      </c>
      <c r="R172" s="7" t="inlineStr"/>
      <c r="S172" s="6" t="inlineStr">
        <is>
          <t>Y</t>
        </is>
      </c>
      <c r="T172" s="6" t="inlineStr">
        <is>
          <t>U</t>
        </is>
      </c>
      <c r="U172" s="6" t="n">
        <v>0</v>
      </c>
      <c r="V172" s="3">
        <f>IF(OR(B172="",C172),"",CONCATENATE(B172,".",C172))</f>
        <v/>
      </c>
      <c r="W172">
        <f>UPPER(TRIM(H172))</f>
        <v/>
      </c>
      <c r="X172">
        <f>UPPER(TRIM(I172))</f>
        <v/>
      </c>
      <c r="Y172">
        <f>IF(V172&lt;&gt;"",IFERROR(INDEX(federal_program_name_lookup,MATCH(V172,aln_lookup,0)),""),"")</f>
        <v/>
      </c>
    </row>
    <row r="173">
      <c r="A173" t="inlineStr">
        <is>
          <t>AWARD-0172</t>
        </is>
      </c>
      <c r="B173" s="4" t="inlineStr">
        <is>
          <t>93</t>
        </is>
      </c>
      <c r="C173" s="4" t="inlineStr">
        <is>
          <t>853</t>
        </is>
      </c>
      <c r="D173" s="4" t="inlineStr"/>
      <c r="E173" s="6" t="inlineStr">
        <is>
          <t>EXTRAMURAL RESEARCH PROGRAMS IN THE NEUROSCIENCES AND NEUROLOGICAL DISORDERS</t>
        </is>
      </c>
      <c r="F173" s="7" t="n">
        <v>83171</v>
      </c>
      <c r="G173" s="6" t="inlineStr">
        <is>
          <t>RESEARCH AND DEVELOPMENT</t>
        </is>
      </c>
      <c r="H173" s="6" t="inlineStr"/>
      <c r="I173" s="6" t="inlineStr"/>
      <c r="J173" s="5" t="n">
        <v>1334473</v>
      </c>
      <c r="K173" s="5" t="n">
        <v>91929578</v>
      </c>
      <c r="L173" s="6" t="inlineStr">
        <is>
          <t>N</t>
        </is>
      </c>
      <c r="M173" s="4" t="inlineStr"/>
      <c r="N173" s="6" t="inlineStr">
        <is>
          <t>N</t>
        </is>
      </c>
      <c r="O173" s="4" t="inlineStr">
        <is>
          <t>MINNEAPOLIS MEDICAL RESEARCH FOUNDATION</t>
        </is>
      </c>
      <c r="P173" s="4" t="inlineStr">
        <is>
          <t>U01NS095926</t>
        </is>
      </c>
      <c r="Q173" s="6" t="inlineStr">
        <is>
          <t>N</t>
        </is>
      </c>
      <c r="R173" s="7" t="inlineStr"/>
      <c r="S173" s="6" t="inlineStr">
        <is>
          <t>Y</t>
        </is>
      </c>
      <c r="T173" s="6" t="inlineStr">
        <is>
          <t>U</t>
        </is>
      </c>
      <c r="U173" s="6" t="n">
        <v>0</v>
      </c>
      <c r="V173" s="3">
        <f>IF(OR(B173="",C173),"",CONCATENATE(B173,".",C173))</f>
        <v/>
      </c>
      <c r="W173">
        <f>UPPER(TRIM(H173))</f>
        <v/>
      </c>
      <c r="X173">
        <f>UPPER(TRIM(I173))</f>
        <v/>
      </c>
      <c r="Y173">
        <f>IF(V173&lt;&gt;"",IFERROR(INDEX(federal_program_name_lookup,MATCH(V173,aln_lookup,0)),""),"")</f>
        <v/>
      </c>
    </row>
    <row r="174">
      <c r="A174" t="inlineStr">
        <is>
          <t>AWARD-0173</t>
        </is>
      </c>
      <c r="B174" s="4" t="inlineStr">
        <is>
          <t>93</t>
        </is>
      </c>
      <c r="C174" s="4" t="inlineStr">
        <is>
          <t>853</t>
        </is>
      </c>
      <c r="D174" s="4" t="inlineStr"/>
      <c r="E174" s="6" t="inlineStr">
        <is>
          <t>EXTRAMURAL RESEARCH PROGRAMS IN THE NEUROSCIENCES AND NEUROLOGICAL DISORDERS</t>
        </is>
      </c>
      <c r="F174" s="7" t="n">
        <v>11582</v>
      </c>
      <c r="G174" s="6" t="inlineStr">
        <is>
          <t>RESEARCH AND DEVELOPMENT</t>
        </is>
      </c>
      <c r="H174" s="6" t="inlineStr"/>
      <c r="I174" s="6" t="inlineStr"/>
      <c r="J174" s="5" t="n">
        <v>1334473</v>
      </c>
      <c r="K174" s="5" t="n">
        <v>91929578</v>
      </c>
      <c r="L174" s="6" t="inlineStr">
        <is>
          <t>N</t>
        </is>
      </c>
      <c r="M174" s="4" t="inlineStr"/>
      <c r="N174" s="6" t="inlineStr">
        <is>
          <t>N</t>
        </is>
      </c>
      <c r="O174" s="4" t="inlineStr">
        <is>
          <t>GEORGIA REGENTS RESEARCH INSTITUTE</t>
        </is>
      </c>
      <c r="P174" s="4" t="inlineStr">
        <is>
          <t>RI01NS090083</t>
        </is>
      </c>
      <c r="Q174" s="6" t="inlineStr">
        <is>
          <t>N</t>
        </is>
      </c>
      <c r="R174" s="7" t="inlineStr"/>
      <c r="S174" s="6" t="inlineStr">
        <is>
          <t>Y</t>
        </is>
      </c>
      <c r="T174" s="6" t="inlineStr">
        <is>
          <t>U</t>
        </is>
      </c>
      <c r="U174" s="6" t="n">
        <v>0</v>
      </c>
      <c r="V174" s="3">
        <f>IF(OR(B174="",C174),"",CONCATENATE(B174,".",C174))</f>
        <v/>
      </c>
      <c r="W174">
        <f>UPPER(TRIM(H174))</f>
        <v/>
      </c>
      <c r="X174">
        <f>UPPER(TRIM(I174))</f>
        <v/>
      </c>
      <c r="Y174">
        <f>IF(V174&lt;&gt;"",IFERROR(INDEX(federal_program_name_lookup,MATCH(V174,aln_lookup,0)),""),"")</f>
        <v/>
      </c>
    </row>
    <row r="175">
      <c r="A175" t="inlineStr">
        <is>
          <t>AWARD-0174</t>
        </is>
      </c>
      <c r="B175" s="4" t="inlineStr">
        <is>
          <t>93</t>
        </is>
      </c>
      <c r="C175" s="4" t="inlineStr">
        <is>
          <t>853</t>
        </is>
      </c>
      <c r="D175" s="4" t="inlineStr"/>
      <c r="E175" s="6" t="inlineStr">
        <is>
          <t>EXTRAMURAL RESEARCH PROGRAMS IN THE NEUROSCIENCES AND NEUROLOGICAL DISORDERS</t>
        </is>
      </c>
      <c r="F175" s="7" t="n">
        <v>-2385</v>
      </c>
      <c r="G175" s="6" t="inlineStr">
        <is>
          <t>RESEARCH AND DEVELOPMENT</t>
        </is>
      </c>
      <c r="H175" s="6" t="inlineStr"/>
      <c r="I175" s="6" t="inlineStr"/>
      <c r="J175" s="5" t="n">
        <v>1334473</v>
      </c>
      <c r="K175" s="5" t="n">
        <v>91929578</v>
      </c>
      <c r="L175" s="6" t="inlineStr">
        <is>
          <t>N</t>
        </is>
      </c>
      <c r="M175" s="4" t="inlineStr"/>
      <c r="N175" s="6" t="inlineStr">
        <is>
          <t>N</t>
        </is>
      </c>
      <c r="O175" s="4" t="inlineStr">
        <is>
          <t>AUGUSTA UNIVERSITY</t>
        </is>
      </c>
      <c r="P175" s="4" t="inlineStr">
        <is>
          <t>RI01NS090083</t>
        </is>
      </c>
      <c r="Q175" s="6" t="inlineStr">
        <is>
          <t>N</t>
        </is>
      </c>
      <c r="R175" s="7" t="inlineStr"/>
      <c r="S175" s="6" t="inlineStr">
        <is>
          <t>Y</t>
        </is>
      </c>
      <c r="T175" s="6" t="inlineStr">
        <is>
          <t>U</t>
        </is>
      </c>
      <c r="U175" s="6" t="n">
        <v>0</v>
      </c>
      <c r="V175" s="3">
        <f>IF(OR(B175="",C175),"",CONCATENATE(B175,".",C175))</f>
        <v/>
      </c>
      <c r="W175">
        <f>UPPER(TRIM(H175))</f>
        <v/>
      </c>
      <c r="X175">
        <f>UPPER(TRIM(I175))</f>
        <v/>
      </c>
      <c r="Y175">
        <f>IF(V175&lt;&gt;"",IFERROR(INDEX(federal_program_name_lookup,MATCH(V175,aln_lookup,0)),""),"")</f>
        <v/>
      </c>
    </row>
    <row r="176">
      <c r="A176" t="inlineStr">
        <is>
          <t>AWARD-0175</t>
        </is>
      </c>
      <c r="B176" s="4" t="inlineStr">
        <is>
          <t>93</t>
        </is>
      </c>
      <c r="C176" s="4" t="inlineStr">
        <is>
          <t>853</t>
        </is>
      </c>
      <c r="D176" s="4" t="inlineStr"/>
      <c r="E176" s="6" t="inlineStr">
        <is>
          <t>EXTRAMURAL RESEARCH PROGRAMS IN THE NEUROSCIENCES AND NEUROLOGICAL DISORDERS</t>
        </is>
      </c>
      <c r="F176" s="7" t="n">
        <v>1892</v>
      </c>
      <c r="G176" s="6" t="inlineStr">
        <is>
          <t>RESEARCH AND DEVELOPMENT</t>
        </is>
      </c>
      <c r="H176" s="6" t="inlineStr"/>
      <c r="I176" s="6" t="inlineStr"/>
      <c r="J176" s="5" t="n">
        <v>1334473</v>
      </c>
      <c r="K176" s="5" t="n">
        <v>91929578</v>
      </c>
      <c r="L176" s="6" t="inlineStr">
        <is>
          <t>N</t>
        </is>
      </c>
      <c r="M176" s="4" t="inlineStr"/>
      <c r="N176" s="6" t="inlineStr">
        <is>
          <t>N</t>
        </is>
      </c>
      <c r="O176" s="4" t="inlineStr">
        <is>
          <t>MAYO CLINIC JACKSONVILLE</t>
        </is>
      </c>
      <c r="P176" s="4" t="inlineStr">
        <is>
          <t>CREST 2</t>
        </is>
      </c>
      <c r="Q176" s="6" t="inlineStr">
        <is>
          <t>N</t>
        </is>
      </c>
      <c r="R176" s="7" t="inlineStr"/>
      <c r="S176" s="6" t="inlineStr">
        <is>
          <t>Y</t>
        </is>
      </c>
      <c r="T176" s="6" t="inlineStr">
        <is>
          <t>U</t>
        </is>
      </c>
      <c r="U176" s="6" t="n">
        <v>0</v>
      </c>
      <c r="V176" s="3">
        <f>IF(OR(B176="",C176),"",CONCATENATE(B176,".",C176))</f>
        <v/>
      </c>
      <c r="W176">
        <f>UPPER(TRIM(H176))</f>
        <v/>
      </c>
      <c r="X176">
        <f>UPPER(TRIM(I176))</f>
        <v/>
      </c>
      <c r="Y176">
        <f>IF(V176&lt;&gt;"",IFERROR(INDEX(federal_program_name_lookup,MATCH(V176,aln_lookup,0)),""),"")</f>
        <v/>
      </c>
    </row>
    <row r="177">
      <c r="A177" t="inlineStr">
        <is>
          <t>AWARD-0176</t>
        </is>
      </c>
      <c r="B177" s="4" t="inlineStr">
        <is>
          <t>93</t>
        </is>
      </c>
      <c r="C177" s="4" t="inlineStr">
        <is>
          <t>853</t>
        </is>
      </c>
      <c r="D177" s="4" t="inlineStr"/>
      <c r="E177" s="6" t="inlineStr">
        <is>
          <t>EXTRAMURAL RESEARCH PROGRAMS IN THE NEUROSCIENCES AND NEUROLOGICAL DISORDERS</t>
        </is>
      </c>
      <c r="F177" s="7" t="n">
        <v>50103</v>
      </c>
      <c r="G177" s="6" t="inlineStr">
        <is>
          <t>RESEARCH AND DEVELOPMENT</t>
        </is>
      </c>
      <c r="H177" s="6" t="inlineStr"/>
      <c r="I177" s="6" t="inlineStr"/>
      <c r="J177" s="5" t="n">
        <v>1334473</v>
      </c>
      <c r="K177" s="5" t="n">
        <v>91929578</v>
      </c>
      <c r="L177" s="6" t="inlineStr">
        <is>
          <t>N</t>
        </is>
      </c>
      <c r="M177" s="4" t="inlineStr"/>
      <c r="N177" s="6" t="inlineStr">
        <is>
          <t>N</t>
        </is>
      </c>
      <c r="O177" s="4" t="inlineStr">
        <is>
          <t>UNIVERSITY OF MIAMI</t>
        </is>
      </c>
      <c r="P177" s="4" t="inlineStr">
        <is>
          <t>2U54NS092091-06 REVISED</t>
        </is>
      </c>
      <c r="Q177" s="6" t="inlineStr">
        <is>
          <t>N</t>
        </is>
      </c>
      <c r="R177" s="7" t="inlineStr"/>
      <c r="S177" s="6" t="inlineStr">
        <is>
          <t>Y</t>
        </is>
      </c>
      <c r="T177" s="6" t="inlineStr">
        <is>
          <t>U</t>
        </is>
      </c>
      <c r="U177" s="6" t="n">
        <v>0</v>
      </c>
      <c r="V177" s="3">
        <f>IF(OR(B177="",C177),"",CONCATENATE(B177,".",C177))</f>
        <v/>
      </c>
      <c r="W177">
        <f>UPPER(TRIM(H177))</f>
        <v/>
      </c>
      <c r="X177">
        <f>UPPER(TRIM(I177))</f>
        <v/>
      </c>
      <c r="Y177">
        <f>IF(V177&lt;&gt;"",IFERROR(INDEX(federal_program_name_lookup,MATCH(V177,aln_lookup,0)),""),"")</f>
        <v/>
      </c>
    </row>
    <row r="178">
      <c r="A178" t="inlineStr">
        <is>
          <t>AWARD-0177</t>
        </is>
      </c>
      <c r="B178" s="4" t="inlineStr">
        <is>
          <t>93</t>
        </is>
      </c>
      <c r="C178" s="4" t="inlineStr">
        <is>
          <t>853</t>
        </is>
      </c>
      <c r="D178" s="4" t="inlineStr"/>
      <c r="E178" s="6" t="inlineStr">
        <is>
          <t>EXTRAMURAL RESEARCH PROGRAMS IN THE NEUROSCIENCES AND NEUROLOGICAL DISORDERS</t>
        </is>
      </c>
      <c r="F178" s="7" t="n">
        <v>107260</v>
      </c>
      <c r="G178" s="6" t="inlineStr">
        <is>
          <t>RESEARCH AND DEVELOPMENT</t>
        </is>
      </c>
      <c r="H178" s="6" t="inlineStr"/>
      <c r="I178" s="6" t="inlineStr"/>
      <c r="J178" s="5" t="n">
        <v>1334473</v>
      </c>
      <c r="K178" s="5" t="n">
        <v>91929578</v>
      </c>
      <c r="L178" s="6" t="inlineStr">
        <is>
          <t>N</t>
        </is>
      </c>
      <c r="M178" s="4" t="inlineStr"/>
      <c r="N178" s="6" t="inlineStr">
        <is>
          <t>Y</t>
        </is>
      </c>
      <c r="O178" s="4" t="inlineStr"/>
      <c r="P178" s="4" t="inlineStr"/>
      <c r="Q178" s="6" t="inlineStr">
        <is>
          <t>N</t>
        </is>
      </c>
      <c r="R178" s="7" t="inlineStr"/>
      <c r="S178" s="6" t="inlineStr">
        <is>
          <t>Y</t>
        </is>
      </c>
      <c r="T178" s="6" t="inlineStr">
        <is>
          <t>U</t>
        </is>
      </c>
      <c r="U178" s="6" t="n">
        <v>0</v>
      </c>
      <c r="V178" s="3">
        <f>IF(OR(B178="",C178),"",CONCATENATE(B178,".",C178))</f>
        <v/>
      </c>
      <c r="W178">
        <f>UPPER(TRIM(H178))</f>
        <v/>
      </c>
      <c r="X178">
        <f>UPPER(TRIM(I178))</f>
        <v/>
      </c>
      <c r="Y178">
        <f>IF(V178&lt;&gt;"",IFERROR(INDEX(federal_program_name_lookup,MATCH(V178,aln_lookup,0)),""),"")</f>
        <v/>
      </c>
    </row>
    <row r="179">
      <c r="A179" t="inlineStr">
        <is>
          <t>AWARD-0178</t>
        </is>
      </c>
      <c r="B179" s="4" t="inlineStr">
        <is>
          <t>93</t>
        </is>
      </c>
      <c r="C179" s="4" t="inlineStr">
        <is>
          <t>853</t>
        </is>
      </c>
      <c r="D179" s="4" t="inlineStr"/>
      <c r="E179" s="6" t="inlineStr">
        <is>
          <t>EXTRAMURAL RESEARCH PROGRAMS IN THE NEUROSCIENCES AND NEUROLOGICAL DISORDERS</t>
        </is>
      </c>
      <c r="F179" s="7" t="n">
        <v>132977</v>
      </c>
      <c r="G179" s="6" t="inlineStr">
        <is>
          <t>RESEARCH AND DEVELOPMENT</t>
        </is>
      </c>
      <c r="H179" s="6" t="inlineStr"/>
      <c r="I179" s="6" t="inlineStr"/>
      <c r="J179" s="5" t="n">
        <v>1334473</v>
      </c>
      <c r="K179" s="5" t="n">
        <v>91929578</v>
      </c>
      <c r="L179" s="6" t="inlineStr">
        <is>
          <t>N</t>
        </is>
      </c>
      <c r="M179" s="4" t="inlineStr"/>
      <c r="N179" s="6" t="inlineStr">
        <is>
          <t>Y</t>
        </is>
      </c>
      <c r="O179" s="4" t="inlineStr"/>
      <c r="P179" s="4" t="inlineStr"/>
      <c r="Q179" s="6" t="inlineStr">
        <is>
          <t>N</t>
        </is>
      </c>
      <c r="R179" s="7" t="inlineStr"/>
      <c r="S179" s="6" t="inlineStr">
        <is>
          <t>Y</t>
        </is>
      </c>
      <c r="T179" s="6" t="inlineStr">
        <is>
          <t>U</t>
        </is>
      </c>
      <c r="U179" s="6" t="n">
        <v>0</v>
      </c>
      <c r="V179" s="3">
        <f>IF(OR(B179="",C179),"",CONCATENATE(B179,".",C179))</f>
        <v/>
      </c>
      <c r="W179">
        <f>UPPER(TRIM(H179))</f>
        <v/>
      </c>
      <c r="X179">
        <f>UPPER(TRIM(I179))</f>
        <v/>
      </c>
      <c r="Y179">
        <f>IF(V179&lt;&gt;"",IFERROR(INDEX(federal_program_name_lookup,MATCH(V179,aln_lookup,0)),""),"")</f>
        <v/>
      </c>
    </row>
    <row r="180">
      <c r="A180" t="inlineStr">
        <is>
          <t>AWARD-0179</t>
        </is>
      </c>
      <c r="B180" s="4" t="inlineStr">
        <is>
          <t>93</t>
        </is>
      </c>
      <c r="C180" s="4" t="inlineStr">
        <is>
          <t>RD</t>
        </is>
      </c>
      <c r="D180" s="4" t="inlineStr">
        <is>
          <t>75N91019D00016</t>
        </is>
      </c>
      <c r="E180" s="6" t="inlineStr">
        <is>
          <t>RESEARCH AND DEVELOPMENT</t>
        </is>
      </c>
      <c r="F180" s="7" t="n">
        <v>192131</v>
      </c>
      <c r="G180" s="6" t="inlineStr">
        <is>
          <t>RESEARCH AND DEVELOPMENT</t>
        </is>
      </c>
      <c r="H180" s="6" t="inlineStr"/>
      <c r="I180" s="6" t="inlineStr"/>
      <c r="J180" s="5" t="n">
        <v>252740</v>
      </c>
      <c r="K180" s="5" t="n">
        <v>91929578</v>
      </c>
      <c r="L180" s="6" t="inlineStr">
        <is>
          <t>N</t>
        </is>
      </c>
      <c r="M180" s="4" t="inlineStr"/>
      <c r="N180" s="6" t="inlineStr">
        <is>
          <t>N</t>
        </is>
      </c>
      <c r="O180" s="4" t="inlineStr">
        <is>
          <t>UNIVERSITY OF ILLINOIS AT CHICAGO</t>
        </is>
      </c>
      <c r="P180" s="4" t="inlineStr">
        <is>
          <t>75N91019D00016</t>
        </is>
      </c>
      <c r="Q180" s="6" t="inlineStr">
        <is>
          <t>N</t>
        </is>
      </c>
      <c r="R180" s="7" t="inlineStr"/>
      <c r="S180" s="6" t="inlineStr">
        <is>
          <t>Y</t>
        </is>
      </c>
      <c r="T180" s="6" t="inlineStr">
        <is>
          <t>U</t>
        </is>
      </c>
      <c r="U180" s="6" t="n">
        <v>0</v>
      </c>
      <c r="V180" s="3">
        <f>IF(OR(B180="",C180),"",CONCATENATE(B180,".",C180))</f>
        <v/>
      </c>
      <c r="W180">
        <f>UPPER(TRIM(H180))</f>
        <v/>
      </c>
      <c r="X180">
        <f>UPPER(TRIM(I180))</f>
        <v/>
      </c>
      <c r="Y180">
        <f>IF(V180&lt;&gt;"",IFERROR(INDEX(federal_program_name_lookup,MATCH(V180,aln_lookup,0)),""),"")</f>
        <v/>
      </c>
    </row>
    <row r="181">
      <c r="A181" t="inlineStr">
        <is>
          <t>AWARD-0180</t>
        </is>
      </c>
      <c r="B181" s="4" t="inlineStr">
        <is>
          <t>93</t>
        </is>
      </c>
      <c r="C181" s="4" t="inlineStr">
        <is>
          <t>853</t>
        </is>
      </c>
      <c r="D181" s="4" t="inlineStr"/>
      <c r="E181" s="6" t="inlineStr">
        <is>
          <t>EXTRAMURAL RESEARCH PROGRAMS IN THE NEUROSCIENCES AND NEUROLOGICAL DISORDERS</t>
        </is>
      </c>
      <c r="F181" s="7" t="n">
        <v>158982</v>
      </c>
      <c r="G181" s="6" t="inlineStr">
        <is>
          <t>RESEARCH AND DEVELOPMENT</t>
        </is>
      </c>
      <c r="H181" s="6" t="inlineStr"/>
      <c r="I181" s="6" t="inlineStr"/>
      <c r="J181" s="5" t="n">
        <v>1334473</v>
      </c>
      <c r="K181" s="5" t="n">
        <v>91929578</v>
      </c>
      <c r="L181" s="6" t="inlineStr">
        <is>
          <t>N</t>
        </is>
      </c>
      <c r="M181" s="4" t="inlineStr"/>
      <c r="N181" s="6" t="inlineStr">
        <is>
          <t>Y</t>
        </is>
      </c>
      <c r="O181" s="4" t="inlineStr"/>
      <c r="P181" s="4" t="inlineStr"/>
      <c r="Q181" s="6" t="inlineStr">
        <is>
          <t>N</t>
        </is>
      </c>
      <c r="R181" s="7" t="inlineStr"/>
      <c r="S181" s="6" t="inlineStr">
        <is>
          <t>Y</t>
        </is>
      </c>
      <c r="T181" s="6" t="inlineStr">
        <is>
          <t>U</t>
        </is>
      </c>
      <c r="U181" s="6" t="n">
        <v>0</v>
      </c>
      <c r="V181" s="3">
        <f>IF(OR(B181="",C181),"",CONCATENATE(B181,".",C181))</f>
        <v/>
      </c>
      <c r="W181">
        <f>UPPER(TRIM(H181))</f>
        <v/>
      </c>
      <c r="X181">
        <f>UPPER(TRIM(I181))</f>
        <v/>
      </c>
      <c r="Y181">
        <f>IF(V181&lt;&gt;"",IFERROR(INDEX(federal_program_name_lookup,MATCH(V181,aln_lookup,0)),""),"")</f>
        <v/>
      </c>
    </row>
    <row r="182">
      <c r="A182" t="inlineStr">
        <is>
          <t>AWARD-0181</t>
        </is>
      </c>
      <c r="B182" s="4" t="inlineStr">
        <is>
          <t>93</t>
        </is>
      </c>
      <c r="C182" s="4" t="inlineStr">
        <is>
          <t>853</t>
        </is>
      </c>
      <c r="D182" s="4" t="inlineStr"/>
      <c r="E182" s="6" t="inlineStr">
        <is>
          <t>EXTRAMURAL RESEARCH PROGRAMS IN THE NEUROSCIENCES AND NEUROLOGICAL DISORDERS</t>
        </is>
      </c>
      <c r="F182" s="7" t="n">
        <v>11627</v>
      </c>
      <c r="G182" s="6" t="inlineStr">
        <is>
          <t>RESEARCH AND DEVELOPMENT</t>
        </is>
      </c>
      <c r="H182" s="6" t="inlineStr"/>
      <c r="I182" s="6" t="inlineStr"/>
      <c r="J182" s="5" t="n">
        <v>1334473</v>
      </c>
      <c r="K182" s="5" t="n">
        <v>91929578</v>
      </c>
      <c r="L182" s="6" t="inlineStr">
        <is>
          <t>N</t>
        </is>
      </c>
      <c r="M182" s="4" t="inlineStr"/>
      <c r="N182" s="6" t="inlineStr">
        <is>
          <t>N</t>
        </is>
      </c>
      <c r="O182" s="4" t="inlineStr">
        <is>
          <t>UNIVERSITY OF ROCHESTER</t>
        </is>
      </c>
      <c r="P182" s="4" t="inlineStr">
        <is>
          <t>1U01NS101944-01</t>
        </is>
      </c>
      <c r="Q182" s="6" t="inlineStr">
        <is>
          <t>N</t>
        </is>
      </c>
      <c r="R182" s="7" t="inlineStr"/>
      <c r="S182" s="6" t="inlineStr">
        <is>
          <t>Y</t>
        </is>
      </c>
      <c r="T182" s="6" t="inlineStr">
        <is>
          <t>U</t>
        </is>
      </c>
      <c r="U182" s="6" t="n">
        <v>0</v>
      </c>
      <c r="V182" s="3">
        <f>IF(OR(B182="",C182),"",CONCATENATE(B182,".",C182))</f>
        <v/>
      </c>
      <c r="W182">
        <f>UPPER(TRIM(H182))</f>
        <v/>
      </c>
      <c r="X182">
        <f>UPPER(TRIM(I182))</f>
        <v/>
      </c>
      <c r="Y182">
        <f>IF(V182&lt;&gt;"",IFERROR(INDEX(federal_program_name_lookup,MATCH(V182,aln_lookup,0)),""),"")</f>
        <v/>
      </c>
    </row>
    <row r="183">
      <c r="A183" t="inlineStr">
        <is>
          <t>AWARD-0182</t>
        </is>
      </c>
      <c r="B183" s="4" t="inlineStr">
        <is>
          <t>93</t>
        </is>
      </c>
      <c r="C183" s="4" t="inlineStr">
        <is>
          <t>853</t>
        </is>
      </c>
      <c r="D183" s="4" t="inlineStr"/>
      <c r="E183" s="6" t="inlineStr">
        <is>
          <t>EXTRAMURAL RESEARCH PROGRAMS IN THE NEUROSCIENCES AND NEUROLOGICAL DISORDERS</t>
        </is>
      </c>
      <c r="F183" s="7" t="n">
        <v>9</v>
      </c>
      <c r="G183" s="6" t="inlineStr">
        <is>
          <t>RESEARCH AND DEVELOPMENT</t>
        </is>
      </c>
      <c r="H183" s="6" t="inlineStr"/>
      <c r="I183" s="6" t="inlineStr"/>
      <c r="J183" s="5" t="n">
        <v>1334473</v>
      </c>
      <c r="K183" s="5" t="n">
        <v>91929578</v>
      </c>
      <c r="L183" s="6" t="inlineStr">
        <is>
          <t>N</t>
        </is>
      </c>
      <c r="M183" s="4" t="inlineStr"/>
      <c r="N183" s="6" t="inlineStr">
        <is>
          <t>Y</t>
        </is>
      </c>
      <c r="O183" s="4" t="inlineStr"/>
      <c r="P183" s="4" t="inlineStr"/>
      <c r="Q183" s="6" t="inlineStr">
        <is>
          <t>N</t>
        </is>
      </c>
      <c r="R183" s="7" t="inlineStr"/>
      <c r="S183" s="6" t="inlineStr">
        <is>
          <t>Y</t>
        </is>
      </c>
      <c r="T183" s="6" t="inlineStr">
        <is>
          <t>U</t>
        </is>
      </c>
      <c r="U183" s="6" t="n">
        <v>0</v>
      </c>
      <c r="V183" s="3">
        <f>IF(OR(B183="",C183),"",CONCATENATE(B183,".",C183))</f>
        <v/>
      </c>
      <c r="W183">
        <f>UPPER(TRIM(H183))</f>
        <v/>
      </c>
      <c r="X183">
        <f>UPPER(TRIM(I183))</f>
        <v/>
      </c>
      <c r="Y183">
        <f>IF(V183&lt;&gt;"",IFERROR(INDEX(federal_program_name_lookup,MATCH(V183,aln_lookup,0)),""),"")</f>
        <v/>
      </c>
    </row>
    <row r="184">
      <c r="A184" t="inlineStr">
        <is>
          <t>AWARD-0183</t>
        </is>
      </c>
      <c r="B184" s="4" t="inlineStr">
        <is>
          <t>93</t>
        </is>
      </c>
      <c r="C184" s="4" t="inlineStr">
        <is>
          <t>853</t>
        </is>
      </c>
      <c r="D184" s="4" t="inlineStr"/>
      <c r="E184" s="6" t="inlineStr">
        <is>
          <t>EXTRAMURAL RESEARCH PROGRAMS IN THE NEUROSCIENCES AND NEUROLOGICAL DISORDERS</t>
        </is>
      </c>
      <c r="F184" s="7" t="n">
        <v>67104</v>
      </c>
      <c r="G184" s="6" t="inlineStr">
        <is>
          <t>RESEARCH AND DEVELOPMENT</t>
        </is>
      </c>
      <c r="H184" s="6" t="inlineStr"/>
      <c r="I184" s="6" t="inlineStr"/>
      <c r="J184" s="5" t="n">
        <v>1334473</v>
      </c>
      <c r="K184" s="5" t="n">
        <v>91929578</v>
      </c>
      <c r="L184" s="6" t="inlineStr">
        <is>
          <t>N</t>
        </is>
      </c>
      <c r="M184" s="4" t="inlineStr"/>
      <c r="N184" s="6" t="inlineStr">
        <is>
          <t>N</t>
        </is>
      </c>
      <c r="O184" s="4" t="inlineStr">
        <is>
          <t>UNIVERSITY OF KANSAS CENTER FOR RESEARCH</t>
        </is>
      </c>
      <c r="P184" s="4" t="inlineStr">
        <is>
          <t>R01NS118918</t>
        </is>
      </c>
      <c r="Q184" s="6" t="inlineStr">
        <is>
          <t>N</t>
        </is>
      </c>
      <c r="R184" s="7" t="inlineStr"/>
      <c r="S184" s="6" t="inlineStr">
        <is>
          <t>Y</t>
        </is>
      </c>
      <c r="T184" s="6" t="inlineStr">
        <is>
          <t>U</t>
        </is>
      </c>
      <c r="U184" s="6" t="n">
        <v>0</v>
      </c>
      <c r="V184" s="3">
        <f>IF(OR(B184="",C184),"",CONCATENATE(B184,".",C184))</f>
        <v/>
      </c>
      <c r="W184">
        <f>UPPER(TRIM(H184))</f>
        <v/>
      </c>
      <c r="X184">
        <f>UPPER(TRIM(I184))</f>
        <v/>
      </c>
      <c r="Y184">
        <f>IF(V184&lt;&gt;"",IFERROR(INDEX(federal_program_name_lookup,MATCH(V184,aln_lookup,0)),""),"")</f>
        <v/>
      </c>
    </row>
    <row r="185">
      <c r="A185" t="inlineStr">
        <is>
          <t>AWARD-0184</t>
        </is>
      </c>
      <c r="B185" s="4" t="inlineStr">
        <is>
          <t>93</t>
        </is>
      </c>
      <c r="C185" s="4" t="inlineStr">
        <is>
          <t>853</t>
        </is>
      </c>
      <c r="D185" s="4" t="inlineStr"/>
      <c r="E185" s="6" t="inlineStr">
        <is>
          <t>EXTRAMURAL RESEARCH PROGRAMS IN THE NEUROSCIENCES AND NEUROLOGICAL DISORDERS</t>
        </is>
      </c>
      <c r="F185" s="7" t="n">
        <v>16572</v>
      </c>
      <c r="G185" s="6" t="inlineStr">
        <is>
          <t>RESEARCH AND DEVELOPMENT</t>
        </is>
      </c>
      <c r="H185" s="6" t="inlineStr"/>
      <c r="I185" s="6" t="inlineStr"/>
      <c r="J185" s="5" t="n">
        <v>1334473</v>
      </c>
      <c r="K185" s="5" t="n">
        <v>91929578</v>
      </c>
      <c r="L185" s="6" t="inlineStr">
        <is>
          <t>N</t>
        </is>
      </c>
      <c r="M185" s="4" t="inlineStr"/>
      <c r="N185" s="6" t="inlineStr">
        <is>
          <t>N</t>
        </is>
      </c>
      <c r="O185" s="4" t="inlineStr">
        <is>
          <t>UNIVERSITY OF MICHIGAN</t>
        </is>
      </c>
      <c r="P185" s="4" t="inlineStr">
        <is>
          <t>R01NS114251</t>
        </is>
      </c>
      <c r="Q185" s="6" t="inlineStr">
        <is>
          <t>N</t>
        </is>
      </c>
      <c r="R185" s="7" t="inlineStr"/>
      <c r="S185" s="6" t="inlineStr">
        <is>
          <t>Y</t>
        </is>
      </c>
      <c r="T185" s="6" t="inlineStr">
        <is>
          <t>U</t>
        </is>
      </c>
      <c r="U185" s="6" t="n">
        <v>0</v>
      </c>
      <c r="V185" s="3">
        <f>IF(OR(B185="",C185),"",CONCATENATE(B185,".",C185))</f>
        <v/>
      </c>
      <c r="W185">
        <f>UPPER(TRIM(H185))</f>
        <v/>
      </c>
      <c r="X185">
        <f>UPPER(TRIM(I185))</f>
        <v/>
      </c>
      <c r="Y185">
        <f>IF(V185&lt;&gt;"",IFERROR(INDEX(federal_program_name_lookup,MATCH(V185,aln_lookup,0)),""),"")</f>
        <v/>
      </c>
    </row>
    <row r="186">
      <c r="A186" t="inlineStr">
        <is>
          <t>AWARD-0185</t>
        </is>
      </c>
      <c r="B186" s="4" t="inlineStr">
        <is>
          <t>93</t>
        </is>
      </c>
      <c r="C186" s="4" t="inlineStr">
        <is>
          <t>853</t>
        </is>
      </c>
      <c r="D186" s="4" t="inlineStr"/>
      <c r="E186" s="6" t="inlineStr">
        <is>
          <t>EXTRAMURAL RESEARCH PROGRAMS IN THE NEUROSCIENCES AND NEUROLOGICAL DISORDERS</t>
        </is>
      </c>
      <c r="F186" s="7" t="n">
        <v>86398</v>
      </c>
      <c r="G186" s="6" t="inlineStr">
        <is>
          <t>RESEARCH AND DEVELOPMENT</t>
        </is>
      </c>
      <c r="H186" s="6" t="inlineStr"/>
      <c r="I186" s="6" t="inlineStr"/>
      <c r="J186" s="5" t="n">
        <v>1334473</v>
      </c>
      <c r="K186" s="5" t="n">
        <v>91929578</v>
      </c>
      <c r="L186" s="6" t="inlineStr">
        <is>
          <t>N</t>
        </is>
      </c>
      <c r="M186" s="4" t="inlineStr"/>
      <c r="N186" s="6" t="inlineStr">
        <is>
          <t>N</t>
        </is>
      </c>
      <c r="O186" s="4" t="inlineStr">
        <is>
          <t>UNIVERSITY OF ROCHESTER</t>
        </is>
      </c>
      <c r="P186" s="4" t="inlineStr">
        <is>
          <t>1U01NS101944-01</t>
        </is>
      </c>
      <c r="Q186" s="6" t="inlineStr">
        <is>
          <t>N</t>
        </is>
      </c>
      <c r="R186" s="7" t="inlineStr"/>
      <c r="S186" s="6" t="inlineStr">
        <is>
          <t>Y</t>
        </is>
      </c>
      <c r="T186" s="6" t="inlineStr">
        <is>
          <t>U</t>
        </is>
      </c>
      <c r="U186" s="6" t="n">
        <v>0</v>
      </c>
      <c r="V186" s="3">
        <f>IF(OR(B186="",C186),"",CONCATENATE(B186,".",C186))</f>
        <v/>
      </c>
      <c r="W186">
        <f>UPPER(TRIM(H186))</f>
        <v/>
      </c>
      <c r="X186">
        <f>UPPER(TRIM(I186))</f>
        <v/>
      </c>
      <c r="Y186">
        <f>IF(V186&lt;&gt;"",IFERROR(INDEX(federal_program_name_lookup,MATCH(V186,aln_lookup,0)),""),"")</f>
        <v/>
      </c>
    </row>
    <row r="187">
      <c r="A187" t="inlineStr">
        <is>
          <t>AWARD-0186</t>
        </is>
      </c>
      <c r="B187" s="4" t="inlineStr">
        <is>
          <t>93</t>
        </is>
      </c>
      <c r="C187" s="4" t="inlineStr">
        <is>
          <t>853</t>
        </is>
      </c>
      <c r="D187" s="4" t="inlineStr"/>
      <c r="E187" s="6" t="inlineStr">
        <is>
          <t>EXTRAMURAL RESEARCH PROGRAMS IN THE NEUROSCIENCES AND NEUROLOGICAL DISORDERS</t>
        </is>
      </c>
      <c r="F187" s="7" t="n">
        <v>2194</v>
      </c>
      <c r="G187" s="6" t="inlineStr">
        <is>
          <t>RESEARCH AND DEVELOPMENT</t>
        </is>
      </c>
      <c r="H187" s="6" t="inlineStr"/>
      <c r="I187" s="6" t="inlineStr"/>
      <c r="J187" s="5" t="n">
        <v>1334473</v>
      </c>
      <c r="K187" s="5" t="n">
        <v>91929578</v>
      </c>
      <c r="L187" s="6" t="inlineStr">
        <is>
          <t>N</t>
        </is>
      </c>
      <c r="M187" s="4" t="inlineStr"/>
      <c r="N187" s="6" t="inlineStr">
        <is>
          <t>N</t>
        </is>
      </c>
      <c r="O187" s="4" t="inlineStr">
        <is>
          <t>UNIVERSITY OF CINCINNATI</t>
        </is>
      </c>
      <c r="P187" s="4" t="inlineStr">
        <is>
          <t>1U01NS100699</t>
        </is>
      </c>
      <c r="Q187" s="6" t="inlineStr">
        <is>
          <t>N</t>
        </is>
      </c>
      <c r="R187" s="7" t="inlineStr"/>
      <c r="S187" s="6" t="inlineStr">
        <is>
          <t>Y</t>
        </is>
      </c>
      <c r="T187" s="6" t="inlineStr">
        <is>
          <t>U</t>
        </is>
      </c>
      <c r="U187" s="6" t="n">
        <v>0</v>
      </c>
      <c r="V187" s="3">
        <f>IF(OR(B187="",C187),"",CONCATENATE(B187,".",C187))</f>
        <v/>
      </c>
      <c r="W187">
        <f>UPPER(TRIM(H187))</f>
        <v/>
      </c>
      <c r="X187">
        <f>UPPER(TRIM(I187))</f>
        <v/>
      </c>
      <c r="Y187">
        <f>IF(V187&lt;&gt;"",IFERROR(INDEX(federal_program_name_lookup,MATCH(V187,aln_lookup,0)),""),"")</f>
        <v/>
      </c>
    </row>
    <row r="188">
      <c r="A188" t="inlineStr">
        <is>
          <t>AWARD-0187</t>
        </is>
      </c>
      <c r="B188" s="4" t="inlineStr">
        <is>
          <t>93</t>
        </is>
      </c>
      <c r="C188" s="4" t="inlineStr">
        <is>
          <t>855</t>
        </is>
      </c>
      <c r="D188" s="4" t="inlineStr"/>
      <c r="E188" s="6" t="inlineStr">
        <is>
          <t>ALLERGY AND INFECTIOUS DISEASES RESEARCH</t>
        </is>
      </c>
      <c r="F188" s="7" t="n">
        <v>31553</v>
      </c>
      <c r="G188" s="6" t="inlineStr">
        <is>
          <t>RESEARCH AND DEVELOPMENT</t>
        </is>
      </c>
      <c r="H188" s="6" t="inlineStr"/>
      <c r="I188" s="6" t="inlineStr"/>
      <c r="J188" s="5" t="n">
        <v>4963405</v>
      </c>
      <c r="K188" s="5" t="n">
        <v>91929578</v>
      </c>
      <c r="L188" s="6" t="inlineStr">
        <is>
          <t>N</t>
        </is>
      </c>
      <c r="M188" s="4" t="inlineStr"/>
      <c r="N188" s="6" t="inlineStr">
        <is>
          <t>N</t>
        </is>
      </c>
      <c r="O188" s="4" t="inlineStr">
        <is>
          <t>OHIO UNIVERSITY</t>
        </is>
      </c>
      <c r="P188" s="4" t="inlineStr">
        <is>
          <t>1R01AI143743-01</t>
        </is>
      </c>
      <c r="Q188" s="6" t="inlineStr">
        <is>
          <t>N</t>
        </is>
      </c>
      <c r="R188" s="7" t="inlineStr"/>
      <c r="S188" s="6" t="inlineStr">
        <is>
          <t>Y</t>
        </is>
      </c>
      <c r="T188" s="6" t="inlineStr">
        <is>
          <t>U</t>
        </is>
      </c>
      <c r="U188" s="6" t="n">
        <v>0</v>
      </c>
      <c r="V188" s="3">
        <f>IF(OR(B188="",C188),"",CONCATENATE(B188,".",C188))</f>
        <v/>
      </c>
      <c r="W188">
        <f>UPPER(TRIM(H188))</f>
        <v/>
      </c>
      <c r="X188">
        <f>UPPER(TRIM(I188))</f>
        <v/>
      </c>
      <c r="Y188">
        <f>IF(V188&lt;&gt;"",IFERROR(INDEX(federal_program_name_lookup,MATCH(V188,aln_lookup,0)),""),"")</f>
        <v/>
      </c>
    </row>
    <row r="189">
      <c r="A189" t="inlineStr">
        <is>
          <t>AWARD-0188</t>
        </is>
      </c>
      <c r="B189" s="4" t="inlineStr">
        <is>
          <t>93</t>
        </is>
      </c>
      <c r="C189" s="4" t="inlineStr">
        <is>
          <t>855</t>
        </is>
      </c>
      <c r="D189" s="4" t="inlineStr"/>
      <c r="E189" s="6" t="inlineStr">
        <is>
          <t>ALLERGY AND INFECTIOUS DISEASES RESEARCH</t>
        </is>
      </c>
      <c r="F189" s="7" t="n">
        <v>5030</v>
      </c>
      <c r="G189" s="6" t="inlineStr">
        <is>
          <t>RESEARCH AND DEVELOPMENT</t>
        </is>
      </c>
      <c r="H189" s="6" t="inlineStr"/>
      <c r="I189" s="6" t="inlineStr"/>
      <c r="J189" s="5" t="n">
        <v>4963405</v>
      </c>
      <c r="K189" s="5" t="n">
        <v>91929578</v>
      </c>
      <c r="L189" s="6" t="inlineStr">
        <is>
          <t>N</t>
        </is>
      </c>
      <c r="M189" s="4" t="inlineStr"/>
      <c r="N189" s="6" t="inlineStr">
        <is>
          <t>N</t>
        </is>
      </c>
      <c r="O189" s="4" t="inlineStr">
        <is>
          <t>KANSAS STATE UNIVERSITY</t>
        </is>
      </c>
      <c r="P189" s="4" t="inlineStr">
        <is>
          <t>1001831</t>
        </is>
      </c>
      <c r="Q189" s="6" t="inlineStr">
        <is>
          <t>N</t>
        </is>
      </c>
      <c r="R189" s="7" t="inlineStr"/>
      <c r="S189" s="6" t="inlineStr">
        <is>
          <t>Y</t>
        </is>
      </c>
      <c r="T189" s="6" t="inlineStr">
        <is>
          <t>U</t>
        </is>
      </c>
      <c r="U189" s="6" t="n">
        <v>0</v>
      </c>
      <c r="V189" s="3">
        <f>IF(OR(B189="",C189),"",CONCATENATE(B189,".",C189))</f>
        <v/>
      </c>
      <c r="W189">
        <f>UPPER(TRIM(H189))</f>
        <v/>
      </c>
      <c r="X189">
        <f>UPPER(TRIM(I189))</f>
        <v/>
      </c>
      <c r="Y189">
        <f>IF(V189&lt;&gt;"",IFERROR(INDEX(federal_program_name_lookup,MATCH(V189,aln_lookup,0)),""),"")</f>
        <v/>
      </c>
    </row>
    <row r="190">
      <c r="A190" t="inlineStr">
        <is>
          <t>AWARD-0189</t>
        </is>
      </c>
      <c r="B190" s="4" t="inlineStr">
        <is>
          <t>93</t>
        </is>
      </c>
      <c r="C190" s="4" t="inlineStr">
        <is>
          <t>855</t>
        </is>
      </c>
      <c r="D190" s="4" t="inlineStr"/>
      <c r="E190" s="6" t="inlineStr">
        <is>
          <t>ALLERGY AND INFECTIOUS DISEASES RESEARCH</t>
        </is>
      </c>
      <c r="F190" s="7" t="n">
        <v>23650</v>
      </c>
      <c r="G190" s="6" t="inlineStr">
        <is>
          <t>RESEARCH AND DEVELOPMENT</t>
        </is>
      </c>
      <c r="H190" s="6" t="inlineStr"/>
      <c r="I190" s="6" t="inlineStr"/>
      <c r="J190" s="5" t="n">
        <v>4963405</v>
      </c>
      <c r="K190" s="5" t="n">
        <v>91929578</v>
      </c>
      <c r="L190" s="6" t="inlineStr">
        <is>
          <t>N</t>
        </is>
      </c>
      <c r="M190" s="4" t="inlineStr"/>
      <c r="N190" s="6" t="inlineStr">
        <is>
          <t>N</t>
        </is>
      </c>
      <c r="O190" s="4" t="inlineStr">
        <is>
          <t>NORTHWESTERN UNIVERSITY</t>
        </is>
      </c>
      <c r="P190" s="4" t="inlineStr">
        <is>
          <t>HHSN272201600016C</t>
        </is>
      </c>
      <c r="Q190" s="6" t="inlineStr">
        <is>
          <t>N</t>
        </is>
      </c>
      <c r="R190" s="7" t="inlineStr"/>
      <c r="S190" s="6" t="inlineStr">
        <is>
          <t>Y</t>
        </is>
      </c>
      <c r="T190" s="6" t="inlineStr">
        <is>
          <t>U</t>
        </is>
      </c>
      <c r="U190" s="6" t="n">
        <v>0</v>
      </c>
      <c r="V190" s="3">
        <f>IF(OR(B190="",C190),"",CONCATENATE(B190,".",C190))</f>
        <v/>
      </c>
      <c r="W190">
        <f>UPPER(TRIM(H190))</f>
        <v/>
      </c>
      <c r="X190">
        <f>UPPER(TRIM(I190))</f>
        <v/>
      </c>
      <c r="Y190">
        <f>IF(V190&lt;&gt;"",IFERROR(INDEX(federal_program_name_lookup,MATCH(V190,aln_lookup,0)),""),"")</f>
        <v/>
      </c>
    </row>
    <row r="191">
      <c r="A191" t="inlineStr">
        <is>
          <t>AWARD-0190</t>
        </is>
      </c>
      <c r="B191" s="4" t="inlineStr">
        <is>
          <t>93</t>
        </is>
      </c>
      <c r="C191" s="4" t="inlineStr">
        <is>
          <t>RD</t>
        </is>
      </c>
      <c r="D191" s="4" t="inlineStr">
        <is>
          <t>HEALTHCARE DELLIVERY RESEARCH VISITING SCHOLAR</t>
        </is>
      </c>
      <c r="E191" s="6" t="inlineStr">
        <is>
          <t>RESEARCH AND DEVELOPMENT</t>
        </is>
      </c>
      <c r="F191" s="7" t="n">
        <v>27855</v>
      </c>
      <c r="G191" s="6" t="inlineStr">
        <is>
          <t>RESEARCH AND DEVELOPMENT</t>
        </is>
      </c>
      <c r="H191" s="6" t="inlineStr"/>
      <c r="I191" s="6" t="inlineStr"/>
      <c r="J191" s="5" t="n">
        <v>252740</v>
      </c>
      <c r="K191" s="5" t="n">
        <v>91929578</v>
      </c>
      <c r="L191" s="6" t="inlineStr">
        <is>
          <t>N</t>
        </is>
      </c>
      <c r="M191" s="4" t="inlineStr"/>
      <c r="N191" s="6" t="inlineStr">
        <is>
          <t>N</t>
        </is>
      </c>
      <c r="O191" s="4" t="inlineStr">
        <is>
          <t>ACADEMY HEALTH</t>
        </is>
      </c>
      <c r="P191" s="4" t="inlineStr">
        <is>
          <t>HEALTHCARE DELLIVERY RESEARCH VISITING SCHOLAR</t>
        </is>
      </c>
      <c r="Q191" s="6" t="inlineStr">
        <is>
          <t>N</t>
        </is>
      </c>
      <c r="R191" s="7" t="inlineStr"/>
      <c r="S191" s="6" t="inlineStr">
        <is>
          <t>Y</t>
        </is>
      </c>
      <c r="T191" s="6" t="inlineStr">
        <is>
          <t>U</t>
        </is>
      </c>
      <c r="U191" s="6" t="n">
        <v>0</v>
      </c>
      <c r="V191" s="3">
        <f>IF(OR(B191="",C191),"",CONCATENATE(B191,".",C191))</f>
        <v/>
      </c>
      <c r="W191">
        <f>UPPER(TRIM(H191))</f>
        <v/>
      </c>
      <c r="X191">
        <f>UPPER(TRIM(I191))</f>
        <v/>
      </c>
      <c r="Y191">
        <f>IF(V191&lt;&gt;"",IFERROR(INDEX(federal_program_name_lookup,MATCH(V191,aln_lookup,0)),""),"")</f>
        <v/>
      </c>
    </row>
    <row r="192">
      <c r="A192" t="inlineStr">
        <is>
          <t>AWARD-0191</t>
        </is>
      </c>
      <c r="B192" s="4" t="inlineStr">
        <is>
          <t>93</t>
        </is>
      </c>
      <c r="C192" s="4" t="inlineStr">
        <is>
          <t>855</t>
        </is>
      </c>
      <c r="D192" s="4" t="inlineStr"/>
      <c r="E192" s="6" t="inlineStr">
        <is>
          <t>ALLERGY AND INFECTIOUS DISEASES RESEARCH</t>
        </is>
      </c>
      <c r="F192" s="7" t="n">
        <v>55333</v>
      </c>
      <c r="G192" s="6" t="inlineStr">
        <is>
          <t>RESEARCH AND DEVELOPMENT</t>
        </is>
      </c>
      <c r="H192" s="6" t="inlineStr"/>
      <c r="I192" s="6" t="inlineStr"/>
      <c r="J192" s="5" t="n">
        <v>4963405</v>
      </c>
      <c r="K192" s="5" t="n">
        <v>91929578</v>
      </c>
      <c r="L192" s="6" t="inlineStr">
        <is>
          <t>N</t>
        </is>
      </c>
      <c r="M192" s="4" t="inlineStr"/>
      <c r="N192" s="6" t="inlineStr">
        <is>
          <t>Y</t>
        </is>
      </c>
      <c r="O192" s="4" t="inlineStr"/>
      <c r="P192" s="4" t="inlineStr"/>
      <c r="Q192" s="6" t="inlineStr">
        <is>
          <t>Y</t>
        </is>
      </c>
      <c r="R192" s="7" t="n">
        <v>672</v>
      </c>
      <c r="S192" s="6" t="inlineStr">
        <is>
          <t>Y</t>
        </is>
      </c>
      <c r="T192" s="6" t="inlineStr">
        <is>
          <t>U</t>
        </is>
      </c>
      <c r="U192" s="6" t="n">
        <v>0</v>
      </c>
      <c r="V192" s="3">
        <f>IF(OR(B192="",C192),"",CONCATENATE(B192,".",C192))</f>
        <v/>
      </c>
      <c r="W192">
        <f>UPPER(TRIM(H192))</f>
        <v/>
      </c>
      <c r="X192">
        <f>UPPER(TRIM(I192))</f>
        <v/>
      </c>
      <c r="Y192">
        <f>IF(V192&lt;&gt;"",IFERROR(INDEX(federal_program_name_lookup,MATCH(V192,aln_lookup,0)),""),"")</f>
        <v/>
      </c>
    </row>
    <row r="193">
      <c r="A193" t="inlineStr">
        <is>
          <t>AWARD-0192</t>
        </is>
      </c>
      <c r="B193" s="4" t="inlineStr">
        <is>
          <t>93</t>
        </is>
      </c>
      <c r="C193" s="4" t="inlineStr">
        <is>
          <t>855</t>
        </is>
      </c>
      <c r="D193" s="4" t="inlineStr"/>
      <c r="E193" s="6" t="inlineStr">
        <is>
          <t>ALLERGY AND INFECTIOUS DISEASES RESEARCH</t>
        </is>
      </c>
      <c r="F193" s="7" t="n">
        <v>148548</v>
      </c>
      <c r="G193" s="6" t="inlineStr">
        <is>
          <t>RESEARCH AND DEVELOPMENT</t>
        </is>
      </c>
      <c r="H193" s="6" t="inlineStr"/>
      <c r="I193" s="6" t="inlineStr"/>
      <c r="J193" s="5" t="n">
        <v>4963405</v>
      </c>
      <c r="K193" s="5" t="n">
        <v>91929578</v>
      </c>
      <c r="L193" s="6" t="inlineStr">
        <is>
          <t>N</t>
        </is>
      </c>
      <c r="M193" s="4" t="inlineStr"/>
      <c r="N193" s="6" t="inlineStr">
        <is>
          <t>N</t>
        </is>
      </c>
      <c r="O193" s="4" t="inlineStr">
        <is>
          <t>BCN BIOSCIENCES</t>
        </is>
      </c>
      <c r="P193" s="4" t="inlineStr">
        <is>
          <t>R43AI145784</t>
        </is>
      </c>
      <c r="Q193" s="6" t="inlineStr">
        <is>
          <t>N</t>
        </is>
      </c>
      <c r="R193" s="7" t="inlineStr"/>
      <c r="S193" s="6" t="inlineStr">
        <is>
          <t>Y</t>
        </is>
      </c>
      <c r="T193" s="6" t="inlineStr">
        <is>
          <t>U</t>
        </is>
      </c>
      <c r="U193" s="6" t="n">
        <v>0</v>
      </c>
      <c r="V193" s="3">
        <f>IF(OR(B193="",C193),"",CONCATENATE(B193,".",C193))</f>
        <v/>
      </c>
      <c r="W193">
        <f>UPPER(TRIM(H193))</f>
        <v/>
      </c>
      <c r="X193">
        <f>UPPER(TRIM(I193))</f>
        <v/>
      </c>
      <c r="Y193">
        <f>IF(V193&lt;&gt;"",IFERROR(INDEX(federal_program_name_lookup,MATCH(V193,aln_lookup,0)),""),"")</f>
        <v/>
      </c>
    </row>
    <row r="194">
      <c r="A194" t="inlineStr">
        <is>
          <t>AWARD-0193</t>
        </is>
      </c>
      <c r="B194" s="4" t="inlineStr">
        <is>
          <t>93</t>
        </is>
      </c>
      <c r="C194" s="4" t="inlineStr">
        <is>
          <t>855</t>
        </is>
      </c>
      <c r="D194" s="4" t="inlineStr"/>
      <c r="E194" s="6" t="inlineStr">
        <is>
          <t>ALLERGY AND INFECTIOUS DISEASES RESEARCH</t>
        </is>
      </c>
      <c r="F194" s="7" t="n">
        <v>3113</v>
      </c>
      <c r="G194" s="6" t="inlineStr">
        <is>
          <t>RESEARCH AND DEVELOPMENT</t>
        </is>
      </c>
      <c r="H194" s="6" t="inlineStr"/>
      <c r="I194" s="6" t="inlineStr"/>
      <c r="J194" s="5" t="n">
        <v>4963405</v>
      </c>
      <c r="K194" s="5" t="n">
        <v>91929578</v>
      </c>
      <c r="L194" s="6" t="inlineStr">
        <is>
          <t>N</t>
        </is>
      </c>
      <c r="M194" s="4" t="inlineStr"/>
      <c r="N194" s="6" t="inlineStr">
        <is>
          <t>N</t>
        </is>
      </c>
      <c r="O194" s="4" t="inlineStr">
        <is>
          <t>UNIVERSITY OF KENTUCKY</t>
        </is>
      </c>
      <c r="P194" s="4" t="inlineStr">
        <is>
          <t>1R21AI139956-01</t>
        </is>
      </c>
      <c r="Q194" s="6" t="inlineStr">
        <is>
          <t>N</t>
        </is>
      </c>
      <c r="R194" s="7" t="inlineStr"/>
      <c r="S194" s="6" t="inlineStr">
        <is>
          <t>Y</t>
        </is>
      </c>
      <c r="T194" s="6" t="inlineStr">
        <is>
          <t>U</t>
        </is>
      </c>
      <c r="U194" s="6" t="n">
        <v>0</v>
      </c>
      <c r="V194" s="3">
        <f>IF(OR(B194="",C194),"",CONCATENATE(B194,".",C194))</f>
        <v/>
      </c>
      <c r="W194">
        <f>UPPER(TRIM(H194))</f>
        <v/>
      </c>
      <c r="X194">
        <f>UPPER(TRIM(I194))</f>
        <v/>
      </c>
      <c r="Y194">
        <f>IF(V194&lt;&gt;"",IFERROR(INDEX(federal_program_name_lookup,MATCH(V194,aln_lookup,0)),""),"")</f>
        <v/>
      </c>
    </row>
    <row r="195">
      <c r="A195" t="inlineStr">
        <is>
          <t>AWARD-0194</t>
        </is>
      </c>
      <c r="B195" s="4" t="inlineStr">
        <is>
          <t>93</t>
        </is>
      </c>
      <c r="C195" s="4" t="inlineStr">
        <is>
          <t>855</t>
        </is>
      </c>
      <c r="D195" s="4" t="inlineStr"/>
      <c r="E195" s="6" t="inlineStr">
        <is>
          <t>ALLERGY AND INFECTIOUS DISEASES RESEARCH</t>
        </is>
      </c>
      <c r="F195" s="7" t="n">
        <v>229592</v>
      </c>
      <c r="G195" s="6" t="inlineStr">
        <is>
          <t>RESEARCH AND DEVELOPMENT</t>
        </is>
      </c>
      <c r="H195" s="6" t="inlineStr"/>
      <c r="I195" s="6" t="inlineStr"/>
      <c r="J195" s="5" t="n">
        <v>4963405</v>
      </c>
      <c r="K195" s="5" t="n">
        <v>91929578</v>
      </c>
      <c r="L195" s="6" t="inlineStr">
        <is>
          <t>N</t>
        </is>
      </c>
      <c r="M195" s="4" t="inlineStr"/>
      <c r="N195" s="6" t="inlineStr">
        <is>
          <t>Y</t>
        </is>
      </c>
      <c r="O195" s="4" t="inlineStr"/>
      <c r="P195" s="4" t="inlineStr"/>
      <c r="Q195" s="6" t="inlineStr">
        <is>
          <t>N</t>
        </is>
      </c>
      <c r="R195" s="7" t="inlineStr"/>
      <c r="S195" s="6" t="inlineStr">
        <is>
          <t>Y</t>
        </is>
      </c>
      <c r="T195" s="6" t="inlineStr">
        <is>
          <t>U</t>
        </is>
      </c>
      <c r="U195" s="6" t="n">
        <v>1</v>
      </c>
      <c r="V195" s="3">
        <f>IF(OR(B195="",C195),"",CONCATENATE(B195,".",C195))</f>
        <v/>
      </c>
      <c r="W195">
        <f>UPPER(TRIM(H195))</f>
        <v/>
      </c>
      <c r="X195">
        <f>UPPER(TRIM(I195))</f>
        <v/>
      </c>
      <c r="Y195">
        <f>IF(V195&lt;&gt;"",IFERROR(INDEX(federal_program_name_lookup,MATCH(V195,aln_lookup,0)),""),"")</f>
        <v/>
      </c>
    </row>
    <row r="196">
      <c r="A196" t="inlineStr">
        <is>
          <t>AWARD-0195</t>
        </is>
      </c>
      <c r="B196" s="4" t="inlineStr">
        <is>
          <t>93</t>
        </is>
      </c>
      <c r="C196" s="4" t="inlineStr">
        <is>
          <t>855</t>
        </is>
      </c>
      <c r="D196" s="4" t="inlineStr"/>
      <c r="E196" s="6" t="inlineStr">
        <is>
          <t>ALLERGY AND INFECTIOUS DISEASES RESEARCH</t>
        </is>
      </c>
      <c r="F196" s="7" t="n">
        <v>93925</v>
      </c>
      <c r="G196" s="6" t="inlineStr">
        <is>
          <t>RESEARCH AND DEVELOPMENT</t>
        </is>
      </c>
      <c r="H196" s="6" t="inlineStr"/>
      <c r="I196" s="6" t="inlineStr"/>
      <c r="J196" s="5" t="n">
        <v>4963405</v>
      </c>
      <c r="K196" s="5" t="n">
        <v>91929578</v>
      </c>
      <c r="L196" s="6" t="inlineStr">
        <is>
          <t>N</t>
        </is>
      </c>
      <c r="M196" s="4" t="inlineStr"/>
      <c r="N196" s="6" t="inlineStr">
        <is>
          <t>Y</t>
        </is>
      </c>
      <c r="O196" s="4" t="inlineStr"/>
      <c r="P196" s="4" t="inlineStr"/>
      <c r="Q196" s="6" t="inlineStr">
        <is>
          <t>N</t>
        </is>
      </c>
      <c r="R196" s="7" t="inlineStr"/>
      <c r="S196" s="6" t="inlineStr">
        <is>
          <t>Y</t>
        </is>
      </c>
      <c r="T196" s="6" t="inlineStr">
        <is>
          <t>U</t>
        </is>
      </c>
      <c r="U196" s="6" t="n">
        <v>0</v>
      </c>
      <c r="V196" s="3">
        <f>IF(OR(B196="",C196),"",CONCATENATE(B196,".",C196))</f>
        <v/>
      </c>
      <c r="W196">
        <f>UPPER(TRIM(H196))</f>
        <v/>
      </c>
      <c r="X196">
        <f>UPPER(TRIM(I196))</f>
        <v/>
      </c>
      <c r="Y196">
        <f>IF(V196&lt;&gt;"",IFERROR(INDEX(federal_program_name_lookup,MATCH(V196,aln_lookup,0)),""),"")</f>
        <v/>
      </c>
    </row>
    <row r="197">
      <c r="A197" t="inlineStr">
        <is>
          <t>AWARD-0196</t>
        </is>
      </c>
      <c r="B197" s="4" t="inlineStr">
        <is>
          <t>93</t>
        </is>
      </c>
      <c r="C197" s="4" t="inlineStr">
        <is>
          <t>855</t>
        </is>
      </c>
      <c r="D197" s="4" t="inlineStr"/>
      <c r="E197" s="6" t="inlineStr">
        <is>
          <t>ALLERGY AND INFECTIOUS DISEASES RESEARCH</t>
        </is>
      </c>
      <c r="F197" s="7" t="n">
        <v>47881</v>
      </c>
      <c r="G197" s="6" t="inlineStr">
        <is>
          <t>RESEARCH AND DEVELOPMENT</t>
        </is>
      </c>
      <c r="H197" s="6" t="inlineStr"/>
      <c r="I197" s="6" t="inlineStr"/>
      <c r="J197" s="5" t="n">
        <v>4963405</v>
      </c>
      <c r="K197" s="5" t="n">
        <v>91929578</v>
      </c>
      <c r="L197" s="6" t="inlineStr">
        <is>
          <t>N</t>
        </is>
      </c>
      <c r="M197" s="4" t="inlineStr"/>
      <c r="N197" s="6" t="inlineStr">
        <is>
          <t>Y</t>
        </is>
      </c>
      <c r="O197" s="4" t="inlineStr"/>
      <c r="P197" s="4" t="inlineStr"/>
      <c r="Q197" s="6" t="inlineStr">
        <is>
          <t>N</t>
        </is>
      </c>
      <c r="R197" s="7" t="inlineStr"/>
      <c r="S197" s="6" t="inlineStr">
        <is>
          <t>Y</t>
        </is>
      </c>
      <c r="T197" s="6" t="inlineStr">
        <is>
          <t>U</t>
        </is>
      </c>
      <c r="U197" s="6" t="n">
        <v>0</v>
      </c>
      <c r="V197" s="3">
        <f>IF(OR(B197="",C197),"",CONCATENATE(B197,".",C197))</f>
        <v/>
      </c>
      <c r="W197">
        <f>UPPER(TRIM(H197))</f>
        <v/>
      </c>
      <c r="X197">
        <f>UPPER(TRIM(I197))</f>
        <v/>
      </c>
      <c r="Y197">
        <f>IF(V197&lt;&gt;"",IFERROR(INDEX(federal_program_name_lookup,MATCH(V197,aln_lookup,0)),""),"")</f>
        <v/>
      </c>
    </row>
    <row r="198">
      <c r="A198" t="inlineStr">
        <is>
          <t>AWARD-0197</t>
        </is>
      </c>
      <c r="B198" s="4" t="inlineStr">
        <is>
          <t>93</t>
        </is>
      </c>
      <c r="C198" s="4" t="inlineStr">
        <is>
          <t>855</t>
        </is>
      </c>
      <c r="D198" s="4" t="inlineStr"/>
      <c r="E198" s="6" t="inlineStr">
        <is>
          <t>ALLERGY AND INFECTIOUS DISEASES RESEARCH</t>
        </is>
      </c>
      <c r="F198" s="7" t="n">
        <v>131011</v>
      </c>
      <c r="G198" s="6" t="inlineStr">
        <is>
          <t>RESEARCH AND DEVELOPMENT</t>
        </is>
      </c>
      <c r="H198" s="6" t="inlineStr"/>
      <c r="I198" s="6" t="inlineStr"/>
      <c r="J198" s="5" t="n">
        <v>4963405</v>
      </c>
      <c r="K198" s="5" t="n">
        <v>91929578</v>
      </c>
      <c r="L198" s="6" t="inlineStr">
        <is>
          <t>N</t>
        </is>
      </c>
      <c r="M198" s="4" t="inlineStr"/>
      <c r="N198" s="6" t="inlineStr">
        <is>
          <t>Y</t>
        </is>
      </c>
      <c r="O198" s="4" t="inlineStr"/>
      <c r="P198" s="4" t="inlineStr"/>
      <c r="Q198" s="6" t="inlineStr">
        <is>
          <t>N</t>
        </is>
      </c>
      <c r="R198" s="7" t="inlineStr"/>
      <c r="S198" s="6" t="inlineStr">
        <is>
          <t>Y</t>
        </is>
      </c>
      <c r="T198" s="6" t="inlineStr">
        <is>
          <t>U</t>
        </is>
      </c>
      <c r="U198" s="6" t="n">
        <v>0</v>
      </c>
      <c r="V198" s="3">
        <f>IF(OR(B198="",C198),"",CONCATENATE(B198,".",C198))</f>
        <v/>
      </c>
      <c r="W198">
        <f>UPPER(TRIM(H198))</f>
        <v/>
      </c>
      <c r="X198">
        <f>UPPER(TRIM(I198))</f>
        <v/>
      </c>
      <c r="Y198">
        <f>IF(V198&lt;&gt;"",IFERROR(INDEX(federal_program_name_lookup,MATCH(V198,aln_lookup,0)),""),"")</f>
        <v/>
      </c>
    </row>
    <row r="199">
      <c r="A199" t="inlineStr">
        <is>
          <t>AWARD-0198</t>
        </is>
      </c>
      <c r="B199" s="4" t="inlineStr">
        <is>
          <t>93</t>
        </is>
      </c>
      <c r="C199" s="4" t="inlineStr">
        <is>
          <t>RD</t>
        </is>
      </c>
      <c r="D199" s="4" t="inlineStr">
        <is>
          <t>VA NYU</t>
        </is>
      </c>
      <c r="E199" s="6" t="inlineStr">
        <is>
          <t>RESEARCH AND DEVELOPMENT</t>
        </is>
      </c>
      <c r="F199" s="7" t="n">
        <v>810</v>
      </c>
      <c r="G199" s="6" t="inlineStr">
        <is>
          <t>RESEARCH AND DEVELOPMENT</t>
        </is>
      </c>
      <c r="H199" s="6" t="inlineStr"/>
      <c r="I199" s="6" t="inlineStr"/>
      <c r="J199" s="5" t="n">
        <v>252740</v>
      </c>
      <c r="K199" s="5" t="n">
        <v>91929578</v>
      </c>
      <c r="L199" s="6" t="inlineStr">
        <is>
          <t>N</t>
        </is>
      </c>
      <c r="M199" s="4" t="inlineStr"/>
      <c r="N199" s="6" t="inlineStr">
        <is>
          <t>N</t>
        </is>
      </c>
      <c r="O199" s="4" t="inlineStr">
        <is>
          <t>VA NEW YORK HARBOR HEALTHCARE SYSTEM</t>
        </is>
      </c>
      <c r="P199" s="4" t="inlineStr">
        <is>
          <t>VA NYU</t>
        </is>
      </c>
      <c r="Q199" s="6" t="inlineStr">
        <is>
          <t>N</t>
        </is>
      </c>
      <c r="R199" s="7" t="inlineStr"/>
      <c r="S199" s="6" t="inlineStr">
        <is>
          <t>Y</t>
        </is>
      </c>
      <c r="T199" s="6" t="inlineStr">
        <is>
          <t>U</t>
        </is>
      </c>
      <c r="U199" s="6" t="n">
        <v>0</v>
      </c>
      <c r="V199" s="3">
        <f>IF(OR(B199="",C199),"",CONCATENATE(B199,".",C199))</f>
        <v/>
      </c>
      <c r="W199">
        <f>UPPER(TRIM(H199))</f>
        <v/>
      </c>
      <c r="X199">
        <f>UPPER(TRIM(I199))</f>
        <v/>
      </c>
      <c r="Y199">
        <f>IF(V199&lt;&gt;"",IFERROR(INDEX(federal_program_name_lookup,MATCH(V199,aln_lookup,0)),""),"")</f>
        <v/>
      </c>
    </row>
    <row r="200">
      <c r="A200" t="inlineStr">
        <is>
          <t>AWARD-0199</t>
        </is>
      </c>
      <c r="B200" s="4" t="inlineStr">
        <is>
          <t>93</t>
        </is>
      </c>
      <c r="C200" s="4" t="inlineStr">
        <is>
          <t>855</t>
        </is>
      </c>
      <c r="D200" s="4" t="inlineStr"/>
      <c r="E200" s="6" t="inlineStr">
        <is>
          <t>ALLERGY AND INFECTIOUS DISEASES RESEARCH</t>
        </is>
      </c>
      <c r="F200" s="7" t="n">
        <v>145612</v>
      </c>
      <c r="G200" s="6" t="inlineStr">
        <is>
          <t>RESEARCH AND DEVELOPMENT</t>
        </is>
      </c>
      <c r="H200" s="6" t="inlineStr"/>
      <c r="I200" s="6" t="inlineStr"/>
      <c r="J200" s="5" t="n">
        <v>4963405</v>
      </c>
      <c r="K200" s="5" t="n">
        <v>91929578</v>
      </c>
      <c r="L200" s="6" t="inlineStr">
        <is>
          <t>N</t>
        </is>
      </c>
      <c r="M200" s="4" t="inlineStr"/>
      <c r="N200" s="6" t="inlineStr">
        <is>
          <t>Y</t>
        </is>
      </c>
      <c r="O200" s="4" t="inlineStr"/>
      <c r="P200" s="4" t="inlineStr"/>
      <c r="Q200" s="6" t="inlineStr">
        <is>
          <t>N</t>
        </is>
      </c>
      <c r="R200" s="7" t="inlineStr"/>
      <c r="S200" s="6" t="inlineStr">
        <is>
          <t>Y</t>
        </is>
      </c>
      <c r="T200" s="6" t="inlineStr">
        <is>
          <t>U</t>
        </is>
      </c>
      <c r="U200" s="6" t="n">
        <v>1</v>
      </c>
      <c r="V200" s="3">
        <f>IF(OR(B200="",C200),"",CONCATENATE(B200,".",C200))</f>
        <v/>
      </c>
      <c r="W200">
        <f>UPPER(TRIM(H200))</f>
        <v/>
      </c>
      <c r="X200">
        <f>UPPER(TRIM(I200))</f>
        <v/>
      </c>
      <c r="Y200">
        <f>IF(V200&lt;&gt;"",IFERROR(INDEX(federal_program_name_lookup,MATCH(V200,aln_lookup,0)),""),"")</f>
        <v/>
      </c>
    </row>
    <row r="201">
      <c r="A201" t="inlineStr">
        <is>
          <t>AWARD-0200</t>
        </is>
      </c>
      <c r="B201" s="4" t="inlineStr">
        <is>
          <t>93</t>
        </is>
      </c>
      <c r="C201" s="4" t="inlineStr">
        <is>
          <t>855</t>
        </is>
      </c>
      <c r="D201" s="4" t="inlineStr"/>
      <c r="E201" s="6" t="inlineStr">
        <is>
          <t>ALLERGY AND INFECTIOUS DISEASES RESEARCH</t>
        </is>
      </c>
      <c r="F201" s="7" t="n">
        <v>112207</v>
      </c>
      <c r="G201" s="6" t="inlineStr">
        <is>
          <t>RESEARCH AND DEVELOPMENT</t>
        </is>
      </c>
      <c r="H201" s="6" t="inlineStr"/>
      <c r="I201" s="6" t="inlineStr"/>
      <c r="J201" s="5" t="n">
        <v>4963405</v>
      </c>
      <c r="K201" s="5" t="n">
        <v>91929578</v>
      </c>
      <c r="L201" s="6" t="inlineStr">
        <is>
          <t>N</t>
        </is>
      </c>
      <c r="M201" s="4" t="inlineStr"/>
      <c r="N201" s="6" t="inlineStr">
        <is>
          <t>Y</t>
        </is>
      </c>
      <c r="O201" s="4" t="inlineStr"/>
      <c r="P201" s="4" t="inlineStr"/>
      <c r="Q201" s="6" t="inlineStr">
        <is>
          <t>N</t>
        </is>
      </c>
      <c r="R201" s="7" t="inlineStr"/>
      <c r="S201" s="6" t="inlineStr">
        <is>
          <t>Y</t>
        </is>
      </c>
      <c r="T201" s="6" t="inlineStr">
        <is>
          <t>U</t>
        </is>
      </c>
      <c r="U201" s="6" t="n">
        <v>1</v>
      </c>
      <c r="V201" s="3">
        <f>IF(OR(B201="",C201),"",CONCATENATE(B201,".",C201))</f>
        <v/>
      </c>
      <c r="W201">
        <f>UPPER(TRIM(H201))</f>
        <v/>
      </c>
      <c r="X201">
        <f>UPPER(TRIM(I201))</f>
        <v/>
      </c>
      <c r="Y201">
        <f>IF(V201&lt;&gt;"",IFERROR(INDEX(federal_program_name_lookup,MATCH(V201,aln_lookup,0)),""),"")</f>
        <v/>
      </c>
    </row>
    <row r="202">
      <c r="A202" t="inlineStr">
        <is>
          <t>AWARD-0201</t>
        </is>
      </c>
      <c r="B202" s="4" t="inlineStr">
        <is>
          <t>93</t>
        </is>
      </c>
      <c r="C202" s="4" t="inlineStr">
        <is>
          <t>855</t>
        </is>
      </c>
      <c r="D202" s="4" t="inlineStr"/>
      <c r="E202" s="6" t="inlineStr">
        <is>
          <t>ALLERGY AND INFECTIOUS DISEASES RESEARCH</t>
        </is>
      </c>
      <c r="F202" s="7" t="n">
        <v>66047</v>
      </c>
      <c r="G202" s="6" t="inlineStr">
        <is>
          <t>RESEARCH AND DEVELOPMENT</t>
        </is>
      </c>
      <c r="H202" s="6" t="inlineStr"/>
      <c r="I202" s="6" t="inlineStr"/>
      <c r="J202" s="5" t="n">
        <v>4963405</v>
      </c>
      <c r="K202" s="5" t="n">
        <v>91929578</v>
      </c>
      <c r="L202" s="6" t="inlineStr">
        <is>
          <t>N</t>
        </is>
      </c>
      <c r="M202" s="4" t="inlineStr"/>
      <c r="N202" s="6" t="inlineStr">
        <is>
          <t>Y</t>
        </is>
      </c>
      <c r="O202" s="4" t="inlineStr"/>
      <c r="P202" s="4" t="inlineStr"/>
      <c r="Q202" s="6" t="inlineStr">
        <is>
          <t>N</t>
        </is>
      </c>
      <c r="R202" s="7" t="inlineStr"/>
      <c r="S202" s="6" t="inlineStr">
        <is>
          <t>Y</t>
        </is>
      </c>
      <c r="T202" s="6" t="inlineStr">
        <is>
          <t>U</t>
        </is>
      </c>
      <c r="U202" s="6" t="n">
        <v>0</v>
      </c>
      <c r="V202" s="3">
        <f>IF(OR(B202="",C202),"",CONCATENATE(B202,".",C202))</f>
        <v/>
      </c>
      <c r="W202">
        <f>UPPER(TRIM(H202))</f>
        <v/>
      </c>
      <c r="X202">
        <f>UPPER(TRIM(I202))</f>
        <v/>
      </c>
      <c r="Y202">
        <f>IF(V202&lt;&gt;"",IFERROR(INDEX(federal_program_name_lookup,MATCH(V202,aln_lookup,0)),""),"")</f>
        <v/>
      </c>
    </row>
    <row r="203">
      <c r="A203" t="inlineStr">
        <is>
          <t>AWARD-0202</t>
        </is>
      </c>
      <c r="B203" s="4" t="inlineStr">
        <is>
          <t>93</t>
        </is>
      </c>
      <c r="C203" s="4" t="inlineStr">
        <is>
          <t>855</t>
        </is>
      </c>
      <c r="D203" s="4" t="inlineStr"/>
      <c r="E203" s="6" t="inlineStr">
        <is>
          <t>ALLERGY AND INFECTIOUS DISEASES RESEARCH</t>
        </is>
      </c>
      <c r="F203" s="7" t="n">
        <v>212515</v>
      </c>
      <c r="G203" s="6" t="inlineStr">
        <is>
          <t>RESEARCH AND DEVELOPMENT</t>
        </is>
      </c>
      <c r="H203" s="6" t="inlineStr"/>
      <c r="I203" s="6" t="inlineStr"/>
      <c r="J203" s="5" t="n">
        <v>4963405</v>
      </c>
      <c r="K203" s="5" t="n">
        <v>91929578</v>
      </c>
      <c r="L203" s="6" t="inlineStr">
        <is>
          <t>N</t>
        </is>
      </c>
      <c r="M203" s="4" t="inlineStr"/>
      <c r="N203" s="6" t="inlineStr">
        <is>
          <t>Y</t>
        </is>
      </c>
      <c r="O203" s="4" t="inlineStr"/>
      <c r="P203" s="4" t="inlineStr"/>
      <c r="Q203" s="6" t="inlineStr">
        <is>
          <t>N</t>
        </is>
      </c>
      <c r="R203" s="7" t="inlineStr"/>
      <c r="S203" s="6" t="inlineStr">
        <is>
          <t>Y</t>
        </is>
      </c>
      <c r="T203" s="6" t="inlineStr">
        <is>
          <t>U</t>
        </is>
      </c>
      <c r="U203" s="6" t="n">
        <v>0</v>
      </c>
      <c r="V203" s="3">
        <f>IF(OR(B203="",C203),"",CONCATENATE(B203,".",C203))</f>
        <v/>
      </c>
      <c r="W203">
        <f>UPPER(TRIM(H203))</f>
        <v/>
      </c>
      <c r="X203">
        <f>UPPER(TRIM(I203))</f>
        <v/>
      </c>
      <c r="Y203">
        <f>IF(V203&lt;&gt;"",IFERROR(INDEX(federal_program_name_lookup,MATCH(V203,aln_lookup,0)),""),"")</f>
        <v/>
      </c>
    </row>
    <row r="204">
      <c r="A204" t="inlineStr">
        <is>
          <t>AWARD-0203</t>
        </is>
      </c>
      <c r="B204" s="4" t="inlineStr">
        <is>
          <t>93</t>
        </is>
      </c>
      <c r="C204" s="4" t="inlineStr">
        <is>
          <t>855</t>
        </is>
      </c>
      <c r="D204" s="4" t="inlineStr"/>
      <c r="E204" s="6" t="inlineStr">
        <is>
          <t>ALLERGY AND INFECTIOUS DISEASES RESEARCH</t>
        </is>
      </c>
      <c r="F204" s="7" t="n">
        <v>371595</v>
      </c>
      <c r="G204" s="6" t="inlineStr">
        <is>
          <t>RESEARCH AND DEVELOPMENT</t>
        </is>
      </c>
      <c r="H204" s="6" t="inlineStr"/>
      <c r="I204" s="6" t="inlineStr"/>
      <c r="J204" s="5" t="n">
        <v>4963405</v>
      </c>
      <c r="K204" s="5" t="n">
        <v>91929578</v>
      </c>
      <c r="L204" s="6" t="inlineStr">
        <is>
          <t>N</t>
        </is>
      </c>
      <c r="M204" s="4" t="inlineStr"/>
      <c r="N204" s="6" t="inlineStr">
        <is>
          <t>Y</t>
        </is>
      </c>
      <c r="O204" s="4" t="inlineStr"/>
      <c r="P204" s="4" t="inlineStr"/>
      <c r="Q204" s="6" t="inlineStr">
        <is>
          <t>Y</t>
        </is>
      </c>
      <c r="R204" s="7" t="n">
        <v>39315</v>
      </c>
      <c r="S204" s="6" t="inlineStr">
        <is>
          <t>Y</t>
        </is>
      </c>
      <c r="T204" s="6" t="inlineStr">
        <is>
          <t>U</t>
        </is>
      </c>
      <c r="U204" s="6" t="n">
        <v>1</v>
      </c>
      <c r="V204" s="3">
        <f>IF(OR(B204="",C204),"",CONCATENATE(B204,".",C204))</f>
        <v/>
      </c>
      <c r="W204">
        <f>UPPER(TRIM(H204))</f>
        <v/>
      </c>
      <c r="X204">
        <f>UPPER(TRIM(I204))</f>
        <v/>
      </c>
      <c r="Y204">
        <f>IF(V204&lt;&gt;"",IFERROR(INDEX(federal_program_name_lookup,MATCH(V204,aln_lookup,0)),""),"")</f>
        <v/>
      </c>
    </row>
    <row r="205">
      <c r="A205" t="inlineStr">
        <is>
          <t>AWARD-0204</t>
        </is>
      </c>
      <c r="B205" s="4" t="inlineStr">
        <is>
          <t>93</t>
        </is>
      </c>
      <c r="C205" s="4" t="inlineStr">
        <is>
          <t>855</t>
        </is>
      </c>
      <c r="D205" s="4" t="inlineStr"/>
      <c r="E205" s="6" t="inlineStr">
        <is>
          <t>ALLERGY AND INFECTIOUS DISEASES RESEARCH</t>
        </is>
      </c>
      <c r="F205" s="7" t="n">
        <v>212251</v>
      </c>
      <c r="G205" s="6" t="inlineStr">
        <is>
          <t>RESEARCH AND DEVELOPMENT</t>
        </is>
      </c>
      <c r="H205" s="6" t="inlineStr"/>
      <c r="I205" s="6" t="inlineStr"/>
      <c r="J205" s="5" t="n">
        <v>4963405</v>
      </c>
      <c r="K205" s="5" t="n">
        <v>91929578</v>
      </c>
      <c r="L205" s="6" t="inlineStr">
        <is>
          <t>N</t>
        </is>
      </c>
      <c r="M205" s="4" t="inlineStr"/>
      <c r="N205" s="6" t="inlineStr">
        <is>
          <t>Y</t>
        </is>
      </c>
      <c r="O205" s="4" t="inlineStr"/>
      <c r="P205" s="4" t="inlineStr"/>
      <c r="Q205" s="6" t="inlineStr">
        <is>
          <t>Y</t>
        </is>
      </c>
      <c r="R205" s="7" t="n">
        <v>96757</v>
      </c>
      <c r="S205" s="6" t="inlineStr">
        <is>
          <t>Y</t>
        </is>
      </c>
      <c r="T205" s="6" t="inlineStr">
        <is>
          <t>U</t>
        </is>
      </c>
      <c r="U205" s="6" t="n">
        <v>1</v>
      </c>
      <c r="V205" s="3">
        <f>IF(OR(B205="",C205),"",CONCATENATE(B205,".",C205))</f>
        <v/>
      </c>
      <c r="W205">
        <f>UPPER(TRIM(H205))</f>
        <v/>
      </c>
      <c r="X205">
        <f>UPPER(TRIM(I205))</f>
        <v/>
      </c>
      <c r="Y205">
        <f>IF(V205&lt;&gt;"",IFERROR(INDEX(federal_program_name_lookup,MATCH(V205,aln_lookup,0)),""),"")</f>
        <v/>
      </c>
    </row>
    <row r="206">
      <c r="A206" t="inlineStr">
        <is>
          <t>AWARD-0205</t>
        </is>
      </c>
      <c r="B206" s="4" t="inlineStr">
        <is>
          <t>93</t>
        </is>
      </c>
      <c r="C206" s="4" t="inlineStr">
        <is>
          <t>855</t>
        </is>
      </c>
      <c r="D206" s="4" t="inlineStr"/>
      <c r="E206" s="6" t="inlineStr">
        <is>
          <t>ALLERGY AND INFECTIOUS DISEASES RESEARCH</t>
        </is>
      </c>
      <c r="F206" s="7" t="n">
        <v>216702</v>
      </c>
      <c r="G206" s="6" t="inlineStr">
        <is>
          <t>RESEARCH AND DEVELOPMENT</t>
        </is>
      </c>
      <c r="H206" s="6" t="inlineStr"/>
      <c r="I206" s="6" t="inlineStr"/>
      <c r="J206" s="5" t="n">
        <v>4963405</v>
      </c>
      <c r="K206" s="5" t="n">
        <v>91929578</v>
      </c>
      <c r="L206" s="6" t="inlineStr">
        <is>
          <t>N</t>
        </is>
      </c>
      <c r="M206" s="4" t="inlineStr"/>
      <c r="N206" s="6" t="inlineStr">
        <is>
          <t>Y</t>
        </is>
      </c>
      <c r="O206" s="4" t="inlineStr"/>
      <c r="P206" s="4" t="inlineStr"/>
      <c r="Q206" s="6" t="inlineStr">
        <is>
          <t>N</t>
        </is>
      </c>
      <c r="R206" s="7" t="inlineStr"/>
      <c r="S206" s="6" t="inlineStr">
        <is>
          <t>Y</t>
        </is>
      </c>
      <c r="T206" s="6" t="inlineStr">
        <is>
          <t>U</t>
        </is>
      </c>
      <c r="U206" s="6" t="n">
        <v>1</v>
      </c>
      <c r="V206" s="3">
        <f>IF(OR(B206="",C206),"",CONCATENATE(B206,".",C206))</f>
        <v/>
      </c>
      <c r="W206">
        <f>UPPER(TRIM(H206))</f>
        <v/>
      </c>
      <c r="X206">
        <f>UPPER(TRIM(I206))</f>
        <v/>
      </c>
      <c r="Y206">
        <f>IF(V206&lt;&gt;"",IFERROR(INDEX(federal_program_name_lookup,MATCH(V206,aln_lookup,0)),""),"")</f>
        <v/>
      </c>
    </row>
    <row r="207">
      <c r="A207" t="inlineStr">
        <is>
          <t>AWARD-0206</t>
        </is>
      </c>
      <c r="B207" s="4" t="inlineStr">
        <is>
          <t>93</t>
        </is>
      </c>
      <c r="C207" s="4" t="inlineStr">
        <is>
          <t>855</t>
        </is>
      </c>
      <c r="D207" s="4" t="inlineStr"/>
      <c r="E207" s="6" t="inlineStr">
        <is>
          <t>ALLERGY AND INFECTIOUS DISEASES RESEARCH</t>
        </is>
      </c>
      <c r="F207" s="7" t="n">
        <v>436251</v>
      </c>
      <c r="G207" s="6" t="inlineStr">
        <is>
          <t>RESEARCH AND DEVELOPMENT</t>
        </is>
      </c>
      <c r="H207" s="6" t="inlineStr"/>
      <c r="I207" s="6" t="inlineStr"/>
      <c r="J207" s="5" t="n">
        <v>4963405</v>
      </c>
      <c r="K207" s="5" t="n">
        <v>91929578</v>
      </c>
      <c r="L207" s="6" t="inlineStr">
        <is>
          <t>N</t>
        </is>
      </c>
      <c r="M207" s="4" t="inlineStr"/>
      <c r="N207" s="6" t="inlineStr">
        <is>
          <t>Y</t>
        </is>
      </c>
      <c r="O207" s="4" t="inlineStr"/>
      <c r="P207" s="4" t="inlineStr"/>
      <c r="Q207" s="6" t="inlineStr">
        <is>
          <t>N</t>
        </is>
      </c>
      <c r="R207" s="7" t="inlineStr"/>
      <c r="S207" s="6" t="inlineStr">
        <is>
          <t>Y</t>
        </is>
      </c>
      <c r="T207" s="6" t="inlineStr">
        <is>
          <t>U</t>
        </is>
      </c>
      <c r="U207" s="6" t="n">
        <v>1</v>
      </c>
      <c r="V207" s="3">
        <f>IF(OR(B207="",C207),"",CONCATENATE(B207,".",C207))</f>
        <v/>
      </c>
      <c r="W207">
        <f>UPPER(TRIM(H207))</f>
        <v/>
      </c>
      <c r="X207">
        <f>UPPER(TRIM(I207))</f>
        <v/>
      </c>
      <c r="Y207">
        <f>IF(V207&lt;&gt;"",IFERROR(INDEX(federal_program_name_lookup,MATCH(V207,aln_lookup,0)),""),"")</f>
        <v/>
      </c>
    </row>
    <row r="208">
      <c r="A208" t="inlineStr">
        <is>
          <t>AWARD-0207</t>
        </is>
      </c>
      <c r="B208" s="4" t="inlineStr">
        <is>
          <t>93</t>
        </is>
      </c>
      <c r="C208" s="4" t="inlineStr">
        <is>
          <t>855</t>
        </is>
      </c>
      <c r="D208" s="4" t="inlineStr"/>
      <c r="E208" s="6" t="inlineStr">
        <is>
          <t>ALLERGY AND INFECTIOUS DISEASES RESEARCH</t>
        </is>
      </c>
      <c r="F208" s="7" t="n">
        <v>106578</v>
      </c>
      <c r="G208" s="6" t="inlineStr">
        <is>
          <t>RESEARCH AND DEVELOPMENT</t>
        </is>
      </c>
      <c r="H208" s="6" t="inlineStr"/>
      <c r="I208" s="6" t="inlineStr"/>
      <c r="J208" s="5" t="n">
        <v>4963405</v>
      </c>
      <c r="K208" s="5" t="n">
        <v>91929578</v>
      </c>
      <c r="L208" s="6" t="inlineStr">
        <is>
          <t>N</t>
        </is>
      </c>
      <c r="M208" s="4" t="inlineStr"/>
      <c r="N208" s="6" t="inlineStr">
        <is>
          <t>Y</t>
        </is>
      </c>
      <c r="O208" s="4" t="inlineStr"/>
      <c r="P208" s="4" t="inlineStr"/>
      <c r="Q208" s="6" t="inlineStr">
        <is>
          <t>N</t>
        </is>
      </c>
      <c r="R208" s="7" t="inlineStr"/>
      <c r="S208" s="6" t="inlineStr">
        <is>
          <t>Y</t>
        </is>
      </c>
      <c r="T208" s="6" t="inlineStr">
        <is>
          <t>U</t>
        </is>
      </c>
      <c r="U208" s="6" t="n">
        <v>1</v>
      </c>
      <c r="V208" s="3">
        <f>IF(OR(B208="",C208),"",CONCATENATE(B208,".",C208))</f>
        <v/>
      </c>
      <c r="W208">
        <f>UPPER(TRIM(H208))</f>
        <v/>
      </c>
      <c r="X208">
        <f>UPPER(TRIM(I208))</f>
        <v/>
      </c>
      <c r="Y208">
        <f>IF(V208&lt;&gt;"",IFERROR(INDEX(federal_program_name_lookup,MATCH(V208,aln_lookup,0)),""),"")</f>
        <v/>
      </c>
    </row>
    <row r="209">
      <c r="A209" t="inlineStr">
        <is>
          <t>AWARD-0208</t>
        </is>
      </c>
      <c r="B209" s="4" t="inlineStr">
        <is>
          <t>93</t>
        </is>
      </c>
      <c r="C209" s="4" t="inlineStr">
        <is>
          <t>855</t>
        </is>
      </c>
      <c r="D209" s="4" t="inlineStr"/>
      <c r="E209" s="6" t="inlineStr">
        <is>
          <t>ALLERGY AND INFECTIOUS DISEASES RESEARCH</t>
        </is>
      </c>
      <c r="F209" s="7" t="n">
        <v>675687</v>
      </c>
      <c r="G209" s="6" t="inlineStr">
        <is>
          <t>RESEARCH AND DEVELOPMENT</t>
        </is>
      </c>
      <c r="H209" s="6" t="inlineStr"/>
      <c r="I209" s="6" t="inlineStr"/>
      <c r="J209" s="5" t="n">
        <v>4963405</v>
      </c>
      <c r="K209" s="5" t="n">
        <v>91929578</v>
      </c>
      <c r="L209" s="6" t="inlineStr">
        <is>
          <t>N</t>
        </is>
      </c>
      <c r="M209" s="4" t="inlineStr"/>
      <c r="N209" s="6" t="inlineStr">
        <is>
          <t>Y</t>
        </is>
      </c>
      <c r="O209" s="4" t="inlineStr"/>
      <c r="P209" s="4" t="inlineStr"/>
      <c r="Q209" s="6" t="inlineStr">
        <is>
          <t>N</t>
        </is>
      </c>
      <c r="R209" s="7" t="inlineStr"/>
      <c r="S209" s="6" t="inlineStr">
        <is>
          <t>Y</t>
        </is>
      </c>
      <c r="T209" s="6" t="inlineStr">
        <is>
          <t>U</t>
        </is>
      </c>
      <c r="U209" s="6" t="n">
        <v>0</v>
      </c>
      <c r="V209" s="3">
        <f>IF(OR(B209="",C209),"",CONCATENATE(B209,".",C209))</f>
        <v/>
      </c>
      <c r="W209">
        <f>UPPER(TRIM(H209))</f>
        <v/>
      </c>
      <c r="X209">
        <f>UPPER(TRIM(I209))</f>
        <v/>
      </c>
      <c r="Y209">
        <f>IF(V209&lt;&gt;"",IFERROR(INDEX(federal_program_name_lookup,MATCH(V209,aln_lookup,0)),""),"")</f>
        <v/>
      </c>
    </row>
    <row r="210">
      <c r="A210" t="inlineStr">
        <is>
          <t>AWARD-0209</t>
        </is>
      </c>
      <c r="B210" s="4" t="inlineStr">
        <is>
          <t>93</t>
        </is>
      </c>
      <c r="C210" s="4" t="inlineStr">
        <is>
          <t>855</t>
        </is>
      </c>
      <c r="D210" s="4" t="inlineStr"/>
      <c r="E210" s="6" t="inlineStr">
        <is>
          <t>ALLERGY AND INFECTIOUS DISEASES RESEARCH</t>
        </is>
      </c>
      <c r="F210" s="7" t="n">
        <v>61184</v>
      </c>
      <c r="G210" s="6" t="inlineStr">
        <is>
          <t>RESEARCH AND DEVELOPMENT</t>
        </is>
      </c>
      <c r="H210" s="6" t="inlineStr"/>
      <c r="I210" s="6" t="inlineStr"/>
      <c r="J210" s="5" t="n">
        <v>4963405</v>
      </c>
      <c r="K210" s="5" t="n">
        <v>91929578</v>
      </c>
      <c r="L210" s="6" t="inlineStr">
        <is>
          <t>N</t>
        </is>
      </c>
      <c r="M210" s="4" t="inlineStr"/>
      <c r="N210" s="6" t="inlineStr">
        <is>
          <t>Y</t>
        </is>
      </c>
      <c r="O210" s="4" t="inlineStr"/>
      <c r="P210" s="4" t="inlineStr"/>
      <c r="Q210" s="6" t="inlineStr">
        <is>
          <t>N</t>
        </is>
      </c>
      <c r="R210" s="7" t="inlineStr"/>
      <c r="S210" s="6" t="inlineStr">
        <is>
          <t>Y</t>
        </is>
      </c>
      <c r="T210" s="6" t="inlineStr">
        <is>
          <t>U</t>
        </is>
      </c>
      <c r="U210" s="6" t="n">
        <v>0</v>
      </c>
      <c r="V210" s="3">
        <f>IF(OR(B210="",C210),"",CONCATENATE(B210,".",C210))</f>
        <v/>
      </c>
      <c r="W210">
        <f>UPPER(TRIM(H210))</f>
        <v/>
      </c>
      <c r="X210">
        <f>UPPER(TRIM(I210))</f>
        <v/>
      </c>
      <c r="Y210">
        <f>IF(V210&lt;&gt;"",IFERROR(INDEX(federal_program_name_lookup,MATCH(V210,aln_lookup,0)),""),"")</f>
        <v/>
      </c>
    </row>
    <row r="211">
      <c r="A211" t="inlineStr">
        <is>
          <t>AWARD-0210</t>
        </is>
      </c>
      <c r="B211" s="4" t="inlineStr">
        <is>
          <t>93</t>
        </is>
      </c>
      <c r="C211" s="4" t="inlineStr">
        <is>
          <t>855</t>
        </is>
      </c>
      <c r="D211" s="4" t="inlineStr"/>
      <c r="E211" s="6" t="inlineStr">
        <is>
          <t>ALLERGY AND INFECTIOUS DISEASES RESEARCH</t>
        </is>
      </c>
      <c r="F211" s="7" t="n">
        <v>305431</v>
      </c>
      <c r="G211" s="6" t="inlineStr">
        <is>
          <t>RESEARCH AND DEVELOPMENT</t>
        </is>
      </c>
      <c r="H211" s="6" t="inlineStr"/>
      <c r="I211" s="6" t="inlineStr"/>
      <c r="J211" s="5" t="n">
        <v>4963405</v>
      </c>
      <c r="K211" s="5" t="n">
        <v>91929578</v>
      </c>
      <c r="L211" s="6" t="inlineStr">
        <is>
          <t>N</t>
        </is>
      </c>
      <c r="M211" s="4" t="inlineStr"/>
      <c r="N211" s="6" t="inlineStr">
        <is>
          <t>N</t>
        </is>
      </c>
      <c r="O211" s="4" t="inlineStr">
        <is>
          <t>FRED HUTCHINSON CANCER RESEARCH CENTER</t>
        </is>
      </c>
      <c r="P211" s="4" t="inlineStr">
        <is>
          <t>3UM1AI68614</t>
        </is>
      </c>
      <c r="Q211" s="6" t="inlineStr">
        <is>
          <t>N</t>
        </is>
      </c>
      <c r="R211" s="7" t="inlineStr"/>
      <c r="S211" s="6" t="inlineStr">
        <is>
          <t>Y</t>
        </is>
      </c>
      <c r="T211" s="6" t="inlineStr">
        <is>
          <t>U</t>
        </is>
      </c>
      <c r="U211" s="6" t="n">
        <v>0</v>
      </c>
      <c r="V211" s="3">
        <f>IF(OR(B211="",C211),"",CONCATENATE(B211,".",C211))</f>
        <v/>
      </c>
      <c r="W211">
        <f>UPPER(TRIM(H211))</f>
        <v/>
      </c>
      <c r="X211">
        <f>UPPER(TRIM(I211))</f>
        <v/>
      </c>
      <c r="Y211">
        <f>IF(V211&lt;&gt;"",IFERROR(INDEX(federal_program_name_lookup,MATCH(V211,aln_lookup,0)),""),"")</f>
        <v/>
      </c>
    </row>
    <row r="212">
      <c r="A212" t="inlineStr">
        <is>
          <t>AWARD-0211</t>
        </is>
      </c>
      <c r="B212" s="4" t="inlineStr">
        <is>
          <t>93</t>
        </is>
      </c>
      <c r="C212" s="4" t="inlineStr">
        <is>
          <t>855</t>
        </is>
      </c>
      <c r="D212" s="4" t="inlineStr"/>
      <c r="E212" s="6" t="inlineStr">
        <is>
          <t>ALLERGY AND INFECTIOUS DISEASES RESEARCH</t>
        </is>
      </c>
      <c r="F212" s="7" t="n">
        <v>33246</v>
      </c>
      <c r="G212" s="6" t="inlineStr">
        <is>
          <t>RESEARCH AND DEVELOPMENT</t>
        </is>
      </c>
      <c r="H212" s="6" t="inlineStr"/>
      <c r="I212" s="6" t="inlineStr"/>
      <c r="J212" s="5" t="n">
        <v>4963405</v>
      </c>
      <c r="K212" s="5" t="n">
        <v>91929578</v>
      </c>
      <c r="L212" s="6" t="inlineStr">
        <is>
          <t>N</t>
        </is>
      </c>
      <c r="M212" s="4" t="inlineStr"/>
      <c r="N212" s="6" t="inlineStr">
        <is>
          <t>N</t>
        </is>
      </c>
      <c r="O212" s="4" t="inlineStr">
        <is>
          <t>UNIVERSITY OF KENTUCKY RESEARCH FOUNDATION</t>
        </is>
      </c>
      <c r="P212" s="4" t="inlineStr">
        <is>
          <t>R01AI144126</t>
        </is>
      </c>
      <c r="Q212" s="6" t="inlineStr">
        <is>
          <t>N</t>
        </is>
      </c>
      <c r="R212" s="7" t="inlineStr"/>
      <c r="S212" s="6" t="inlineStr">
        <is>
          <t>Y</t>
        </is>
      </c>
      <c r="T212" s="6" t="inlineStr">
        <is>
          <t>U</t>
        </is>
      </c>
      <c r="U212" s="6" t="n">
        <v>0</v>
      </c>
      <c r="V212" s="3">
        <f>IF(OR(B212="",C212),"",CONCATENATE(B212,".",C212))</f>
        <v/>
      </c>
      <c r="W212">
        <f>UPPER(TRIM(H212))</f>
        <v/>
      </c>
      <c r="X212">
        <f>UPPER(TRIM(I212))</f>
        <v/>
      </c>
      <c r="Y212">
        <f>IF(V212&lt;&gt;"",IFERROR(INDEX(federal_program_name_lookup,MATCH(V212,aln_lookup,0)),""),"")</f>
        <v/>
      </c>
    </row>
    <row r="213">
      <c r="A213" t="inlineStr">
        <is>
          <t>AWARD-0212</t>
        </is>
      </c>
      <c r="B213" s="4" t="inlineStr">
        <is>
          <t>93</t>
        </is>
      </c>
      <c r="C213" s="4" t="inlineStr">
        <is>
          <t>RD</t>
        </is>
      </c>
      <c r="D213" s="4" t="inlineStr">
        <is>
          <t>ASPR</t>
        </is>
      </c>
      <c r="E213" s="6" t="inlineStr">
        <is>
          <t>RESEARCH AND DEVELOPMENT</t>
        </is>
      </c>
      <c r="F213" s="7" t="n">
        <v>-9616</v>
      </c>
      <c r="G213" s="6" t="inlineStr">
        <is>
          <t>RESEARCH AND DEVELOPMENT</t>
        </is>
      </c>
      <c r="H213" s="6" t="inlineStr"/>
      <c r="I213" s="6" t="inlineStr"/>
      <c r="J213" s="5" t="n">
        <v>252740</v>
      </c>
      <c r="K213" s="5" t="n">
        <v>91929578</v>
      </c>
      <c r="L213" s="6" t="inlineStr">
        <is>
          <t>N</t>
        </is>
      </c>
      <c r="M213" s="4" t="inlineStr"/>
      <c r="N213" s="6" t="inlineStr">
        <is>
          <t>N</t>
        </is>
      </c>
      <c r="O213" s="4" t="inlineStr">
        <is>
          <t>ASPR</t>
        </is>
      </c>
      <c r="P213" s="4" t="inlineStr">
        <is>
          <t>ASPR</t>
        </is>
      </c>
      <c r="Q213" s="6" t="inlineStr">
        <is>
          <t>N</t>
        </is>
      </c>
      <c r="R213" s="7" t="inlineStr"/>
      <c r="S213" s="6" t="inlineStr">
        <is>
          <t>Y</t>
        </is>
      </c>
      <c r="T213" s="6" t="inlineStr">
        <is>
          <t>U</t>
        </is>
      </c>
      <c r="U213" s="6" t="n">
        <v>0</v>
      </c>
      <c r="V213" s="3">
        <f>IF(OR(B213="",C213),"",CONCATENATE(B213,".",C213))</f>
        <v/>
      </c>
      <c r="W213">
        <f>UPPER(TRIM(H213))</f>
        <v/>
      </c>
      <c r="X213">
        <f>UPPER(TRIM(I213))</f>
        <v/>
      </c>
      <c r="Y213">
        <f>IF(V213&lt;&gt;"",IFERROR(INDEX(federal_program_name_lookup,MATCH(V213,aln_lookup,0)),""),"")</f>
        <v/>
      </c>
    </row>
    <row r="214">
      <c r="A214" t="inlineStr">
        <is>
          <t>AWARD-0213</t>
        </is>
      </c>
      <c r="B214" s="4" t="inlineStr">
        <is>
          <t>93</t>
        </is>
      </c>
      <c r="C214" s="4" t="inlineStr">
        <is>
          <t>855</t>
        </is>
      </c>
      <c r="D214" s="4" t="inlineStr"/>
      <c r="E214" s="6" t="inlineStr">
        <is>
          <t>ALLERGY AND INFECTIOUS DISEASES RESEARCH</t>
        </is>
      </c>
      <c r="F214" s="7" t="n">
        <v>1127376</v>
      </c>
      <c r="G214" s="6" t="inlineStr">
        <is>
          <t>RESEARCH AND DEVELOPMENT</t>
        </is>
      </c>
      <c r="H214" s="6" t="inlineStr"/>
      <c r="I214" s="6" t="inlineStr"/>
      <c r="J214" s="5" t="n">
        <v>4963405</v>
      </c>
      <c r="K214" s="5" t="n">
        <v>91929578</v>
      </c>
      <c r="L214" s="6" t="inlineStr">
        <is>
          <t>N</t>
        </is>
      </c>
      <c r="M214" s="4" t="inlineStr"/>
      <c r="N214" s="6" t="inlineStr">
        <is>
          <t>N</t>
        </is>
      </c>
      <c r="O214" s="4" t="inlineStr">
        <is>
          <t>FRED HUTCHINSON CANCER RESEARCH CENTER</t>
        </is>
      </c>
      <c r="P214" s="4" t="inlineStr">
        <is>
          <t>3UM1AI068614-14S1</t>
        </is>
      </c>
      <c r="Q214" s="6" t="inlineStr">
        <is>
          <t>N</t>
        </is>
      </c>
      <c r="R214" s="7" t="inlineStr"/>
      <c r="S214" s="6" t="inlineStr">
        <is>
          <t>Y</t>
        </is>
      </c>
      <c r="T214" s="6" t="inlineStr">
        <is>
          <t>U</t>
        </is>
      </c>
      <c r="U214" s="6" t="n">
        <v>0</v>
      </c>
      <c r="V214" s="3">
        <f>IF(OR(B214="",C214),"",CONCATENATE(B214,".",C214))</f>
        <v/>
      </c>
      <c r="W214">
        <f>UPPER(TRIM(H214))</f>
        <v/>
      </c>
      <c r="X214">
        <f>UPPER(TRIM(I214))</f>
        <v/>
      </c>
      <c r="Y214">
        <f>IF(V214&lt;&gt;"",IFERROR(INDEX(federal_program_name_lookup,MATCH(V214,aln_lookup,0)),""),"")</f>
        <v/>
      </c>
    </row>
    <row r="215">
      <c r="A215" t="inlineStr">
        <is>
          <t>AWARD-0214</t>
        </is>
      </c>
      <c r="B215" s="4" t="inlineStr">
        <is>
          <t>93</t>
        </is>
      </c>
      <c r="C215" s="4" t="inlineStr">
        <is>
          <t>855</t>
        </is>
      </c>
      <c r="D215" s="4" t="inlineStr"/>
      <c r="E215" s="6" t="inlineStr">
        <is>
          <t>ALLERGY AND INFECTIOUS DISEASES RESEARCH</t>
        </is>
      </c>
      <c r="F215" s="7" t="n">
        <v>99714</v>
      </c>
      <c r="G215" s="6" t="inlineStr">
        <is>
          <t>RESEARCH AND DEVELOPMENT</t>
        </is>
      </c>
      <c r="H215" s="6" t="inlineStr"/>
      <c r="I215" s="6" t="inlineStr"/>
      <c r="J215" s="5" t="n">
        <v>4963405</v>
      </c>
      <c r="K215" s="5" t="n">
        <v>91929578</v>
      </c>
      <c r="L215" s="6" t="inlineStr">
        <is>
          <t>N</t>
        </is>
      </c>
      <c r="M215" s="4" t="inlineStr"/>
      <c r="N215" s="6" t="inlineStr">
        <is>
          <t>Y</t>
        </is>
      </c>
      <c r="O215" s="4" t="inlineStr"/>
      <c r="P215" s="4" t="inlineStr"/>
      <c r="Q215" s="6" t="inlineStr">
        <is>
          <t>N</t>
        </is>
      </c>
      <c r="R215" s="7" t="inlineStr"/>
      <c r="S215" s="6" t="inlineStr">
        <is>
          <t>Y</t>
        </is>
      </c>
      <c r="T215" s="6" t="inlineStr">
        <is>
          <t>U</t>
        </is>
      </c>
      <c r="U215" s="6" t="n">
        <v>0</v>
      </c>
      <c r="V215" s="3">
        <f>IF(OR(B215="",C215),"",CONCATENATE(B215,".",C215))</f>
        <v/>
      </c>
      <c r="W215">
        <f>UPPER(TRIM(H215))</f>
        <v/>
      </c>
      <c r="X215">
        <f>UPPER(TRIM(I215))</f>
        <v/>
      </c>
      <c r="Y215">
        <f>IF(V215&lt;&gt;"",IFERROR(INDEX(federal_program_name_lookup,MATCH(V215,aln_lookup,0)),""),"")</f>
        <v/>
      </c>
    </row>
    <row r="216">
      <c r="A216" t="inlineStr">
        <is>
          <t>AWARD-0215</t>
        </is>
      </c>
      <c r="B216" s="4" t="inlineStr">
        <is>
          <t>93</t>
        </is>
      </c>
      <c r="C216" s="4" t="inlineStr">
        <is>
          <t>855</t>
        </is>
      </c>
      <c r="D216" s="4" t="inlineStr"/>
      <c r="E216" s="6" t="inlineStr">
        <is>
          <t>ALLERGY AND INFECTIOUS DISEASES RESEARCH</t>
        </is>
      </c>
      <c r="F216" s="7" t="n">
        <v>11373</v>
      </c>
      <c r="G216" s="6" t="inlineStr">
        <is>
          <t>RESEARCH AND DEVELOPMENT</t>
        </is>
      </c>
      <c r="H216" s="6" t="inlineStr"/>
      <c r="I216" s="6" t="inlineStr"/>
      <c r="J216" s="5" t="n">
        <v>4963405</v>
      </c>
      <c r="K216" s="5" t="n">
        <v>91929578</v>
      </c>
      <c r="L216" s="6" t="inlineStr">
        <is>
          <t>N</t>
        </is>
      </c>
      <c r="M216" s="4" t="inlineStr"/>
      <c r="N216" s="6" t="inlineStr">
        <is>
          <t>N</t>
        </is>
      </c>
      <c r="O216" s="4" t="inlineStr">
        <is>
          <t>UNIVERSITY OF KANSAS CENTER FOR RESEARCH</t>
        </is>
      </c>
      <c r="P216" s="4" t="inlineStr">
        <is>
          <t>A21-0198-S001</t>
        </is>
      </c>
      <c r="Q216" s="6" t="inlineStr">
        <is>
          <t>N</t>
        </is>
      </c>
      <c r="R216" s="7" t="inlineStr"/>
      <c r="S216" s="6" t="inlineStr">
        <is>
          <t>Y</t>
        </is>
      </c>
      <c r="T216" s="6" t="inlineStr">
        <is>
          <t>U</t>
        </is>
      </c>
      <c r="U216" s="6" t="n">
        <v>0</v>
      </c>
      <c r="V216" s="3">
        <f>IF(OR(B216="",C216),"",CONCATENATE(B216,".",C216))</f>
        <v/>
      </c>
      <c r="W216">
        <f>UPPER(TRIM(H216))</f>
        <v/>
      </c>
      <c r="X216">
        <f>UPPER(TRIM(I216))</f>
        <v/>
      </c>
      <c r="Y216">
        <f>IF(V216&lt;&gt;"",IFERROR(INDEX(federal_program_name_lookup,MATCH(V216,aln_lookup,0)),""),"")</f>
        <v/>
      </c>
    </row>
    <row r="217">
      <c r="A217" t="inlineStr">
        <is>
          <t>AWARD-0216</t>
        </is>
      </c>
      <c r="B217" s="4" t="inlineStr">
        <is>
          <t>93</t>
        </is>
      </c>
      <c r="C217" s="4" t="inlineStr">
        <is>
          <t>859</t>
        </is>
      </c>
      <c r="D217" s="4" t="inlineStr"/>
      <c r="E217" s="6" t="inlineStr">
        <is>
          <t>BIOMEDICAL RESEARCH AND RESEARCH TRAINING</t>
        </is>
      </c>
      <c r="F217" s="7" t="n">
        <v>481541</v>
      </c>
      <c r="G217" s="6" t="inlineStr">
        <is>
          <t>RESEARCH AND DEVELOPMENT</t>
        </is>
      </c>
      <c r="H217" s="6" t="inlineStr"/>
      <c r="I217" s="6" t="inlineStr"/>
      <c r="J217" s="5" t="n">
        <v>10332027</v>
      </c>
      <c r="K217" s="5" t="n">
        <v>91929578</v>
      </c>
      <c r="L217" s="6" t="inlineStr">
        <is>
          <t>N</t>
        </is>
      </c>
      <c r="M217" s="4" t="inlineStr"/>
      <c r="N217" s="6" t="inlineStr">
        <is>
          <t>Y</t>
        </is>
      </c>
      <c r="O217" s="4" t="inlineStr"/>
      <c r="P217" s="4" t="inlineStr"/>
      <c r="Q217" s="6" t="inlineStr">
        <is>
          <t>N</t>
        </is>
      </c>
      <c r="R217" s="7" t="inlineStr"/>
      <c r="S217" s="6" t="inlineStr">
        <is>
          <t>Y</t>
        </is>
      </c>
      <c r="T217" s="6" t="inlineStr">
        <is>
          <t>U</t>
        </is>
      </c>
      <c r="U217" s="6" t="n">
        <v>1</v>
      </c>
      <c r="V217" s="3">
        <f>IF(OR(B217="",C217),"",CONCATENATE(B217,".",C217))</f>
        <v/>
      </c>
      <c r="W217">
        <f>UPPER(TRIM(H217))</f>
        <v/>
      </c>
      <c r="X217">
        <f>UPPER(TRIM(I217))</f>
        <v/>
      </c>
      <c r="Y217">
        <f>IF(V217&lt;&gt;"",IFERROR(INDEX(federal_program_name_lookup,MATCH(V217,aln_lookup,0)),""),"")</f>
        <v/>
      </c>
    </row>
    <row r="218">
      <c r="A218" t="inlineStr">
        <is>
          <t>AWARD-0217</t>
        </is>
      </c>
      <c r="B218" s="4" t="inlineStr">
        <is>
          <t>93</t>
        </is>
      </c>
      <c r="C218" s="4" t="inlineStr">
        <is>
          <t>859</t>
        </is>
      </c>
      <c r="D218" s="4" t="inlineStr"/>
      <c r="E218" s="6" t="inlineStr">
        <is>
          <t>BIOMEDICAL RESEARCH AND RESEARCH TRAINING</t>
        </is>
      </c>
      <c r="F218" s="7" t="n">
        <v>356768</v>
      </c>
      <c r="G218" s="6" t="inlineStr">
        <is>
          <t>RESEARCH AND DEVELOPMENT</t>
        </is>
      </c>
      <c r="H218" s="6" t="inlineStr"/>
      <c r="I218" s="6" t="inlineStr"/>
      <c r="J218" s="5" t="n">
        <v>10332027</v>
      </c>
      <c r="K218" s="5" t="n">
        <v>91929578</v>
      </c>
      <c r="L218" s="6" t="inlineStr">
        <is>
          <t>N</t>
        </is>
      </c>
      <c r="M218" s="4" t="inlineStr"/>
      <c r="N218" s="6" t="inlineStr">
        <is>
          <t>Y</t>
        </is>
      </c>
      <c r="O218" s="4" t="inlineStr"/>
      <c r="P218" s="4" t="inlineStr"/>
      <c r="Q218" s="6" t="inlineStr">
        <is>
          <t>Y</t>
        </is>
      </c>
      <c r="R218" s="7" t="n">
        <v>351141</v>
      </c>
      <c r="S218" s="6" t="inlineStr">
        <is>
          <t>Y</t>
        </is>
      </c>
      <c r="T218" s="6" t="inlineStr">
        <is>
          <t>U</t>
        </is>
      </c>
      <c r="U218" s="6" t="n">
        <v>0</v>
      </c>
      <c r="V218" s="3">
        <f>IF(OR(B218="",C218),"",CONCATENATE(B218,".",C218))</f>
        <v/>
      </c>
      <c r="W218">
        <f>UPPER(TRIM(H218))</f>
        <v/>
      </c>
      <c r="X218">
        <f>UPPER(TRIM(I218))</f>
        <v/>
      </c>
      <c r="Y218">
        <f>IF(V218&lt;&gt;"",IFERROR(INDEX(federal_program_name_lookup,MATCH(V218,aln_lookup,0)),""),"")</f>
        <v/>
      </c>
    </row>
    <row r="219">
      <c r="A219" t="inlineStr">
        <is>
          <t>AWARD-0218</t>
        </is>
      </c>
      <c r="B219" s="4" t="inlineStr">
        <is>
          <t>93</t>
        </is>
      </c>
      <c r="C219" s="4" t="inlineStr">
        <is>
          <t>859</t>
        </is>
      </c>
      <c r="D219" s="4" t="inlineStr"/>
      <c r="E219" s="6" t="inlineStr">
        <is>
          <t>BIOMEDICAL RESEARCH AND RESEARCH TRAINING</t>
        </is>
      </c>
      <c r="F219" s="7" t="n">
        <v>2836103</v>
      </c>
      <c r="G219" s="6" t="inlineStr">
        <is>
          <t>RESEARCH AND DEVELOPMENT</t>
        </is>
      </c>
      <c r="H219" s="6" t="inlineStr"/>
      <c r="I219" s="6" t="inlineStr"/>
      <c r="J219" s="5" t="n">
        <v>10332027</v>
      </c>
      <c r="K219" s="5" t="n">
        <v>91929578</v>
      </c>
      <c r="L219" s="6" t="inlineStr">
        <is>
          <t>N</t>
        </is>
      </c>
      <c r="M219" s="4" t="inlineStr"/>
      <c r="N219" s="6" t="inlineStr">
        <is>
          <t>Y</t>
        </is>
      </c>
      <c r="O219" s="4" t="inlineStr"/>
      <c r="P219" s="4" t="inlineStr"/>
      <c r="Q219" s="6" t="inlineStr">
        <is>
          <t>Y</t>
        </is>
      </c>
      <c r="R219" s="7" t="n">
        <v>1341048</v>
      </c>
      <c r="S219" s="6" t="inlineStr">
        <is>
          <t>Y</t>
        </is>
      </c>
      <c r="T219" s="6" t="inlineStr">
        <is>
          <t>U</t>
        </is>
      </c>
      <c r="U219" s="6" t="n">
        <v>1</v>
      </c>
      <c r="V219" s="3">
        <f>IF(OR(B219="",C219),"",CONCATENATE(B219,".",C219))</f>
        <v/>
      </c>
      <c r="W219">
        <f>UPPER(TRIM(H219))</f>
        <v/>
      </c>
      <c r="X219">
        <f>UPPER(TRIM(I219))</f>
        <v/>
      </c>
      <c r="Y219">
        <f>IF(V219&lt;&gt;"",IFERROR(INDEX(federal_program_name_lookup,MATCH(V219,aln_lookup,0)),""),"")</f>
        <v/>
      </c>
    </row>
    <row r="220">
      <c r="A220" t="inlineStr">
        <is>
          <t>AWARD-0219</t>
        </is>
      </c>
      <c r="B220" s="4" t="inlineStr">
        <is>
          <t>93</t>
        </is>
      </c>
      <c r="C220" s="4" t="inlineStr">
        <is>
          <t>859</t>
        </is>
      </c>
      <c r="D220" s="4" t="inlineStr"/>
      <c r="E220" s="6" t="inlineStr">
        <is>
          <t>BIOMEDICAL RESEARCH AND RESEARCH TRAINING</t>
        </is>
      </c>
      <c r="F220" s="7" t="n">
        <v>880484</v>
      </c>
      <c r="G220" s="6" t="inlineStr">
        <is>
          <t>RESEARCH AND DEVELOPMENT</t>
        </is>
      </c>
      <c r="H220" s="6" t="inlineStr"/>
      <c r="I220" s="6" t="inlineStr"/>
      <c r="J220" s="5" t="n">
        <v>10332027</v>
      </c>
      <c r="K220" s="5" t="n">
        <v>91929578</v>
      </c>
      <c r="L220" s="6" t="inlineStr">
        <is>
          <t>N</t>
        </is>
      </c>
      <c r="M220" s="4" t="inlineStr"/>
      <c r="N220" s="6" t="inlineStr">
        <is>
          <t>Y</t>
        </is>
      </c>
      <c r="O220" s="4" t="inlineStr"/>
      <c r="P220" s="4" t="inlineStr"/>
      <c r="Q220" s="6" t="inlineStr">
        <is>
          <t>N</t>
        </is>
      </c>
      <c r="R220" s="7" t="inlineStr"/>
      <c r="S220" s="6" t="inlineStr">
        <is>
          <t>Y</t>
        </is>
      </c>
      <c r="T220" s="6" t="inlineStr">
        <is>
          <t>U</t>
        </is>
      </c>
      <c r="U220" s="6" t="n">
        <v>0</v>
      </c>
      <c r="V220" s="3">
        <f>IF(OR(B220="",C220),"",CONCATENATE(B220,".",C220))</f>
        <v/>
      </c>
      <c r="W220">
        <f>UPPER(TRIM(H220))</f>
        <v/>
      </c>
      <c r="X220">
        <f>UPPER(TRIM(I220))</f>
        <v/>
      </c>
      <c r="Y220">
        <f>IF(V220&lt;&gt;"",IFERROR(INDEX(federal_program_name_lookup,MATCH(V220,aln_lookup,0)),""),"")</f>
        <v/>
      </c>
    </row>
    <row r="221">
      <c r="A221" t="inlineStr">
        <is>
          <t>AWARD-0220</t>
        </is>
      </c>
      <c r="B221" s="4" t="inlineStr">
        <is>
          <t>93</t>
        </is>
      </c>
      <c r="C221" s="4" t="inlineStr">
        <is>
          <t>859</t>
        </is>
      </c>
      <c r="D221" s="4" t="inlineStr"/>
      <c r="E221" s="6" t="inlineStr">
        <is>
          <t>BIOMEDICAL RESEARCH AND RESEARCH TRAINING</t>
        </is>
      </c>
      <c r="F221" s="7" t="n">
        <v>10888</v>
      </c>
      <c r="G221" s="6" t="inlineStr">
        <is>
          <t>RESEARCH AND DEVELOPMENT</t>
        </is>
      </c>
      <c r="H221" s="6" t="inlineStr"/>
      <c r="I221" s="6" t="inlineStr"/>
      <c r="J221" s="5" t="n">
        <v>10332027</v>
      </c>
      <c r="K221" s="5" t="n">
        <v>91929578</v>
      </c>
      <c r="L221" s="6" t="inlineStr">
        <is>
          <t>N</t>
        </is>
      </c>
      <c r="M221" s="4" t="inlineStr"/>
      <c r="N221" s="6" t="inlineStr">
        <is>
          <t>N</t>
        </is>
      </c>
      <c r="O221" s="4" t="inlineStr">
        <is>
          <t>UNIVERSITY OF KANSAS CENTER FOR RESEARCH</t>
        </is>
      </c>
      <c r="P221" s="4" t="inlineStr">
        <is>
          <t>NIH78308</t>
        </is>
      </c>
      <c r="Q221" s="6" t="inlineStr">
        <is>
          <t>N</t>
        </is>
      </c>
      <c r="R221" s="7" t="inlineStr"/>
      <c r="S221" s="6" t="inlineStr">
        <is>
          <t>Y</t>
        </is>
      </c>
      <c r="T221" s="6" t="inlineStr">
        <is>
          <t>U</t>
        </is>
      </c>
      <c r="U221" s="6" t="n">
        <v>0</v>
      </c>
      <c r="V221" s="3">
        <f>IF(OR(B221="",C221),"",CONCATENATE(B221,".",C221))</f>
        <v/>
      </c>
      <c r="W221">
        <f>UPPER(TRIM(H221))</f>
        <v/>
      </c>
      <c r="X221">
        <f>UPPER(TRIM(I221))</f>
        <v/>
      </c>
      <c r="Y221">
        <f>IF(V221&lt;&gt;"",IFERROR(INDEX(federal_program_name_lookup,MATCH(V221,aln_lookup,0)),""),"")</f>
        <v/>
      </c>
    </row>
    <row r="222">
      <c r="A222" t="inlineStr">
        <is>
          <t>AWARD-0221</t>
        </is>
      </c>
      <c r="B222" s="4" t="inlineStr">
        <is>
          <t>93</t>
        </is>
      </c>
      <c r="C222" s="4" t="inlineStr">
        <is>
          <t>859</t>
        </is>
      </c>
      <c r="D222" s="4" t="inlineStr"/>
      <c r="E222" s="6" t="inlineStr">
        <is>
          <t>BIOMEDICAL RESEARCH AND RESEARCH TRAINING</t>
        </is>
      </c>
      <c r="F222" s="7" t="n">
        <v>18070</v>
      </c>
      <c r="G222" s="6" t="inlineStr">
        <is>
          <t>RESEARCH AND DEVELOPMENT</t>
        </is>
      </c>
      <c r="H222" s="6" t="inlineStr"/>
      <c r="I222" s="6" t="inlineStr"/>
      <c r="J222" s="5" t="n">
        <v>10332027</v>
      </c>
      <c r="K222" s="5" t="n">
        <v>91929578</v>
      </c>
      <c r="L222" s="6" t="inlineStr">
        <is>
          <t>N</t>
        </is>
      </c>
      <c r="M222" s="4" t="inlineStr"/>
      <c r="N222" s="6" t="inlineStr">
        <is>
          <t>N</t>
        </is>
      </c>
      <c r="O222" s="4" t="inlineStr">
        <is>
          <t>UNIVERSITY OF KANSAS CENTER FOR RESEARCH</t>
        </is>
      </c>
      <c r="P222" s="4" t="inlineStr">
        <is>
          <t>R25GM078441</t>
        </is>
      </c>
      <c r="Q222" s="6" t="inlineStr">
        <is>
          <t>N</t>
        </is>
      </c>
      <c r="R222" s="7" t="inlineStr"/>
      <c r="S222" s="6" t="inlineStr">
        <is>
          <t>Y</t>
        </is>
      </c>
      <c r="T222" s="6" t="inlineStr">
        <is>
          <t>U</t>
        </is>
      </c>
      <c r="U222" s="6" t="n">
        <v>0</v>
      </c>
      <c r="V222" s="3">
        <f>IF(OR(B222="",C222),"",CONCATENATE(B222,".",C222))</f>
        <v/>
      </c>
      <c r="W222">
        <f>UPPER(TRIM(H222))</f>
        <v/>
      </c>
      <c r="X222">
        <f>UPPER(TRIM(I222))</f>
        <v/>
      </c>
      <c r="Y222">
        <f>IF(V222&lt;&gt;"",IFERROR(INDEX(federal_program_name_lookup,MATCH(V222,aln_lookup,0)),""),"")</f>
        <v/>
      </c>
    </row>
    <row r="223">
      <c r="A223" t="inlineStr">
        <is>
          <t>AWARD-0222</t>
        </is>
      </c>
      <c r="B223" s="4" t="inlineStr">
        <is>
          <t>93</t>
        </is>
      </c>
      <c r="C223" s="4" t="inlineStr">
        <is>
          <t>859</t>
        </is>
      </c>
      <c r="D223" s="4" t="inlineStr"/>
      <c r="E223" s="6" t="inlineStr">
        <is>
          <t>BIOMEDICAL RESEARCH AND RESEARCH TRAINING</t>
        </is>
      </c>
      <c r="F223" s="7" t="n">
        <v>14417</v>
      </c>
      <c r="G223" s="6" t="inlineStr">
        <is>
          <t>RESEARCH AND DEVELOPMENT</t>
        </is>
      </c>
      <c r="H223" s="6" t="inlineStr"/>
      <c r="I223" s="6" t="inlineStr"/>
      <c r="J223" s="5" t="n">
        <v>10332027</v>
      </c>
      <c r="K223" s="5" t="n">
        <v>91929578</v>
      </c>
      <c r="L223" s="6" t="inlineStr">
        <is>
          <t>N</t>
        </is>
      </c>
      <c r="M223" s="4" t="inlineStr"/>
      <c r="N223" s="6" t="inlineStr">
        <is>
          <t>N</t>
        </is>
      </c>
      <c r="O223" s="4" t="inlineStr">
        <is>
          <t>FOX CHASE CANCER CENTER</t>
        </is>
      </c>
      <c r="P223" s="4" t="inlineStr">
        <is>
          <t>FCCC15101-01</t>
        </is>
      </c>
      <c r="Q223" s="6" t="inlineStr">
        <is>
          <t>N</t>
        </is>
      </c>
      <c r="R223" s="7" t="inlineStr"/>
      <c r="S223" s="6" t="inlineStr">
        <is>
          <t>Y</t>
        </is>
      </c>
      <c r="T223" s="6" t="inlineStr">
        <is>
          <t>U</t>
        </is>
      </c>
      <c r="U223" s="6" t="n">
        <v>0</v>
      </c>
      <c r="V223" s="3">
        <f>IF(OR(B223="",C223),"",CONCATENATE(B223,".",C223))</f>
        <v/>
      </c>
      <c r="W223">
        <f>UPPER(TRIM(H223))</f>
        <v/>
      </c>
      <c r="X223">
        <f>UPPER(TRIM(I223))</f>
        <v/>
      </c>
      <c r="Y223">
        <f>IF(V223&lt;&gt;"",IFERROR(INDEX(federal_program_name_lookup,MATCH(V223,aln_lookup,0)),""),"")</f>
        <v/>
      </c>
    </row>
    <row r="224">
      <c r="A224" t="inlineStr">
        <is>
          <t>AWARD-0223</t>
        </is>
      </c>
      <c r="B224" s="4" t="inlineStr">
        <is>
          <t>12</t>
        </is>
      </c>
      <c r="C224" s="4" t="inlineStr">
        <is>
          <t>420</t>
        </is>
      </c>
      <c r="D224" s="4" t="inlineStr"/>
      <c r="E224" s="6" t="inlineStr">
        <is>
          <t>MILITARY MEDICAL RESEARCH AND DEVELOPMENT</t>
        </is>
      </c>
      <c r="F224" s="7" t="n">
        <v>255763</v>
      </c>
      <c r="G224" s="6" t="inlineStr">
        <is>
          <t>RESEARCH AND DEVELOPMENT</t>
        </is>
      </c>
      <c r="H224" s="6" t="inlineStr"/>
      <c r="I224" s="6" t="inlineStr"/>
      <c r="J224" s="5" t="n">
        <v>1762415</v>
      </c>
      <c r="K224" s="5" t="n">
        <v>91929578</v>
      </c>
      <c r="L224" s="6" t="inlineStr">
        <is>
          <t>N</t>
        </is>
      </c>
      <c r="M224" s="4" t="inlineStr"/>
      <c r="N224" s="6" t="inlineStr">
        <is>
          <t>Y</t>
        </is>
      </c>
      <c r="O224" s="4" t="inlineStr"/>
      <c r="P224" s="4" t="inlineStr"/>
      <c r="Q224" s="6" t="inlineStr">
        <is>
          <t>Y</t>
        </is>
      </c>
      <c r="R224" s="7" t="n">
        <v>178857</v>
      </c>
      <c r="S224" s="6" t="inlineStr">
        <is>
          <t>Y</t>
        </is>
      </c>
      <c r="T224" s="6" t="inlineStr">
        <is>
          <t>U</t>
        </is>
      </c>
      <c r="U224" s="6" t="n">
        <v>0</v>
      </c>
      <c r="V224" s="3">
        <f>IF(OR(B224="",C224),"",CONCATENATE(B224,".",C224))</f>
        <v/>
      </c>
      <c r="W224">
        <f>UPPER(TRIM(H224))</f>
        <v/>
      </c>
      <c r="X224">
        <f>UPPER(TRIM(I224))</f>
        <v/>
      </c>
      <c r="Y224">
        <f>IF(V224&lt;&gt;"",IFERROR(INDEX(federal_program_name_lookup,MATCH(V224,aln_lookup,0)),""),"")</f>
        <v/>
      </c>
    </row>
    <row r="225">
      <c r="A225" t="inlineStr">
        <is>
          <t>AWARD-0224</t>
        </is>
      </c>
      <c r="B225" s="4" t="inlineStr">
        <is>
          <t>93</t>
        </is>
      </c>
      <c r="C225" s="4" t="inlineStr">
        <is>
          <t>RD</t>
        </is>
      </c>
      <c r="D225" s="4" t="inlineStr">
        <is>
          <t>KCVA-IPA</t>
        </is>
      </c>
      <c r="E225" s="6" t="inlineStr">
        <is>
          <t>RESEARCH AND DEVELOPMENT</t>
        </is>
      </c>
      <c r="F225" s="7" t="n">
        <v>7135</v>
      </c>
      <c r="G225" s="6" t="inlineStr">
        <is>
          <t>RESEARCH AND DEVELOPMENT</t>
        </is>
      </c>
      <c r="H225" s="6" t="inlineStr"/>
      <c r="I225" s="6" t="inlineStr"/>
      <c r="J225" s="5" t="n">
        <v>252740</v>
      </c>
      <c r="K225" s="5" t="n">
        <v>91929578</v>
      </c>
      <c r="L225" s="6" t="inlineStr">
        <is>
          <t>N</t>
        </is>
      </c>
      <c r="M225" s="4" t="inlineStr"/>
      <c r="N225" s="6" t="inlineStr">
        <is>
          <t>N</t>
        </is>
      </c>
      <c r="O225" s="4" t="inlineStr">
        <is>
          <t>VETERAN AFFAIRS MEDICAL CENTER</t>
        </is>
      </c>
      <c r="P225" s="4" t="inlineStr">
        <is>
          <t>KCVA-IPA</t>
        </is>
      </c>
      <c r="Q225" s="6" t="inlineStr">
        <is>
          <t>N</t>
        </is>
      </c>
      <c r="R225" s="7" t="inlineStr"/>
      <c r="S225" s="6" t="inlineStr">
        <is>
          <t>Y</t>
        </is>
      </c>
      <c r="T225" s="6" t="inlineStr">
        <is>
          <t>U</t>
        </is>
      </c>
      <c r="U225" s="6" t="n">
        <v>0</v>
      </c>
      <c r="V225" s="3">
        <f>IF(OR(B225="",C225),"",CONCATENATE(B225,".",C225))</f>
        <v/>
      </c>
      <c r="W225">
        <f>UPPER(TRIM(H225))</f>
        <v/>
      </c>
      <c r="X225">
        <f>UPPER(TRIM(I225))</f>
        <v/>
      </c>
      <c r="Y225">
        <f>IF(V225&lt;&gt;"",IFERROR(INDEX(federal_program_name_lookup,MATCH(V225,aln_lookup,0)),""),"")</f>
        <v/>
      </c>
    </row>
    <row r="226">
      <c r="A226" t="inlineStr">
        <is>
          <t>AWARD-0225</t>
        </is>
      </c>
      <c r="B226" s="4" t="inlineStr">
        <is>
          <t>93</t>
        </is>
      </c>
      <c r="C226" s="4" t="inlineStr">
        <is>
          <t>859</t>
        </is>
      </c>
      <c r="D226" s="4" t="inlineStr"/>
      <c r="E226" s="6" t="inlineStr">
        <is>
          <t>BIOMEDICAL RESEARCH AND RESEARCH TRAINING</t>
        </is>
      </c>
      <c r="F226" s="7" t="n">
        <v>31427</v>
      </c>
      <c r="G226" s="6" t="inlineStr">
        <is>
          <t>RESEARCH AND DEVELOPMENT</t>
        </is>
      </c>
      <c r="H226" s="6" t="inlineStr"/>
      <c r="I226" s="6" t="inlineStr"/>
      <c r="J226" s="5" t="n">
        <v>10332027</v>
      </c>
      <c r="K226" s="5" t="n">
        <v>91929578</v>
      </c>
      <c r="L226" s="6" t="inlineStr">
        <is>
          <t>N</t>
        </is>
      </c>
      <c r="M226" s="4" t="inlineStr"/>
      <c r="N226" s="6" t="inlineStr">
        <is>
          <t>N</t>
        </is>
      </c>
      <c r="O226" s="4" t="inlineStr">
        <is>
          <t>RICE UNIVERSITY</t>
        </is>
      </c>
      <c r="P226" s="4" t="inlineStr">
        <is>
          <t>R01GM117138</t>
        </is>
      </c>
      <c r="Q226" s="6" t="inlineStr">
        <is>
          <t>N</t>
        </is>
      </c>
      <c r="R226" s="7" t="inlineStr"/>
      <c r="S226" s="6" t="inlineStr">
        <is>
          <t>Y</t>
        </is>
      </c>
      <c r="T226" s="6" t="inlineStr">
        <is>
          <t>U</t>
        </is>
      </c>
      <c r="U226" s="6" t="n">
        <v>0</v>
      </c>
      <c r="V226" s="3">
        <f>IF(OR(B226="",C226),"",CONCATENATE(B226,".",C226))</f>
        <v/>
      </c>
      <c r="W226">
        <f>UPPER(TRIM(H226))</f>
        <v/>
      </c>
      <c r="X226">
        <f>UPPER(TRIM(I226))</f>
        <v/>
      </c>
      <c r="Y226">
        <f>IF(V226&lt;&gt;"",IFERROR(INDEX(federal_program_name_lookup,MATCH(V226,aln_lookup,0)),""),"")</f>
        <v/>
      </c>
    </row>
    <row r="227">
      <c r="A227" t="inlineStr">
        <is>
          <t>AWARD-0226</t>
        </is>
      </c>
      <c r="B227" s="4" t="inlineStr">
        <is>
          <t>93</t>
        </is>
      </c>
      <c r="C227" s="4" t="inlineStr">
        <is>
          <t>859</t>
        </is>
      </c>
      <c r="D227" s="4" t="inlineStr"/>
      <c r="E227" s="6" t="inlineStr">
        <is>
          <t>BIOMEDICAL RESEARCH AND RESEARCH TRAINING</t>
        </is>
      </c>
      <c r="F227" s="7" t="n">
        <v>67384</v>
      </c>
      <c r="G227" s="6" t="inlineStr">
        <is>
          <t>RESEARCH AND DEVELOPMENT</t>
        </is>
      </c>
      <c r="H227" s="6" t="inlineStr"/>
      <c r="I227" s="6" t="inlineStr"/>
      <c r="J227" s="5" t="n">
        <v>10332027</v>
      </c>
      <c r="K227" s="5" t="n">
        <v>91929578</v>
      </c>
      <c r="L227" s="6" t="inlineStr">
        <is>
          <t>N</t>
        </is>
      </c>
      <c r="M227" s="4" t="inlineStr"/>
      <c r="N227" s="6" t="inlineStr">
        <is>
          <t>N</t>
        </is>
      </c>
      <c r="O227" s="4" t="inlineStr">
        <is>
          <t>UNIVERSITY OF MISSOURI KANSAS CITY</t>
        </is>
      </c>
      <c r="P227" s="4" t="inlineStr">
        <is>
          <t>1R01GM121798</t>
        </is>
      </c>
      <c r="Q227" s="6" t="inlineStr">
        <is>
          <t>N</t>
        </is>
      </c>
      <c r="R227" s="7" t="inlineStr"/>
      <c r="S227" s="6" t="inlineStr">
        <is>
          <t>Y</t>
        </is>
      </c>
      <c r="T227" s="6" t="inlineStr">
        <is>
          <t>U</t>
        </is>
      </c>
      <c r="U227" s="6" t="n">
        <v>0</v>
      </c>
      <c r="V227" s="3">
        <f>IF(OR(B227="",C227),"",CONCATENATE(B227,".",C227))</f>
        <v/>
      </c>
      <c r="W227">
        <f>UPPER(TRIM(H227))</f>
        <v/>
      </c>
      <c r="X227">
        <f>UPPER(TRIM(I227))</f>
        <v/>
      </c>
      <c r="Y227">
        <f>IF(V227&lt;&gt;"",IFERROR(INDEX(federal_program_name_lookup,MATCH(V227,aln_lookup,0)),""),"")</f>
        <v/>
      </c>
    </row>
    <row r="228">
      <c r="A228" t="inlineStr">
        <is>
          <t>AWARD-0227</t>
        </is>
      </c>
      <c r="B228" s="4" t="inlineStr">
        <is>
          <t>93</t>
        </is>
      </c>
      <c r="C228" s="4" t="inlineStr">
        <is>
          <t>859</t>
        </is>
      </c>
      <c r="D228" s="4" t="inlineStr"/>
      <c r="E228" s="6" t="inlineStr">
        <is>
          <t>BIOMEDICAL RESEARCH AND RESEARCH TRAINING</t>
        </is>
      </c>
      <c r="F228" s="7" t="n">
        <v>250510</v>
      </c>
      <c r="G228" s="6" t="inlineStr">
        <is>
          <t>RESEARCH AND DEVELOPMENT</t>
        </is>
      </c>
      <c r="H228" s="6" t="inlineStr"/>
      <c r="I228" s="6" t="inlineStr"/>
      <c r="J228" s="5" t="n">
        <v>10332027</v>
      </c>
      <c r="K228" s="5" t="n">
        <v>91929578</v>
      </c>
      <c r="L228" s="6" t="inlineStr">
        <is>
          <t>N</t>
        </is>
      </c>
      <c r="M228" s="4" t="inlineStr"/>
      <c r="N228" s="6" t="inlineStr">
        <is>
          <t>N</t>
        </is>
      </c>
      <c r="O228" s="4" t="inlineStr">
        <is>
          <t>BBC ENTREPRENEURIAL TRAINING CONSULTING</t>
        </is>
      </c>
      <c r="P228" s="4" t="inlineStr">
        <is>
          <t>UT2GM130175</t>
        </is>
      </c>
      <c r="Q228" s="6" t="inlineStr">
        <is>
          <t>Y</t>
        </is>
      </c>
      <c r="R228" s="7" t="n">
        <v>18752</v>
      </c>
      <c r="S228" s="6" t="inlineStr">
        <is>
          <t>Y</t>
        </is>
      </c>
      <c r="T228" s="6" t="inlineStr">
        <is>
          <t>U</t>
        </is>
      </c>
      <c r="U228" s="6" t="n">
        <v>0</v>
      </c>
      <c r="V228" s="3">
        <f>IF(OR(B228="",C228),"",CONCATENATE(B228,".",C228))</f>
        <v/>
      </c>
      <c r="W228">
        <f>UPPER(TRIM(H228))</f>
        <v/>
      </c>
      <c r="X228">
        <f>UPPER(TRIM(I228))</f>
        <v/>
      </c>
      <c r="Y228">
        <f>IF(V228&lt;&gt;"",IFERROR(INDEX(federal_program_name_lookup,MATCH(V228,aln_lookup,0)),""),"")</f>
        <v/>
      </c>
    </row>
    <row r="229">
      <c r="A229" t="inlineStr">
        <is>
          <t>AWARD-0228</t>
        </is>
      </c>
      <c r="B229" s="4" t="inlineStr">
        <is>
          <t>93</t>
        </is>
      </c>
      <c r="C229" s="4" t="inlineStr">
        <is>
          <t>859</t>
        </is>
      </c>
      <c r="D229" s="4" t="inlineStr"/>
      <c r="E229" s="6" t="inlineStr">
        <is>
          <t>BIOMEDICAL RESEARCH AND RESEARCH TRAINING</t>
        </is>
      </c>
      <c r="F229" s="7" t="n">
        <v>88335</v>
      </c>
      <c r="G229" s="6" t="inlineStr">
        <is>
          <t>RESEARCH AND DEVELOPMENT</t>
        </is>
      </c>
      <c r="H229" s="6" t="inlineStr"/>
      <c r="I229" s="6" t="inlineStr"/>
      <c r="J229" s="5" t="n">
        <v>10332027</v>
      </c>
      <c r="K229" s="5" t="n">
        <v>91929578</v>
      </c>
      <c r="L229" s="6" t="inlineStr">
        <is>
          <t>N</t>
        </is>
      </c>
      <c r="M229" s="4" t="inlineStr"/>
      <c r="N229" s="6" t="inlineStr">
        <is>
          <t>Y</t>
        </is>
      </c>
      <c r="O229" s="4" t="inlineStr"/>
      <c r="P229" s="4" t="inlineStr"/>
      <c r="Q229" s="6" t="inlineStr">
        <is>
          <t>Y</t>
        </is>
      </c>
      <c r="R229" s="7" t="n">
        <v>11425</v>
      </c>
      <c r="S229" s="6" t="inlineStr">
        <is>
          <t>Y</t>
        </is>
      </c>
      <c r="T229" s="6" t="inlineStr">
        <is>
          <t>U</t>
        </is>
      </c>
      <c r="U229" s="6" t="n">
        <v>1</v>
      </c>
      <c r="V229" s="3">
        <f>IF(OR(B229="",C229),"",CONCATENATE(B229,".",C229))</f>
        <v/>
      </c>
      <c r="W229">
        <f>UPPER(TRIM(H229))</f>
        <v/>
      </c>
      <c r="X229">
        <f>UPPER(TRIM(I229))</f>
        <v/>
      </c>
      <c r="Y229">
        <f>IF(V229&lt;&gt;"",IFERROR(INDEX(federal_program_name_lookup,MATCH(V229,aln_lookup,0)),""),"")</f>
        <v/>
      </c>
    </row>
    <row r="230">
      <c r="A230" t="inlineStr">
        <is>
          <t>AWARD-0229</t>
        </is>
      </c>
      <c r="B230" s="4" t="inlineStr">
        <is>
          <t>93</t>
        </is>
      </c>
      <c r="C230" s="4" t="inlineStr">
        <is>
          <t>859</t>
        </is>
      </c>
      <c r="D230" s="4" t="inlineStr"/>
      <c r="E230" s="6" t="inlineStr">
        <is>
          <t>BIOMEDICAL RESEARCH AND RESEARCH TRAINING</t>
        </is>
      </c>
      <c r="F230" s="7" t="n">
        <v>15893</v>
      </c>
      <c r="G230" s="6" t="inlineStr">
        <is>
          <t>RESEARCH AND DEVELOPMENT</t>
        </is>
      </c>
      <c r="H230" s="6" t="inlineStr"/>
      <c r="I230" s="6" t="inlineStr"/>
      <c r="J230" s="5" t="n">
        <v>10332027</v>
      </c>
      <c r="K230" s="5" t="n">
        <v>91929578</v>
      </c>
      <c r="L230" s="6" t="inlineStr">
        <is>
          <t>N</t>
        </is>
      </c>
      <c r="M230" s="4" t="inlineStr"/>
      <c r="N230" s="6" t="inlineStr">
        <is>
          <t>Y</t>
        </is>
      </c>
      <c r="O230" s="4" t="inlineStr"/>
      <c r="P230" s="4" t="inlineStr"/>
      <c r="Q230" s="6" t="inlineStr">
        <is>
          <t>N</t>
        </is>
      </c>
      <c r="R230" s="7" t="inlineStr"/>
      <c r="S230" s="6" t="inlineStr">
        <is>
          <t>Y</t>
        </is>
      </c>
      <c r="T230" s="6" t="inlineStr">
        <is>
          <t>U</t>
        </is>
      </c>
      <c r="U230" s="6" t="n">
        <v>0</v>
      </c>
      <c r="V230" s="3">
        <f>IF(OR(B230="",C230),"",CONCATENATE(B230,".",C230))</f>
        <v/>
      </c>
      <c r="W230">
        <f>UPPER(TRIM(H230))</f>
        <v/>
      </c>
      <c r="X230">
        <f>UPPER(TRIM(I230))</f>
        <v/>
      </c>
      <c r="Y230">
        <f>IF(V230&lt;&gt;"",IFERROR(INDEX(federal_program_name_lookup,MATCH(V230,aln_lookup,0)),""),"")</f>
        <v/>
      </c>
    </row>
    <row r="231">
      <c r="A231" t="inlineStr">
        <is>
          <t>AWARD-0230</t>
        </is>
      </c>
      <c r="B231" s="4" t="inlineStr">
        <is>
          <t>93</t>
        </is>
      </c>
      <c r="C231" s="4" t="inlineStr">
        <is>
          <t>859</t>
        </is>
      </c>
      <c r="D231" s="4" t="inlineStr"/>
      <c r="E231" s="6" t="inlineStr">
        <is>
          <t>BIOMEDICAL RESEARCH AND RESEARCH TRAINING</t>
        </is>
      </c>
      <c r="F231" s="7" t="n">
        <v>206150</v>
      </c>
      <c r="G231" s="6" t="inlineStr">
        <is>
          <t>RESEARCH AND DEVELOPMENT</t>
        </is>
      </c>
      <c r="H231" s="6" t="inlineStr"/>
      <c r="I231" s="6" t="inlineStr"/>
      <c r="J231" s="5" t="n">
        <v>10332027</v>
      </c>
      <c r="K231" s="5" t="n">
        <v>91929578</v>
      </c>
      <c r="L231" s="6" t="inlineStr">
        <is>
          <t>N</t>
        </is>
      </c>
      <c r="M231" s="4" t="inlineStr"/>
      <c r="N231" s="6" t="inlineStr">
        <is>
          <t>Y</t>
        </is>
      </c>
      <c r="O231" s="4" t="inlineStr"/>
      <c r="P231" s="4" t="inlineStr"/>
      <c r="Q231" s="6" t="inlineStr">
        <is>
          <t>N</t>
        </is>
      </c>
      <c r="R231" s="7" t="inlineStr"/>
      <c r="S231" s="6" t="inlineStr">
        <is>
          <t>Y</t>
        </is>
      </c>
      <c r="T231" s="6" t="inlineStr">
        <is>
          <t>U</t>
        </is>
      </c>
      <c r="U231" s="6" t="n">
        <v>1</v>
      </c>
      <c r="V231" s="3">
        <f>IF(OR(B231="",C231),"",CONCATENATE(B231,".",C231))</f>
        <v/>
      </c>
      <c r="W231">
        <f>UPPER(TRIM(H231))</f>
        <v/>
      </c>
      <c r="X231">
        <f>UPPER(TRIM(I231))</f>
        <v/>
      </c>
      <c r="Y231">
        <f>IF(V231&lt;&gt;"",IFERROR(INDEX(federal_program_name_lookup,MATCH(V231,aln_lookup,0)),""),"")</f>
        <v/>
      </c>
    </row>
    <row r="232">
      <c r="A232" t="inlineStr">
        <is>
          <t>AWARD-0231</t>
        </is>
      </c>
      <c r="B232" s="4" t="inlineStr">
        <is>
          <t>93</t>
        </is>
      </c>
      <c r="C232" s="4" t="inlineStr">
        <is>
          <t>859</t>
        </is>
      </c>
      <c r="D232" s="4" t="inlineStr"/>
      <c r="E232" s="6" t="inlineStr">
        <is>
          <t>BIOMEDICAL RESEARCH AND RESEARCH TRAINING</t>
        </is>
      </c>
      <c r="F232" s="7" t="n">
        <v>138060</v>
      </c>
      <c r="G232" s="6" t="inlineStr">
        <is>
          <t>RESEARCH AND DEVELOPMENT</t>
        </is>
      </c>
      <c r="H232" s="6" t="inlineStr"/>
      <c r="I232" s="6" t="inlineStr"/>
      <c r="J232" s="5" t="n">
        <v>10332027</v>
      </c>
      <c r="K232" s="5" t="n">
        <v>91929578</v>
      </c>
      <c r="L232" s="6" t="inlineStr">
        <is>
          <t>N</t>
        </is>
      </c>
      <c r="M232" s="4" t="inlineStr"/>
      <c r="N232" s="6" t="inlineStr">
        <is>
          <t>Y</t>
        </is>
      </c>
      <c r="O232" s="4" t="inlineStr"/>
      <c r="P232" s="4" t="inlineStr"/>
      <c r="Q232" s="6" t="inlineStr">
        <is>
          <t>Y</t>
        </is>
      </c>
      <c r="R232" s="7" t="n">
        <v>23226</v>
      </c>
      <c r="S232" s="6" t="inlineStr">
        <is>
          <t>Y</t>
        </is>
      </c>
      <c r="T232" s="6" t="inlineStr">
        <is>
          <t>U</t>
        </is>
      </c>
      <c r="U232" s="6" t="n">
        <v>1</v>
      </c>
      <c r="V232" s="3">
        <f>IF(OR(B232="",C232),"",CONCATENATE(B232,".",C232))</f>
        <v/>
      </c>
      <c r="W232">
        <f>UPPER(TRIM(H232))</f>
        <v/>
      </c>
      <c r="X232">
        <f>UPPER(TRIM(I232))</f>
        <v/>
      </c>
      <c r="Y232">
        <f>IF(V232&lt;&gt;"",IFERROR(INDEX(federal_program_name_lookup,MATCH(V232,aln_lookup,0)),""),"")</f>
        <v/>
      </c>
    </row>
    <row r="233">
      <c r="A233" t="inlineStr">
        <is>
          <t>AWARD-0232</t>
        </is>
      </c>
      <c r="B233" s="4" t="inlineStr">
        <is>
          <t>93</t>
        </is>
      </c>
      <c r="C233" s="4" t="inlineStr">
        <is>
          <t>859</t>
        </is>
      </c>
      <c r="D233" s="4" t="inlineStr"/>
      <c r="E233" s="6" t="inlineStr">
        <is>
          <t>BIOMEDICAL RESEARCH AND RESEARCH TRAINING</t>
        </is>
      </c>
      <c r="F233" s="7" t="n">
        <v>453928</v>
      </c>
      <c r="G233" s="6" t="inlineStr">
        <is>
          <t>RESEARCH AND DEVELOPMENT</t>
        </is>
      </c>
      <c r="H233" s="6" t="inlineStr"/>
      <c r="I233" s="6" t="inlineStr"/>
      <c r="J233" s="5" t="n">
        <v>10332027</v>
      </c>
      <c r="K233" s="5" t="n">
        <v>91929578</v>
      </c>
      <c r="L233" s="6" t="inlineStr">
        <is>
          <t>N</t>
        </is>
      </c>
      <c r="M233" s="4" t="inlineStr"/>
      <c r="N233" s="6" t="inlineStr">
        <is>
          <t>Y</t>
        </is>
      </c>
      <c r="O233" s="4" t="inlineStr"/>
      <c r="P233" s="4" t="inlineStr"/>
      <c r="Q233" s="6" t="inlineStr">
        <is>
          <t>Y</t>
        </is>
      </c>
      <c r="R233" s="7" t="n">
        <v>186840</v>
      </c>
      <c r="S233" s="6" t="inlineStr">
        <is>
          <t>Y</t>
        </is>
      </c>
      <c r="T233" s="6" t="inlineStr">
        <is>
          <t>U</t>
        </is>
      </c>
      <c r="U233" s="6" t="n">
        <v>0</v>
      </c>
      <c r="V233" s="3">
        <f>IF(OR(B233="",C233),"",CONCATENATE(B233,".",C233))</f>
        <v/>
      </c>
      <c r="W233">
        <f>UPPER(TRIM(H233))</f>
        <v/>
      </c>
      <c r="X233">
        <f>UPPER(TRIM(I233))</f>
        <v/>
      </c>
      <c r="Y233">
        <f>IF(V233&lt;&gt;"",IFERROR(INDEX(federal_program_name_lookup,MATCH(V233,aln_lookup,0)),""),"")</f>
        <v/>
      </c>
    </row>
    <row r="234">
      <c r="A234" t="inlineStr">
        <is>
          <t>AWARD-0233</t>
        </is>
      </c>
      <c r="B234" s="4" t="inlineStr">
        <is>
          <t>93</t>
        </is>
      </c>
      <c r="C234" s="4" t="inlineStr">
        <is>
          <t>859</t>
        </is>
      </c>
      <c r="D234" s="4" t="inlineStr"/>
      <c r="E234" s="6" t="inlineStr">
        <is>
          <t>BIOMEDICAL RESEARCH AND RESEARCH TRAINING</t>
        </is>
      </c>
      <c r="F234" s="7" t="n">
        <v>160972</v>
      </c>
      <c r="G234" s="6" t="inlineStr">
        <is>
          <t>RESEARCH AND DEVELOPMENT</t>
        </is>
      </c>
      <c r="H234" s="6" t="inlineStr"/>
      <c r="I234" s="6" t="inlineStr"/>
      <c r="J234" s="5" t="n">
        <v>10332027</v>
      </c>
      <c r="K234" s="5" t="n">
        <v>91929578</v>
      </c>
      <c r="L234" s="6" t="inlineStr">
        <is>
          <t>N</t>
        </is>
      </c>
      <c r="M234" s="4" t="inlineStr"/>
      <c r="N234" s="6" t="inlineStr">
        <is>
          <t>Y</t>
        </is>
      </c>
      <c r="O234" s="4" t="inlineStr"/>
      <c r="P234" s="4" t="inlineStr"/>
      <c r="Q234" s="6" t="inlineStr">
        <is>
          <t>N</t>
        </is>
      </c>
      <c r="R234" s="7" t="inlineStr"/>
      <c r="S234" s="6" t="inlineStr">
        <is>
          <t>Y</t>
        </is>
      </c>
      <c r="T234" s="6" t="inlineStr">
        <is>
          <t>U</t>
        </is>
      </c>
      <c r="U234" s="6" t="n">
        <v>0</v>
      </c>
      <c r="V234" s="3">
        <f>IF(OR(B234="",C234),"",CONCATENATE(B234,".",C234))</f>
        <v/>
      </c>
      <c r="W234">
        <f>UPPER(TRIM(H234))</f>
        <v/>
      </c>
      <c r="X234">
        <f>UPPER(TRIM(I234))</f>
        <v/>
      </c>
      <c r="Y234">
        <f>IF(V234&lt;&gt;"",IFERROR(INDEX(federal_program_name_lookup,MATCH(V234,aln_lookup,0)),""),"")</f>
        <v/>
      </c>
    </row>
    <row r="235">
      <c r="A235" t="inlineStr">
        <is>
          <t>AWARD-0234</t>
        </is>
      </c>
      <c r="B235" s="4" t="inlineStr">
        <is>
          <t>93</t>
        </is>
      </c>
      <c r="C235" s="4" t="inlineStr">
        <is>
          <t>859</t>
        </is>
      </c>
      <c r="D235" s="4" t="inlineStr"/>
      <c r="E235" s="6" t="inlineStr">
        <is>
          <t>BIOMEDICAL RESEARCH AND RESEARCH TRAINING</t>
        </is>
      </c>
      <c r="F235" s="7" t="n">
        <v>297705</v>
      </c>
      <c r="G235" s="6" t="inlineStr">
        <is>
          <t>RESEARCH AND DEVELOPMENT</t>
        </is>
      </c>
      <c r="H235" s="6" t="inlineStr"/>
      <c r="I235" s="6" t="inlineStr"/>
      <c r="J235" s="5" t="n">
        <v>10332027</v>
      </c>
      <c r="K235" s="5" t="n">
        <v>91929578</v>
      </c>
      <c r="L235" s="6" t="inlineStr">
        <is>
          <t>N</t>
        </is>
      </c>
      <c r="M235" s="4" t="inlineStr"/>
      <c r="N235" s="6" t="inlineStr">
        <is>
          <t>Y</t>
        </is>
      </c>
      <c r="O235" s="4" t="inlineStr"/>
      <c r="P235" s="4" t="inlineStr"/>
      <c r="Q235" s="6" t="inlineStr">
        <is>
          <t>N</t>
        </is>
      </c>
      <c r="R235" s="7" t="inlineStr"/>
      <c r="S235" s="6" t="inlineStr">
        <is>
          <t>Y</t>
        </is>
      </c>
      <c r="T235" s="6" t="inlineStr">
        <is>
          <t>U</t>
        </is>
      </c>
      <c r="U235" s="6" t="n">
        <v>0</v>
      </c>
      <c r="V235" s="3">
        <f>IF(OR(B235="",C235),"",CONCATENATE(B235,".",C235))</f>
        <v/>
      </c>
      <c r="W235">
        <f>UPPER(TRIM(H235))</f>
        <v/>
      </c>
      <c r="X235">
        <f>UPPER(TRIM(I235))</f>
        <v/>
      </c>
      <c r="Y235">
        <f>IF(V235&lt;&gt;"",IFERROR(INDEX(federal_program_name_lookup,MATCH(V235,aln_lookup,0)),""),"")</f>
        <v/>
      </c>
    </row>
    <row r="236">
      <c r="A236" t="inlineStr">
        <is>
          <t>AWARD-0235</t>
        </is>
      </c>
      <c r="B236" s="4" t="inlineStr">
        <is>
          <t>93</t>
        </is>
      </c>
      <c r="C236" s="4" t="inlineStr">
        <is>
          <t>077</t>
        </is>
      </c>
      <c r="D236" s="4" t="inlineStr"/>
      <c r="E236" s="6" t="inlineStr">
        <is>
          <t>FAMILY SMOKING PREVENTION AND TOBACCO CONTROL ACT REGULATORY RESEARCH</t>
        </is>
      </c>
      <c r="F236" s="7" t="n">
        <v>4014</v>
      </c>
      <c r="G236" s="6" t="inlineStr">
        <is>
          <t>RESEARCH AND DEVELOPMENT</t>
        </is>
      </c>
      <c r="H236" s="6" t="inlineStr"/>
      <c r="I236" s="6" t="inlineStr"/>
      <c r="J236" s="5" t="n">
        <v>4014</v>
      </c>
      <c r="K236" s="5" t="n">
        <v>91929578</v>
      </c>
      <c r="L236" s="6" t="inlineStr">
        <is>
          <t>N</t>
        </is>
      </c>
      <c r="M236" s="4" t="inlineStr"/>
      <c r="N236" s="6" t="inlineStr">
        <is>
          <t>N</t>
        </is>
      </c>
      <c r="O236" s="4" t="inlineStr">
        <is>
          <t>UNIVERSITY OF MIAMI</t>
        </is>
      </c>
      <c r="P236" s="4" t="inlineStr">
        <is>
          <t>5U01NS107027-02</t>
        </is>
      </c>
      <c r="Q236" s="6" t="inlineStr">
        <is>
          <t>N</t>
        </is>
      </c>
      <c r="R236" s="7" t="inlineStr"/>
      <c r="S236" s="6" t="inlineStr">
        <is>
          <t>Y</t>
        </is>
      </c>
      <c r="T236" s="6" t="inlineStr">
        <is>
          <t>U</t>
        </is>
      </c>
      <c r="U236" s="6" t="n">
        <v>0</v>
      </c>
      <c r="V236" s="3">
        <f>IF(OR(B236="",C236),"",CONCATENATE(B236,".",C236))</f>
        <v/>
      </c>
      <c r="W236">
        <f>UPPER(TRIM(H236))</f>
        <v/>
      </c>
      <c r="X236">
        <f>UPPER(TRIM(I236))</f>
        <v/>
      </c>
      <c r="Y236">
        <f>IF(V236&lt;&gt;"",IFERROR(INDEX(federal_program_name_lookup,MATCH(V236,aln_lookup,0)),""),"")</f>
        <v/>
      </c>
    </row>
    <row r="237">
      <c r="A237" t="inlineStr">
        <is>
          <t>AWARD-0236</t>
        </is>
      </c>
      <c r="B237" s="4" t="inlineStr">
        <is>
          <t>93</t>
        </is>
      </c>
      <c r="C237" s="4" t="inlineStr">
        <is>
          <t>859</t>
        </is>
      </c>
      <c r="D237" s="4" t="inlineStr"/>
      <c r="E237" s="6" t="inlineStr">
        <is>
          <t>BIOMEDICAL RESEARCH AND RESEARCH TRAINING</t>
        </is>
      </c>
      <c r="F237" s="7" t="n">
        <v>158301</v>
      </c>
      <c r="G237" s="6" t="inlineStr">
        <is>
          <t>RESEARCH AND DEVELOPMENT</t>
        </is>
      </c>
      <c r="H237" s="6" t="inlineStr"/>
      <c r="I237" s="6" t="inlineStr"/>
      <c r="J237" s="5" t="n">
        <v>10332027</v>
      </c>
      <c r="K237" s="5" t="n">
        <v>91929578</v>
      </c>
      <c r="L237" s="6" t="inlineStr">
        <is>
          <t>N</t>
        </is>
      </c>
      <c r="M237" s="4" t="inlineStr"/>
      <c r="N237" s="6" t="inlineStr">
        <is>
          <t>Y</t>
        </is>
      </c>
      <c r="O237" s="4" t="inlineStr"/>
      <c r="P237" s="4" t="inlineStr"/>
      <c r="Q237" s="6" t="inlineStr">
        <is>
          <t>Y</t>
        </is>
      </c>
      <c r="R237" s="7" t="n">
        <v>53539</v>
      </c>
      <c r="S237" s="6" t="inlineStr">
        <is>
          <t>Y</t>
        </is>
      </c>
      <c r="T237" s="6" t="inlineStr">
        <is>
          <t>U</t>
        </is>
      </c>
      <c r="U237" s="6" t="n">
        <v>0</v>
      </c>
      <c r="V237" s="3">
        <f>IF(OR(B237="",C237),"",CONCATENATE(B237,".",C237))</f>
        <v/>
      </c>
      <c r="W237">
        <f>UPPER(TRIM(H237))</f>
        <v/>
      </c>
      <c r="X237">
        <f>UPPER(TRIM(I237))</f>
        <v/>
      </c>
      <c r="Y237">
        <f>IF(V237&lt;&gt;"",IFERROR(INDEX(federal_program_name_lookup,MATCH(V237,aln_lookup,0)),""),"")</f>
        <v/>
      </c>
    </row>
    <row r="238">
      <c r="A238" t="inlineStr">
        <is>
          <t>AWARD-0237</t>
        </is>
      </c>
      <c r="B238" s="4" t="inlineStr">
        <is>
          <t>93</t>
        </is>
      </c>
      <c r="C238" s="4" t="inlineStr">
        <is>
          <t>859</t>
        </is>
      </c>
      <c r="D238" s="4" t="inlineStr"/>
      <c r="E238" s="6" t="inlineStr">
        <is>
          <t>BIOMEDICAL RESEARCH AND RESEARCH TRAINING</t>
        </is>
      </c>
      <c r="F238" s="7" t="n">
        <v>19918</v>
      </c>
      <c r="G238" s="6" t="inlineStr">
        <is>
          <t>RESEARCH AND DEVELOPMENT</t>
        </is>
      </c>
      <c r="H238" s="6" t="inlineStr"/>
      <c r="I238" s="6" t="inlineStr"/>
      <c r="J238" s="5" t="n">
        <v>10332027</v>
      </c>
      <c r="K238" s="5" t="n">
        <v>91929578</v>
      </c>
      <c r="L238" s="6" t="inlineStr">
        <is>
          <t>N</t>
        </is>
      </c>
      <c r="M238" s="4" t="inlineStr"/>
      <c r="N238" s="6" t="inlineStr">
        <is>
          <t>Y</t>
        </is>
      </c>
      <c r="O238" s="4" t="inlineStr"/>
      <c r="P238" s="4" t="inlineStr"/>
      <c r="Q238" s="6" t="inlineStr">
        <is>
          <t>N</t>
        </is>
      </c>
      <c r="R238" s="7" t="inlineStr"/>
      <c r="S238" s="6" t="inlineStr">
        <is>
          <t>Y</t>
        </is>
      </c>
      <c r="T238" s="6" t="inlineStr">
        <is>
          <t>U</t>
        </is>
      </c>
      <c r="U238" s="6" t="n">
        <v>0</v>
      </c>
      <c r="V238" s="3">
        <f>IF(OR(B238="",C238),"",CONCATENATE(B238,".",C238))</f>
        <v/>
      </c>
      <c r="W238">
        <f>UPPER(TRIM(H238))</f>
        <v/>
      </c>
      <c r="X238">
        <f>UPPER(TRIM(I238))</f>
        <v/>
      </c>
      <c r="Y238">
        <f>IF(V238&lt;&gt;"",IFERROR(INDEX(federal_program_name_lookup,MATCH(V238,aln_lookup,0)),""),"")</f>
        <v/>
      </c>
    </row>
    <row r="239">
      <c r="A239" t="inlineStr">
        <is>
          <t>AWARD-0238</t>
        </is>
      </c>
      <c r="B239" s="4" t="inlineStr">
        <is>
          <t>93</t>
        </is>
      </c>
      <c r="C239" s="4" t="inlineStr">
        <is>
          <t>859</t>
        </is>
      </c>
      <c r="D239" s="4" t="inlineStr"/>
      <c r="E239" s="6" t="inlineStr">
        <is>
          <t>BIOMEDICAL RESEARCH AND RESEARCH TRAINING</t>
        </is>
      </c>
      <c r="F239" s="7" t="n">
        <v>1120858</v>
      </c>
      <c r="G239" s="6" t="inlineStr">
        <is>
          <t>RESEARCH AND DEVELOPMENT</t>
        </is>
      </c>
      <c r="H239" s="6" t="inlineStr"/>
      <c r="I239" s="6" t="inlineStr"/>
      <c r="J239" s="5" t="n">
        <v>10332027</v>
      </c>
      <c r="K239" s="5" t="n">
        <v>91929578</v>
      </c>
      <c r="L239" s="6" t="inlineStr">
        <is>
          <t>N</t>
        </is>
      </c>
      <c r="M239" s="4" t="inlineStr"/>
      <c r="N239" s="6" t="inlineStr">
        <is>
          <t>Y</t>
        </is>
      </c>
      <c r="O239" s="4" t="inlineStr"/>
      <c r="P239" s="4" t="inlineStr"/>
      <c r="Q239" s="6" t="inlineStr">
        <is>
          <t>N</t>
        </is>
      </c>
      <c r="R239" s="7" t="inlineStr"/>
      <c r="S239" s="6" t="inlineStr">
        <is>
          <t>Y</t>
        </is>
      </c>
      <c r="T239" s="6" t="inlineStr">
        <is>
          <t>U</t>
        </is>
      </c>
      <c r="U239" s="6" t="n">
        <v>1</v>
      </c>
      <c r="V239" s="3">
        <f>IF(OR(B239="",C239),"",CONCATENATE(B239,".",C239))</f>
        <v/>
      </c>
      <c r="W239">
        <f>UPPER(TRIM(H239))</f>
        <v/>
      </c>
      <c r="X239">
        <f>UPPER(TRIM(I239))</f>
        <v/>
      </c>
      <c r="Y239">
        <f>IF(V239&lt;&gt;"",IFERROR(INDEX(federal_program_name_lookup,MATCH(V239,aln_lookup,0)),""),"")</f>
        <v/>
      </c>
    </row>
    <row r="240">
      <c r="A240" t="inlineStr">
        <is>
          <t>AWARD-0239</t>
        </is>
      </c>
      <c r="B240" s="4" t="inlineStr">
        <is>
          <t>93</t>
        </is>
      </c>
      <c r="C240" s="4" t="inlineStr">
        <is>
          <t>859</t>
        </is>
      </c>
      <c r="D240" s="4" t="inlineStr"/>
      <c r="E240" s="6" t="inlineStr">
        <is>
          <t>BIOMEDICAL RESEARCH AND RESEARCH TRAINING</t>
        </is>
      </c>
      <c r="F240" s="7" t="n">
        <v>2454767</v>
      </c>
      <c r="G240" s="6" t="inlineStr">
        <is>
          <t>RESEARCH AND DEVELOPMENT</t>
        </is>
      </c>
      <c r="H240" s="6" t="inlineStr"/>
      <c r="I240" s="6" t="inlineStr"/>
      <c r="J240" s="5" t="n">
        <v>10332027</v>
      </c>
      <c r="K240" s="5" t="n">
        <v>91929578</v>
      </c>
      <c r="L240" s="6" t="inlineStr">
        <is>
          <t>N</t>
        </is>
      </c>
      <c r="M240" s="4" t="inlineStr"/>
      <c r="N240" s="6" t="inlineStr">
        <is>
          <t>Y</t>
        </is>
      </c>
      <c r="O240" s="4" t="inlineStr"/>
      <c r="P240" s="4" t="inlineStr"/>
      <c r="Q240" s="6" t="inlineStr">
        <is>
          <t>Y</t>
        </is>
      </c>
      <c r="R240" s="7" t="n">
        <v>395947</v>
      </c>
      <c r="S240" s="6" t="inlineStr">
        <is>
          <t>Y</t>
        </is>
      </c>
      <c r="T240" s="6" t="inlineStr">
        <is>
          <t>U</t>
        </is>
      </c>
      <c r="U240" s="6" t="n">
        <v>0</v>
      </c>
      <c r="V240" s="3">
        <f>IF(OR(B240="",C240),"",CONCATENATE(B240,".",C240))</f>
        <v/>
      </c>
      <c r="W240">
        <f>UPPER(TRIM(H240))</f>
        <v/>
      </c>
      <c r="X240">
        <f>UPPER(TRIM(I240))</f>
        <v/>
      </c>
      <c r="Y240">
        <f>IF(V240&lt;&gt;"",IFERROR(INDEX(federal_program_name_lookup,MATCH(V240,aln_lookup,0)),""),"")</f>
        <v/>
      </c>
    </row>
    <row r="241">
      <c r="A241" t="inlineStr">
        <is>
          <t>AWARD-0240</t>
        </is>
      </c>
      <c r="B241" s="4" t="inlineStr">
        <is>
          <t>93</t>
        </is>
      </c>
      <c r="C241" s="4" t="inlineStr">
        <is>
          <t>859</t>
        </is>
      </c>
      <c r="D241" s="4" t="inlineStr"/>
      <c r="E241" s="6" t="inlineStr">
        <is>
          <t>BIOMEDICAL RESEARCH AND RESEARCH TRAINING</t>
        </is>
      </c>
      <c r="F241" s="7" t="n">
        <v>-265984</v>
      </c>
      <c r="G241" s="6" t="inlineStr">
        <is>
          <t>RESEARCH AND DEVELOPMENT</t>
        </is>
      </c>
      <c r="H241" s="6" t="inlineStr"/>
      <c r="I241" s="6" t="inlineStr"/>
      <c r="J241" s="5" t="n">
        <v>10332027</v>
      </c>
      <c r="K241" s="5" t="n">
        <v>91929578</v>
      </c>
      <c r="L241" s="6" t="inlineStr">
        <is>
          <t>N</t>
        </is>
      </c>
      <c r="M241" s="4" t="inlineStr"/>
      <c r="N241" s="6" t="inlineStr">
        <is>
          <t>Y</t>
        </is>
      </c>
      <c r="O241" s="4" t="inlineStr"/>
      <c r="P241" s="4" t="inlineStr"/>
      <c r="Q241" s="6" t="inlineStr">
        <is>
          <t>N</t>
        </is>
      </c>
      <c r="R241" s="7" t="inlineStr"/>
      <c r="S241" s="6" t="inlineStr">
        <is>
          <t>Y</t>
        </is>
      </c>
      <c r="T241" s="6" t="inlineStr">
        <is>
          <t>U</t>
        </is>
      </c>
      <c r="U241" s="6" t="n">
        <v>0</v>
      </c>
      <c r="V241" s="3">
        <f>IF(OR(B241="",C241),"",CONCATENATE(B241,".",C241))</f>
        <v/>
      </c>
      <c r="W241">
        <f>UPPER(TRIM(H241))</f>
        <v/>
      </c>
      <c r="X241">
        <f>UPPER(TRIM(I241))</f>
        <v/>
      </c>
      <c r="Y241">
        <f>IF(V241&lt;&gt;"",IFERROR(INDEX(federal_program_name_lookup,MATCH(V241,aln_lookup,0)),""),"")</f>
        <v/>
      </c>
    </row>
    <row r="242">
      <c r="A242" t="inlineStr">
        <is>
          <t>AWARD-0241</t>
        </is>
      </c>
      <c r="B242" s="4" t="inlineStr">
        <is>
          <t>93</t>
        </is>
      </c>
      <c r="C242" s="4" t="inlineStr">
        <is>
          <t>859</t>
        </is>
      </c>
      <c r="D242" s="4" t="inlineStr"/>
      <c r="E242" s="6" t="inlineStr">
        <is>
          <t>BIOMEDICAL RESEARCH AND RESEARCH TRAINING</t>
        </is>
      </c>
      <c r="F242" s="7" t="n">
        <v>97400</v>
      </c>
      <c r="G242" s="6" t="inlineStr">
        <is>
          <t>RESEARCH AND DEVELOPMENT</t>
        </is>
      </c>
      <c r="H242" s="6" t="inlineStr"/>
      <c r="I242" s="6" t="inlineStr"/>
      <c r="J242" s="5" t="n">
        <v>10332027</v>
      </c>
      <c r="K242" s="5" t="n">
        <v>91929578</v>
      </c>
      <c r="L242" s="6" t="inlineStr">
        <is>
          <t>N</t>
        </is>
      </c>
      <c r="M242" s="4" t="inlineStr"/>
      <c r="N242" s="6" t="inlineStr">
        <is>
          <t>Y</t>
        </is>
      </c>
      <c r="O242" s="4" t="inlineStr"/>
      <c r="P242" s="4" t="inlineStr"/>
      <c r="Q242" s="6" t="inlineStr">
        <is>
          <t>N</t>
        </is>
      </c>
      <c r="R242" s="7" t="inlineStr"/>
      <c r="S242" s="6" t="inlineStr">
        <is>
          <t>Y</t>
        </is>
      </c>
      <c r="T242" s="6" t="inlineStr">
        <is>
          <t>U</t>
        </is>
      </c>
      <c r="U242" s="6" t="n">
        <v>0</v>
      </c>
      <c r="V242" s="3">
        <f>IF(OR(B242="",C242),"",CONCATENATE(B242,".",C242))</f>
        <v/>
      </c>
      <c r="W242">
        <f>UPPER(TRIM(H242))</f>
        <v/>
      </c>
      <c r="X242">
        <f>UPPER(TRIM(I242))</f>
        <v/>
      </c>
      <c r="Y242">
        <f>IF(V242&lt;&gt;"",IFERROR(INDEX(federal_program_name_lookup,MATCH(V242,aln_lookup,0)),""),"")</f>
        <v/>
      </c>
    </row>
    <row r="243">
      <c r="A243" t="inlineStr">
        <is>
          <t>AWARD-0242</t>
        </is>
      </c>
      <c r="B243" s="4" t="inlineStr">
        <is>
          <t>93</t>
        </is>
      </c>
      <c r="C243" s="4" t="inlineStr">
        <is>
          <t>859</t>
        </is>
      </c>
      <c r="D243" s="4" t="inlineStr"/>
      <c r="E243" s="6" t="inlineStr">
        <is>
          <t>BIOMEDICAL RESEARCH AND RESEARCH TRAINING</t>
        </is>
      </c>
      <c r="F243" s="7" t="n">
        <v>16863</v>
      </c>
      <c r="G243" s="6" t="inlineStr">
        <is>
          <t>RESEARCH AND DEVELOPMENT</t>
        </is>
      </c>
      <c r="H243" s="6" t="inlineStr"/>
      <c r="I243" s="6" t="inlineStr"/>
      <c r="J243" s="5" t="n">
        <v>10332027</v>
      </c>
      <c r="K243" s="5" t="n">
        <v>91929578</v>
      </c>
      <c r="L243" s="6" t="inlineStr">
        <is>
          <t>N</t>
        </is>
      </c>
      <c r="M243" s="4" t="inlineStr"/>
      <c r="N243" s="6" t="inlineStr">
        <is>
          <t>N</t>
        </is>
      </c>
      <c r="O243" s="4" t="inlineStr">
        <is>
          <t>UNIVERSITY OF KANSAS CENTER FOR RESEARCH</t>
        </is>
      </c>
      <c r="P243" s="4" t="inlineStr">
        <is>
          <t>P20GM103638</t>
        </is>
      </c>
      <c r="Q243" s="6" t="inlineStr">
        <is>
          <t>N</t>
        </is>
      </c>
      <c r="R243" s="7" t="inlineStr"/>
      <c r="S243" s="6" t="inlineStr">
        <is>
          <t>Y</t>
        </is>
      </c>
      <c r="T243" s="6" t="inlineStr">
        <is>
          <t>U</t>
        </is>
      </c>
      <c r="U243" s="6" t="n">
        <v>0</v>
      </c>
      <c r="V243" s="3">
        <f>IF(OR(B243="",C243),"",CONCATENATE(B243,".",C243))</f>
        <v/>
      </c>
      <c r="W243">
        <f>UPPER(TRIM(H243))</f>
        <v/>
      </c>
      <c r="X243">
        <f>UPPER(TRIM(I243))</f>
        <v/>
      </c>
      <c r="Y243">
        <f>IF(V243&lt;&gt;"",IFERROR(INDEX(federal_program_name_lookup,MATCH(V243,aln_lookup,0)),""),"")</f>
        <v/>
      </c>
    </row>
    <row r="244">
      <c r="A244" t="inlineStr">
        <is>
          <t>AWARD-0243</t>
        </is>
      </c>
      <c r="B244" s="4" t="inlineStr">
        <is>
          <t>93</t>
        </is>
      </c>
      <c r="C244" s="4" t="inlineStr">
        <is>
          <t>859</t>
        </is>
      </c>
      <c r="D244" s="4" t="inlineStr"/>
      <c r="E244" s="6" t="inlineStr">
        <is>
          <t>BIOMEDICAL RESEARCH AND RESEARCH TRAINING</t>
        </is>
      </c>
      <c r="F244" s="7" t="n">
        <v>35178</v>
      </c>
      <c r="G244" s="6" t="inlineStr">
        <is>
          <t>RESEARCH AND DEVELOPMENT</t>
        </is>
      </c>
      <c r="H244" s="6" t="inlineStr"/>
      <c r="I244" s="6" t="inlineStr"/>
      <c r="J244" s="5" t="n">
        <v>10332027</v>
      </c>
      <c r="K244" s="5" t="n">
        <v>91929578</v>
      </c>
      <c r="L244" s="6" t="inlineStr">
        <is>
          <t>N</t>
        </is>
      </c>
      <c r="M244" s="4" t="inlineStr"/>
      <c r="N244" s="6" t="inlineStr">
        <is>
          <t>N</t>
        </is>
      </c>
      <c r="O244" s="4" t="inlineStr">
        <is>
          <t>UNIVERSITY OF KANSAS CENTER FOR RESEARCH</t>
        </is>
      </c>
      <c r="P244" s="4" t="inlineStr">
        <is>
          <t>P20GM103638</t>
        </is>
      </c>
      <c r="Q244" s="6" t="inlineStr">
        <is>
          <t>N</t>
        </is>
      </c>
      <c r="R244" s="7" t="inlineStr"/>
      <c r="S244" s="6" t="inlineStr">
        <is>
          <t>Y</t>
        </is>
      </c>
      <c r="T244" s="6" t="inlineStr">
        <is>
          <t>U</t>
        </is>
      </c>
      <c r="U244" s="6" t="n">
        <v>0</v>
      </c>
      <c r="V244" s="3">
        <f>IF(OR(B244="",C244),"",CONCATENATE(B244,".",C244))</f>
        <v/>
      </c>
      <c r="W244">
        <f>UPPER(TRIM(H244))</f>
        <v/>
      </c>
      <c r="X244">
        <f>UPPER(TRIM(I244))</f>
        <v/>
      </c>
      <c r="Y244">
        <f>IF(V244&lt;&gt;"",IFERROR(INDEX(federal_program_name_lookup,MATCH(V244,aln_lookup,0)),""),"")</f>
        <v/>
      </c>
    </row>
    <row r="245">
      <c r="A245" t="inlineStr">
        <is>
          <t>AWARD-0244</t>
        </is>
      </c>
      <c r="B245" s="4" t="inlineStr">
        <is>
          <t>93</t>
        </is>
      </c>
      <c r="C245" s="4" t="inlineStr">
        <is>
          <t>859</t>
        </is>
      </c>
      <c r="D245" s="4" t="inlineStr"/>
      <c r="E245" s="6" t="inlineStr">
        <is>
          <t>BIOMEDICAL RESEARCH AND RESEARCH TRAINING</t>
        </is>
      </c>
      <c r="F245" s="7" t="n">
        <v>14700</v>
      </c>
      <c r="G245" s="6" t="inlineStr">
        <is>
          <t>RESEARCH AND DEVELOPMENT</t>
        </is>
      </c>
      <c r="H245" s="6" t="inlineStr"/>
      <c r="I245" s="6" t="inlineStr"/>
      <c r="J245" s="5" t="n">
        <v>10332027</v>
      </c>
      <c r="K245" s="5" t="n">
        <v>91929578</v>
      </c>
      <c r="L245" s="6" t="inlineStr">
        <is>
          <t>N</t>
        </is>
      </c>
      <c r="M245" s="4" t="inlineStr"/>
      <c r="N245" s="6" t="inlineStr">
        <is>
          <t>N</t>
        </is>
      </c>
      <c r="O245" s="4" t="inlineStr">
        <is>
          <t>UNIVERSITY OF KANSAS CENTER FOR RESEARCH</t>
        </is>
      </c>
      <c r="P245" s="4" t="inlineStr">
        <is>
          <t>P20GM103638</t>
        </is>
      </c>
      <c r="Q245" s="6" t="inlineStr">
        <is>
          <t>N</t>
        </is>
      </c>
      <c r="R245" s="7" t="inlineStr"/>
      <c r="S245" s="6" t="inlineStr">
        <is>
          <t>Y</t>
        </is>
      </c>
      <c r="T245" s="6" t="inlineStr">
        <is>
          <t>U</t>
        </is>
      </c>
      <c r="U245" s="6" t="n">
        <v>0</v>
      </c>
      <c r="V245" s="3">
        <f>IF(OR(B245="",C245),"",CONCATENATE(B245,".",C245))</f>
        <v/>
      </c>
      <c r="W245">
        <f>UPPER(TRIM(H245))</f>
        <v/>
      </c>
      <c r="X245">
        <f>UPPER(TRIM(I245))</f>
        <v/>
      </c>
      <c r="Y245">
        <f>IF(V245&lt;&gt;"",IFERROR(INDEX(federal_program_name_lookup,MATCH(V245,aln_lookup,0)),""),"")</f>
        <v/>
      </c>
    </row>
    <row r="246">
      <c r="A246" t="inlineStr">
        <is>
          <t>AWARD-0245</t>
        </is>
      </c>
      <c r="B246" s="4" t="inlineStr">
        <is>
          <t>93</t>
        </is>
      </c>
      <c r="C246" s="4" t="inlineStr">
        <is>
          <t>859</t>
        </is>
      </c>
      <c r="D246" s="4" t="inlineStr"/>
      <c r="E246" s="6" t="inlineStr">
        <is>
          <t>BIOMEDICAL RESEARCH AND RESEARCH TRAINING</t>
        </is>
      </c>
      <c r="F246" s="7" t="n">
        <v>36125</v>
      </c>
      <c r="G246" s="6" t="inlineStr">
        <is>
          <t>RESEARCH AND DEVELOPMENT</t>
        </is>
      </c>
      <c r="H246" s="6" t="inlineStr"/>
      <c r="I246" s="6" t="inlineStr"/>
      <c r="J246" s="5" t="n">
        <v>10332027</v>
      </c>
      <c r="K246" s="5" t="n">
        <v>91929578</v>
      </c>
      <c r="L246" s="6" t="inlineStr">
        <is>
          <t>N</t>
        </is>
      </c>
      <c r="M246" s="4" t="inlineStr"/>
      <c r="N246" s="6" t="inlineStr">
        <is>
          <t>Y</t>
        </is>
      </c>
      <c r="O246" s="4" t="inlineStr"/>
      <c r="P246" s="4" t="inlineStr"/>
      <c r="Q246" s="6" t="inlineStr">
        <is>
          <t>N</t>
        </is>
      </c>
      <c r="R246" s="7" t="inlineStr"/>
      <c r="S246" s="6" t="inlineStr">
        <is>
          <t>Y</t>
        </is>
      </c>
      <c r="T246" s="6" t="inlineStr">
        <is>
          <t>U</t>
        </is>
      </c>
      <c r="U246" s="6" t="n">
        <v>0</v>
      </c>
      <c r="V246" s="3">
        <f>IF(OR(B246="",C246),"",CONCATENATE(B246,".",C246))</f>
        <v/>
      </c>
      <c r="W246">
        <f>UPPER(TRIM(H246))</f>
        <v/>
      </c>
      <c r="X246">
        <f>UPPER(TRIM(I246))</f>
        <v/>
      </c>
      <c r="Y246">
        <f>IF(V246&lt;&gt;"",IFERROR(INDEX(federal_program_name_lookup,MATCH(V246,aln_lookup,0)),""),"")</f>
        <v/>
      </c>
    </row>
    <row r="247">
      <c r="A247" t="inlineStr">
        <is>
          <t>AWARD-0246</t>
        </is>
      </c>
      <c r="B247" s="4" t="inlineStr">
        <is>
          <t>93</t>
        </is>
      </c>
      <c r="C247" s="4" t="inlineStr">
        <is>
          <t>103</t>
        </is>
      </c>
      <c r="D247" s="4" t="inlineStr"/>
      <c r="E247" s="6" t="inlineStr">
        <is>
          <t>FOOD AND DRUG ADMINISTRATION RESEARCH</t>
        </is>
      </c>
      <c r="F247" s="7" t="n">
        <v>3790</v>
      </c>
      <c r="G247" s="6" t="inlineStr">
        <is>
          <t>RESEARCH AND DEVELOPMENT</t>
        </is>
      </c>
      <c r="H247" s="6" t="inlineStr"/>
      <c r="I247" s="6" t="inlineStr"/>
      <c r="J247" s="5" t="n">
        <v>591006</v>
      </c>
      <c r="K247" s="5" t="n">
        <v>91929578</v>
      </c>
      <c r="L247" s="6" t="inlineStr">
        <is>
          <t>N</t>
        </is>
      </c>
      <c r="M247" s="4" t="inlineStr"/>
      <c r="N247" s="6" t="inlineStr">
        <is>
          <t>N</t>
        </is>
      </c>
      <c r="O247" s="4" t="inlineStr">
        <is>
          <t>VIRGINIA COMMONWEALTH UNIVERSITY</t>
        </is>
      </c>
      <c r="P247" s="4" t="inlineStr">
        <is>
          <t>END-DM1</t>
        </is>
      </c>
      <c r="Q247" s="6" t="inlineStr">
        <is>
          <t>N</t>
        </is>
      </c>
      <c r="R247" s="7" t="inlineStr"/>
      <c r="S247" s="6" t="inlineStr">
        <is>
          <t>Y</t>
        </is>
      </c>
      <c r="T247" s="6" t="inlineStr">
        <is>
          <t>U</t>
        </is>
      </c>
      <c r="U247" s="6" t="n">
        <v>0</v>
      </c>
      <c r="V247" s="3">
        <f>IF(OR(B247="",C247),"",CONCATENATE(B247,".",C247))</f>
        <v/>
      </c>
      <c r="W247">
        <f>UPPER(TRIM(H247))</f>
        <v/>
      </c>
      <c r="X247">
        <f>UPPER(TRIM(I247))</f>
        <v/>
      </c>
      <c r="Y247">
        <f>IF(V247&lt;&gt;"",IFERROR(INDEX(federal_program_name_lookup,MATCH(V247,aln_lookup,0)),""),"")</f>
        <v/>
      </c>
    </row>
    <row r="248">
      <c r="A248" t="inlineStr">
        <is>
          <t>AWARD-0247</t>
        </is>
      </c>
      <c r="B248" s="4" t="inlineStr">
        <is>
          <t>93</t>
        </is>
      </c>
      <c r="C248" s="4" t="inlineStr">
        <is>
          <t>859</t>
        </is>
      </c>
      <c r="D248" s="4" t="inlineStr"/>
      <c r="E248" s="6" t="inlineStr">
        <is>
          <t>BIOMEDICAL RESEARCH AND RESEARCH TRAINING</t>
        </is>
      </c>
      <c r="F248" s="7" t="n">
        <v>296711</v>
      </c>
      <c r="G248" s="6" t="inlineStr">
        <is>
          <t>RESEARCH AND DEVELOPMENT</t>
        </is>
      </c>
      <c r="H248" s="6" t="inlineStr"/>
      <c r="I248" s="6" t="inlineStr"/>
      <c r="J248" s="5" t="n">
        <v>10332027</v>
      </c>
      <c r="K248" s="5" t="n">
        <v>91929578</v>
      </c>
      <c r="L248" s="6" t="inlineStr">
        <is>
          <t>N</t>
        </is>
      </c>
      <c r="M248" s="4" t="inlineStr"/>
      <c r="N248" s="6" t="inlineStr">
        <is>
          <t>Y</t>
        </is>
      </c>
      <c r="O248" s="4" t="inlineStr"/>
      <c r="P248" s="4" t="inlineStr"/>
      <c r="Q248" s="6" t="inlineStr">
        <is>
          <t>Y</t>
        </is>
      </c>
      <c r="R248" s="7" t="n">
        <v>108451</v>
      </c>
      <c r="S248" s="6" t="inlineStr">
        <is>
          <t>Y</t>
        </is>
      </c>
      <c r="T248" s="6" t="inlineStr">
        <is>
          <t>U</t>
        </is>
      </c>
      <c r="U248" s="6" t="n">
        <v>0</v>
      </c>
      <c r="V248" s="3">
        <f>IF(OR(B248="",C248),"",CONCATENATE(B248,".",C248))</f>
        <v/>
      </c>
      <c r="W248">
        <f>UPPER(TRIM(H248))</f>
        <v/>
      </c>
      <c r="X248">
        <f>UPPER(TRIM(I248))</f>
        <v/>
      </c>
      <c r="Y248">
        <f>IF(V248&lt;&gt;"",IFERROR(INDEX(federal_program_name_lookup,MATCH(V248,aln_lookup,0)),""),"")</f>
        <v/>
      </c>
    </row>
    <row r="249">
      <c r="A249" t="inlineStr">
        <is>
          <t>AWARD-0248</t>
        </is>
      </c>
      <c r="B249" s="4" t="inlineStr">
        <is>
          <t>93</t>
        </is>
      </c>
      <c r="C249" s="4" t="inlineStr">
        <is>
          <t>859</t>
        </is>
      </c>
      <c r="D249" s="4" t="inlineStr"/>
      <c r="E249" s="6" t="inlineStr">
        <is>
          <t>BIOMEDICAL RESEARCH AND RESEARCH TRAINING</t>
        </is>
      </c>
      <c r="F249" s="7" t="n">
        <v>38555</v>
      </c>
      <c r="G249" s="6" t="inlineStr">
        <is>
          <t>RESEARCH AND DEVELOPMENT</t>
        </is>
      </c>
      <c r="H249" s="6" t="inlineStr"/>
      <c r="I249" s="6" t="inlineStr"/>
      <c r="J249" s="5" t="n">
        <v>10332027</v>
      </c>
      <c r="K249" s="5" t="n">
        <v>91929578</v>
      </c>
      <c r="L249" s="6" t="inlineStr">
        <is>
          <t>N</t>
        </is>
      </c>
      <c r="M249" s="4" t="inlineStr"/>
      <c r="N249" s="6" t="inlineStr">
        <is>
          <t>N</t>
        </is>
      </c>
      <c r="O249" s="4" t="inlineStr">
        <is>
          <t>UNIVERSITY OF KANSAS CENTER FOR RESEARCH</t>
        </is>
      </c>
      <c r="P249" s="4" t="inlineStr">
        <is>
          <t>P20GM103638</t>
        </is>
      </c>
      <c r="Q249" s="6" t="inlineStr">
        <is>
          <t>N</t>
        </is>
      </c>
      <c r="R249" s="7" t="inlineStr"/>
      <c r="S249" s="6" t="inlineStr">
        <is>
          <t>Y</t>
        </is>
      </c>
      <c r="T249" s="6" t="inlineStr">
        <is>
          <t>U</t>
        </is>
      </c>
      <c r="U249" s="6" t="n">
        <v>0</v>
      </c>
      <c r="V249" s="3">
        <f>IF(OR(B249="",C249),"",CONCATENATE(B249,".",C249))</f>
        <v/>
      </c>
      <c r="W249">
        <f>UPPER(TRIM(H249))</f>
        <v/>
      </c>
      <c r="X249">
        <f>UPPER(TRIM(I249))</f>
        <v/>
      </c>
      <c r="Y249">
        <f>IF(V249&lt;&gt;"",IFERROR(INDEX(federal_program_name_lookup,MATCH(V249,aln_lookup,0)),""),"")</f>
        <v/>
      </c>
    </row>
    <row r="250">
      <c r="A250" t="inlineStr">
        <is>
          <t>AWARD-0249</t>
        </is>
      </c>
      <c r="B250" s="4" t="inlineStr">
        <is>
          <t>93</t>
        </is>
      </c>
      <c r="C250" s="4" t="inlineStr">
        <is>
          <t>865</t>
        </is>
      </c>
      <c r="D250" s="4" t="inlineStr"/>
      <c r="E250" s="6" t="inlineStr">
        <is>
          <t>CHILD HEALTH AND HUMAN DEVELOPMENT EXTRAMURAL RESEARCH</t>
        </is>
      </c>
      <c r="F250" s="7" t="n">
        <v>227738</v>
      </c>
      <c r="G250" s="6" t="inlineStr">
        <is>
          <t>RESEARCH AND DEVELOPMENT</t>
        </is>
      </c>
      <c r="H250" s="6" t="inlineStr"/>
      <c r="I250" s="6" t="inlineStr"/>
      <c r="J250" s="5" t="n">
        <v>7634458</v>
      </c>
      <c r="K250" s="5" t="n">
        <v>91929578</v>
      </c>
      <c r="L250" s="6" t="inlineStr">
        <is>
          <t>N</t>
        </is>
      </c>
      <c r="M250" s="4" t="inlineStr"/>
      <c r="N250" s="6" t="inlineStr">
        <is>
          <t>Y</t>
        </is>
      </c>
      <c r="O250" s="4" t="inlineStr"/>
      <c r="P250" s="4" t="inlineStr"/>
      <c r="Q250" s="6" t="inlineStr">
        <is>
          <t>N</t>
        </is>
      </c>
      <c r="R250" s="7" t="inlineStr"/>
      <c r="S250" s="6" t="inlineStr">
        <is>
          <t>Y</t>
        </is>
      </c>
      <c r="T250" s="6" t="inlineStr">
        <is>
          <t>U</t>
        </is>
      </c>
      <c r="U250" s="6" t="n">
        <v>0</v>
      </c>
      <c r="V250" s="3">
        <f>IF(OR(B250="",C250),"",CONCATENATE(B250,".",C250))</f>
        <v/>
      </c>
      <c r="W250">
        <f>UPPER(TRIM(H250))</f>
        <v/>
      </c>
      <c r="X250">
        <f>UPPER(TRIM(I250))</f>
        <v/>
      </c>
      <c r="Y250">
        <f>IF(V250&lt;&gt;"",IFERROR(INDEX(federal_program_name_lookup,MATCH(V250,aln_lookup,0)),""),"")</f>
        <v/>
      </c>
    </row>
    <row r="251">
      <c r="A251" t="inlineStr">
        <is>
          <t>AWARD-0250</t>
        </is>
      </c>
      <c r="B251" s="4" t="inlineStr">
        <is>
          <t>93</t>
        </is>
      </c>
      <c r="C251" s="4" t="inlineStr">
        <is>
          <t>865</t>
        </is>
      </c>
      <c r="D251" s="4" t="inlineStr"/>
      <c r="E251" s="6" t="inlineStr">
        <is>
          <t>CHILD HEALTH AND HUMAN DEVELOPMENT EXTRAMURAL RESEARCH</t>
        </is>
      </c>
      <c r="F251" s="7" t="n">
        <v>259412</v>
      </c>
      <c r="G251" s="6" t="inlineStr">
        <is>
          <t>RESEARCH AND DEVELOPMENT</t>
        </is>
      </c>
      <c r="H251" s="6" t="inlineStr"/>
      <c r="I251" s="6" t="inlineStr"/>
      <c r="J251" s="5" t="n">
        <v>7634458</v>
      </c>
      <c r="K251" s="5" t="n">
        <v>91929578</v>
      </c>
      <c r="L251" s="6" t="inlineStr">
        <is>
          <t>N</t>
        </is>
      </c>
      <c r="M251" s="4" t="inlineStr"/>
      <c r="N251" s="6" t="inlineStr">
        <is>
          <t>Y</t>
        </is>
      </c>
      <c r="O251" s="4" t="inlineStr"/>
      <c r="P251" s="4" t="inlineStr"/>
      <c r="Q251" s="6" t="inlineStr">
        <is>
          <t>N</t>
        </is>
      </c>
      <c r="R251" s="7" t="inlineStr"/>
      <c r="S251" s="6" t="inlineStr">
        <is>
          <t>Y</t>
        </is>
      </c>
      <c r="T251" s="6" t="inlineStr">
        <is>
          <t>U</t>
        </is>
      </c>
      <c r="U251" s="6" t="n">
        <v>1</v>
      </c>
      <c r="V251" s="3">
        <f>IF(OR(B251="",C251),"",CONCATENATE(B251,".",C251))</f>
        <v/>
      </c>
      <c r="W251">
        <f>UPPER(TRIM(H251))</f>
        <v/>
      </c>
      <c r="X251">
        <f>UPPER(TRIM(I251))</f>
        <v/>
      </c>
      <c r="Y251">
        <f>IF(V251&lt;&gt;"",IFERROR(INDEX(federal_program_name_lookup,MATCH(V251,aln_lookup,0)),""),"")</f>
        <v/>
      </c>
    </row>
    <row r="252">
      <c r="A252" t="inlineStr">
        <is>
          <t>AWARD-0251</t>
        </is>
      </c>
      <c r="B252" s="4" t="inlineStr">
        <is>
          <t>93</t>
        </is>
      </c>
      <c r="C252" s="4" t="inlineStr">
        <is>
          <t>865</t>
        </is>
      </c>
      <c r="D252" s="4" t="inlineStr"/>
      <c r="E252" s="6" t="inlineStr">
        <is>
          <t>CHILD HEALTH AND HUMAN DEVELOPMENT EXTRAMURAL RESEARCH</t>
        </is>
      </c>
      <c r="F252" s="7" t="n">
        <v>519880</v>
      </c>
      <c r="G252" s="6" t="inlineStr">
        <is>
          <t>RESEARCH AND DEVELOPMENT</t>
        </is>
      </c>
      <c r="H252" s="6" t="inlineStr"/>
      <c r="I252" s="6" t="inlineStr"/>
      <c r="J252" s="5" t="n">
        <v>7634458</v>
      </c>
      <c r="K252" s="5" t="n">
        <v>91929578</v>
      </c>
      <c r="L252" s="6" t="inlineStr">
        <is>
          <t>N</t>
        </is>
      </c>
      <c r="M252" s="4" t="inlineStr"/>
      <c r="N252" s="6" t="inlineStr">
        <is>
          <t>Y</t>
        </is>
      </c>
      <c r="O252" s="4" t="inlineStr"/>
      <c r="P252" s="4" t="inlineStr"/>
      <c r="Q252" s="6" t="inlineStr">
        <is>
          <t>N</t>
        </is>
      </c>
      <c r="R252" s="7" t="inlineStr"/>
      <c r="S252" s="6" t="inlineStr">
        <is>
          <t>Y</t>
        </is>
      </c>
      <c r="T252" s="6" t="inlineStr">
        <is>
          <t>U</t>
        </is>
      </c>
      <c r="U252" s="6" t="n">
        <v>1</v>
      </c>
      <c r="V252" s="3">
        <f>IF(OR(B252="",C252),"",CONCATENATE(B252,".",C252))</f>
        <v/>
      </c>
      <c r="W252">
        <f>UPPER(TRIM(H252))</f>
        <v/>
      </c>
      <c r="X252">
        <f>UPPER(TRIM(I252))</f>
        <v/>
      </c>
      <c r="Y252">
        <f>IF(V252&lt;&gt;"",IFERROR(INDEX(federal_program_name_lookup,MATCH(V252,aln_lookup,0)),""),"")</f>
        <v/>
      </c>
    </row>
    <row r="253">
      <c r="A253" t="inlineStr">
        <is>
          <t>AWARD-0252</t>
        </is>
      </c>
      <c r="B253" s="4" t="inlineStr">
        <is>
          <t>93</t>
        </is>
      </c>
      <c r="C253" s="4" t="inlineStr">
        <is>
          <t>865</t>
        </is>
      </c>
      <c r="D253" s="4" t="inlineStr"/>
      <c r="E253" s="6" t="inlineStr">
        <is>
          <t>CHILD HEALTH AND HUMAN DEVELOPMENT EXTRAMURAL RESEARCH</t>
        </is>
      </c>
      <c r="F253" s="7" t="n">
        <v>22969</v>
      </c>
      <c r="G253" s="6" t="inlineStr">
        <is>
          <t>RESEARCH AND DEVELOPMENT</t>
        </is>
      </c>
      <c r="H253" s="6" t="inlineStr"/>
      <c r="I253" s="6" t="inlineStr"/>
      <c r="J253" s="5" t="n">
        <v>7634458</v>
      </c>
      <c r="K253" s="5" t="n">
        <v>91929578</v>
      </c>
      <c r="L253" s="6" t="inlineStr">
        <is>
          <t>N</t>
        </is>
      </c>
      <c r="M253" s="4" t="inlineStr"/>
      <c r="N253" s="6" t="inlineStr">
        <is>
          <t>Y</t>
        </is>
      </c>
      <c r="O253" s="4" t="inlineStr"/>
      <c r="P253" s="4" t="inlineStr"/>
      <c r="Q253" s="6" t="inlineStr">
        <is>
          <t>N</t>
        </is>
      </c>
      <c r="R253" s="7" t="inlineStr"/>
      <c r="S253" s="6" t="inlineStr">
        <is>
          <t>Y</t>
        </is>
      </c>
      <c r="T253" s="6" t="inlineStr">
        <is>
          <t>U</t>
        </is>
      </c>
      <c r="U253" s="6" t="n">
        <v>0</v>
      </c>
      <c r="V253" s="3">
        <f>IF(OR(B253="",C253),"",CONCATENATE(B253,".",C253))</f>
        <v/>
      </c>
      <c r="W253">
        <f>UPPER(TRIM(H253))</f>
        <v/>
      </c>
      <c r="X253">
        <f>UPPER(TRIM(I253))</f>
        <v/>
      </c>
      <c r="Y253">
        <f>IF(V253&lt;&gt;"",IFERROR(INDEX(federal_program_name_lookup,MATCH(V253,aln_lookup,0)),""),"")</f>
        <v/>
      </c>
    </row>
    <row r="254">
      <c r="A254" t="inlineStr">
        <is>
          <t>AWARD-0253</t>
        </is>
      </c>
      <c r="B254" s="4" t="inlineStr">
        <is>
          <t>93</t>
        </is>
      </c>
      <c r="C254" s="4" t="inlineStr">
        <is>
          <t>865</t>
        </is>
      </c>
      <c r="D254" s="4" t="inlineStr"/>
      <c r="E254" s="6" t="inlineStr">
        <is>
          <t>CHILD HEALTH AND HUMAN DEVELOPMENT EXTRAMURAL RESEARCH</t>
        </is>
      </c>
      <c r="F254" s="7" t="n">
        <v>78350</v>
      </c>
      <c r="G254" s="6" t="inlineStr">
        <is>
          <t>RESEARCH AND DEVELOPMENT</t>
        </is>
      </c>
      <c r="H254" s="6" t="inlineStr"/>
      <c r="I254" s="6" t="inlineStr"/>
      <c r="J254" s="5" t="n">
        <v>7634458</v>
      </c>
      <c r="K254" s="5" t="n">
        <v>91929578</v>
      </c>
      <c r="L254" s="6" t="inlineStr">
        <is>
          <t>N</t>
        </is>
      </c>
      <c r="M254" s="4" t="inlineStr"/>
      <c r="N254" s="6" t="inlineStr">
        <is>
          <t>N</t>
        </is>
      </c>
      <c r="O254" s="4" t="inlineStr">
        <is>
          <t>ARIZONA STATE UNIVERSITY</t>
        </is>
      </c>
      <c r="P254" s="4" t="inlineStr">
        <is>
          <t>R01HD093003</t>
        </is>
      </c>
      <c r="Q254" s="6" t="inlineStr">
        <is>
          <t>N</t>
        </is>
      </c>
      <c r="R254" s="7" t="inlineStr"/>
      <c r="S254" s="6" t="inlineStr">
        <is>
          <t>Y</t>
        </is>
      </c>
      <c r="T254" s="6" t="inlineStr">
        <is>
          <t>U</t>
        </is>
      </c>
      <c r="U254" s="6" t="n">
        <v>0</v>
      </c>
      <c r="V254" s="3">
        <f>IF(OR(B254="",C254),"",CONCATENATE(B254,".",C254))</f>
        <v/>
      </c>
      <c r="W254">
        <f>UPPER(TRIM(H254))</f>
        <v/>
      </c>
      <c r="X254">
        <f>UPPER(TRIM(I254))</f>
        <v/>
      </c>
      <c r="Y254">
        <f>IF(V254&lt;&gt;"",IFERROR(INDEX(federal_program_name_lookup,MATCH(V254,aln_lookup,0)),""),"")</f>
        <v/>
      </c>
    </row>
    <row r="255">
      <c r="A255" t="inlineStr">
        <is>
          <t>AWARD-0254</t>
        </is>
      </c>
      <c r="B255" s="4" t="inlineStr">
        <is>
          <t>93</t>
        </is>
      </c>
      <c r="C255" s="4" t="inlineStr">
        <is>
          <t>865</t>
        </is>
      </c>
      <c r="D255" s="4" t="inlineStr"/>
      <c r="E255" s="6" t="inlineStr">
        <is>
          <t>CHILD HEALTH AND HUMAN DEVELOPMENT EXTRAMURAL RESEARCH</t>
        </is>
      </c>
      <c r="F255" s="7" t="n">
        <v>214420</v>
      </c>
      <c r="G255" s="6" t="inlineStr">
        <is>
          <t>RESEARCH AND DEVELOPMENT</t>
        </is>
      </c>
      <c r="H255" s="6" t="inlineStr"/>
      <c r="I255" s="6" t="inlineStr"/>
      <c r="J255" s="5" t="n">
        <v>7634458</v>
      </c>
      <c r="K255" s="5" t="n">
        <v>91929578</v>
      </c>
      <c r="L255" s="6" t="inlineStr">
        <is>
          <t>N</t>
        </is>
      </c>
      <c r="M255" s="4" t="inlineStr"/>
      <c r="N255" s="6" t="inlineStr">
        <is>
          <t>N</t>
        </is>
      </c>
      <c r="O255" s="4" t="inlineStr">
        <is>
          <t>UNIVERSITY OF CINCINNATI</t>
        </is>
      </c>
      <c r="P255" s="4" t="inlineStr">
        <is>
          <t>R01HD093694</t>
        </is>
      </c>
      <c r="Q255" s="6" t="inlineStr">
        <is>
          <t>N</t>
        </is>
      </c>
      <c r="R255" s="7" t="inlineStr"/>
      <c r="S255" s="6" t="inlineStr">
        <is>
          <t>Y</t>
        </is>
      </c>
      <c r="T255" s="6" t="inlineStr">
        <is>
          <t>U</t>
        </is>
      </c>
      <c r="U255" s="6" t="n">
        <v>0</v>
      </c>
      <c r="V255" s="3">
        <f>IF(OR(B255="",C255),"",CONCATENATE(B255,".",C255))</f>
        <v/>
      </c>
      <c r="W255">
        <f>UPPER(TRIM(H255))</f>
        <v/>
      </c>
      <c r="X255">
        <f>UPPER(TRIM(I255))</f>
        <v/>
      </c>
      <c r="Y255">
        <f>IF(V255&lt;&gt;"",IFERROR(INDEX(federal_program_name_lookup,MATCH(V255,aln_lookup,0)),""),"")</f>
        <v/>
      </c>
    </row>
    <row r="256">
      <c r="A256" t="inlineStr">
        <is>
          <t>AWARD-0255</t>
        </is>
      </c>
      <c r="B256" s="4" t="inlineStr">
        <is>
          <t>93</t>
        </is>
      </c>
      <c r="C256" s="4" t="inlineStr">
        <is>
          <t>865</t>
        </is>
      </c>
      <c r="D256" s="4" t="inlineStr"/>
      <c r="E256" s="6" t="inlineStr">
        <is>
          <t>CHILD HEALTH AND HUMAN DEVELOPMENT EXTRAMURAL RESEARCH</t>
        </is>
      </c>
      <c r="F256" s="7" t="n">
        <v>124324</v>
      </c>
      <c r="G256" s="6" t="inlineStr">
        <is>
          <t>RESEARCH AND DEVELOPMENT</t>
        </is>
      </c>
      <c r="H256" s="6" t="inlineStr"/>
      <c r="I256" s="6" t="inlineStr"/>
      <c r="J256" s="5" t="n">
        <v>7634458</v>
      </c>
      <c r="K256" s="5" t="n">
        <v>91929578</v>
      </c>
      <c r="L256" s="6" t="inlineStr">
        <is>
          <t>N</t>
        </is>
      </c>
      <c r="M256" s="4" t="inlineStr"/>
      <c r="N256" s="6" t="inlineStr">
        <is>
          <t>N</t>
        </is>
      </c>
      <c r="O256" s="4" t="inlineStr">
        <is>
          <t>UNIVERSITY OF MINNESOTA</t>
        </is>
      </c>
      <c r="P256" s="4" t="inlineStr">
        <is>
          <t>R61HD099743</t>
        </is>
      </c>
      <c r="Q256" s="6" t="inlineStr">
        <is>
          <t>N</t>
        </is>
      </c>
      <c r="R256" s="7" t="inlineStr"/>
      <c r="S256" s="6" t="inlineStr">
        <is>
          <t>Y</t>
        </is>
      </c>
      <c r="T256" s="6" t="inlineStr">
        <is>
          <t>U</t>
        </is>
      </c>
      <c r="U256" s="6" t="n">
        <v>0</v>
      </c>
      <c r="V256" s="3">
        <f>IF(OR(B256="",C256),"",CONCATENATE(B256,".",C256))</f>
        <v/>
      </c>
      <c r="W256">
        <f>UPPER(TRIM(H256))</f>
        <v/>
      </c>
      <c r="X256">
        <f>UPPER(TRIM(I256))</f>
        <v/>
      </c>
      <c r="Y256">
        <f>IF(V256&lt;&gt;"",IFERROR(INDEX(federal_program_name_lookup,MATCH(V256,aln_lookup,0)),""),"")</f>
        <v/>
      </c>
    </row>
    <row r="257">
      <c r="A257" t="inlineStr">
        <is>
          <t>AWARD-0256</t>
        </is>
      </c>
      <c r="B257" s="4" t="inlineStr">
        <is>
          <t>93</t>
        </is>
      </c>
      <c r="C257" s="4" t="inlineStr">
        <is>
          <t>865</t>
        </is>
      </c>
      <c r="D257" s="4" t="inlineStr"/>
      <c r="E257" s="6" t="inlineStr">
        <is>
          <t>CHILD HEALTH AND HUMAN DEVELOPMENT EXTRAMURAL RESEARCH</t>
        </is>
      </c>
      <c r="F257" s="7" t="n">
        <v>86215</v>
      </c>
      <c r="G257" s="6" t="inlineStr">
        <is>
          <t>RESEARCH AND DEVELOPMENT</t>
        </is>
      </c>
      <c r="H257" s="6" t="inlineStr"/>
      <c r="I257" s="6" t="inlineStr"/>
      <c r="J257" s="5" t="n">
        <v>7634458</v>
      </c>
      <c r="K257" s="5" t="n">
        <v>91929578</v>
      </c>
      <c r="L257" s="6" t="inlineStr">
        <is>
          <t>N</t>
        </is>
      </c>
      <c r="M257" s="4" t="inlineStr"/>
      <c r="N257" s="6" t="inlineStr">
        <is>
          <t>N</t>
        </is>
      </c>
      <c r="O257" s="4" t="inlineStr">
        <is>
          <t>UNIVERSITY OF ARKANSAS FOR MEDICAL SCIENCES</t>
        </is>
      </c>
      <c r="P257" s="4" t="inlineStr">
        <is>
          <t>U24OD024957</t>
        </is>
      </c>
      <c r="Q257" s="6" t="inlineStr">
        <is>
          <t>N</t>
        </is>
      </c>
      <c r="R257" s="7" t="inlineStr"/>
      <c r="S257" s="6" t="inlineStr">
        <is>
          <t>Y</t>
        </is>
      </c>
      <c r="T257" s="6" t="inlineStr">
        <is>
          <t>U</t>
        </is>
      </c>
      <c r="U257" s="6" t="n">
        <v>0</v>
      </c>
      <c r="V257" s="3">
        <f>IF(OR(B257="",C257),"",CONCATENATE(B257,".",C257))</f>
        <v/>
      </c>
      <c r="W257">
        <f>UPPER(TRIM(H257))</f>
        <v/>
      </c>
      <c r="X257">
        <f>UPPER(TRIM(I257))</f>
        <v/>
      </c>
      <c r="Y257">
        <f>IF(V257&lt;&gt;"",IFERROR(INDEX(federal_program_name_lookup,MATCH(V257,aln_lookup,0)),""),"")</f>
        <v/>
      </c>
    </row>
    <row r="258">
      <c r="A258" t="inlineStr">
        <is>
          <t>AWARD-0257</t>
        </is>
      </c>
      <c r="B258" s="4" t="inlineStr">
        <is>
          <t>93</t>
        </is>
      </c>
      <c r="C258" s="4" t="inlineStr">
        <is>
          <t>865</t>
        </is>
      </c>
      <c r="D258" s="4" t="inlineStr"/>
      <c r="E258" s="6" t="inlineStr">
        <is>
          <t>CHILD HEALTH AND HUMAN DEVELOPMENT EXTRAMURAL RESEARCH</t>
        </is>
      </c>
      <c r="F258" s="7" t="n">
        <v>91802</v>
      </c>
      <c r="G258" s="6" t="inlineStr">
        <is>
          <t>RESEARCH AND DEVELOPMENT</t>
        </is>
      </c>
      <c r="H258" s="6" t="inlineStr"/>
      <c r="I258" s="6" t="inlineStr"/>
      <c r="J258" s="5" t="n">
        <v>7634458</v>
      </c>
      <c r="K258" s="5" t="n">
        <v>91929578</v>
      </c>
      <c r="L258" s="6" t="inlineStr">
        <is>
          <t>N</t>
        </is>
      </c>
      <c r="M258" s="4" t="inlineStr"/>
      <c r="N258" s="6" t="inlineStr">
        <is>
          <t>N</t>
        </is>
      </c>
      <c r="O258" s="4" t="inlineStr">
        <is>
          <t>UNIVERSITY OF CALIFORNIA LOS ANGELES</t>
        </is>
      </c>
      <c r="P258" s="4" t="inlineStr">
        <is>
          <t>HHSN275201300024I</t>
        </is>
      </c>
      <c r="Q258" s="6" t="inlineStr">
        <is>
          <t>N</t>
        </is>
      </c>
      <c r="R258" s="7" t="inlineStr"/>
      <c r="S258" s="6" t="inlineStr">
        <is>
          <t>Y</t>
        </is>
      </c>
      <c r="T258" s="6" t="inlineStr">
        <is>
          <t>U</t>
        </is>
      </c>
      <c r="U258" s="6" t="n">
        <v>0</v>
      </c>
      <c r="V258" s="3">
        <f>IF(OR(B258="",C258),"",CONCATENATE(B258,".",C258))</f>
        <v/>
      </c>
      <c r="W258">
        <f>UPPER(TRIM(H258))</f>
        <v/>
      </c>
      <c r="X258">
        <f>UPPER(TRIM(I258))</f>
        <v/>
      </c>
      <c r="Y258">
        <f>IF(V258&lt;&gt;"",IFERROR(INDEX(federal_program_name_lookup,MATCH(V258,aln_lookup,0)),""),"")</f>
        <v/>
      </c>
    </row>
    <row r="259">
      <c r="A259" t="inlineStr">
        <is>
          <t>AWARD-0258</t>
        </is>
      </c>
      <c r="B259" s="4" t="inlineStr">
        <is>
          <t>93</t>
        </is>
      </c>
      <c r="C259" s="4" t="inlineStr">
        <is>
          <t>103</t>
        </is>
      </c>
      <c r="D259" s="4" t="inlineStr"/>
      <c r="E259" s="6" t="inlineStr">
        <is>
          <t>FOOD AND DRUG ADMINISTRATION RESEARCH</t>
        </is>
      </c>
      <c r="F259" s="7" t="n">
        <v>113037</v>
      </c>
      <c r="G259" s="6" t="inlineStr">
        <is>
          <t>RESEARCH AND DEVELOPMENT</t>
        </is>
      </c>
      <c r="H259" s="6" t="inlineStr"/>
      <c r="I259" s="6" t="inlineStr"/>
      <c r="J259" s="5" t="n">
        <v>591006</v>
      </c>
      <c r="K259" s="5" t="n">
        <v>91929578</v>
      </c>
      <c r="L259" s="6" t="inlineStr">
        <is>
          <t>N</t>
        </is>
      </c>
      <c r="M259" s="4" t="inlineStr"/>
      <c r="N259" s="6" t="inlineStr">
        <is>
          <t>Y</t>
        </is>
      </c>
      <c r="O259" s="4" t="inlineStr"/>
      <c r="P259" s="4" t="inlineStr"/>
      <c r="Q259" s="6" t="inlineStr">
        <is>
          <t>Y</t>
        </is>
      </c>
      <c r="R259" s="7" t="n">
        <v>53839</v>
      </c>
      <c r="S259" s="6" t="inlineStr">
        <is>
          <t>Y</t>
        </is>
      </c>
      <c r="T259" s="6" t="inlineStr">
        <is>
          <t>U</t>
        </is>
      </c>
      <c r="U259" s="6" t="n">
        <v>0</v>
      </c>
      <c r="V259" s="3">
        <f>IF(OR(B259="",C259),"",CONCATENATE(B259,".",C259))</f>
        <v/>
      </c>
      <c r="W259">
        <f>UPPER(TRIM(H259))</f>
        <v/>
      </c>
      <c r="X259">
        <f>UPPER(TRIM(I259))</f>
        <v/>
      </c>
      <c r="Y259">
        <f>IF(V259&lt;&gt;"",IFERROR(INDEX(federal_program_name_lookup,MATCH(V259,aln_lookup,0)),""),"")</f>
        <v/>
      </c>
    </row>
    <row r="260">
      <c r="A260" t="inlineStr">
        <is>
          <t>AWARD-0259</t>
        </is>
      </c>
      <c r="B260" s="4" t="inlineStr">
        <is>
          <t>93</t>
        </is>
      </c>
      <c r="C260" s="4" t="inlineStr">
        <is>
          <t>865</t>
        </is>
      </c>
      <c r="D260" s="4" t="inlineStr"/>
      <c r="E260" s="6" t="inlineStr">
        <is>
          <t>CHILD HEALTH AND HUMAN DEVELOPMENT EXTRAMURAL RESEARCH</t>
        </is>
      </c>
      <c r="F260" s="7" t="n">
        <v>283925</v>
      </c>
      <c r="G260" s="6" t="inlineStr">
        <is>
          <t>RESEARCH AND DEVELOPMENT</t>
        </is>
      </c>
      <c r="H260" s="6" t="inlineStr"/>
      <c r="I260" s="6" t="inlineStr"/>
      <c r="J260" s="5" t="n">
        <v>7634458</v>
      </c>
      <c r="K260" s="5" t="n">
        <v>91929578</v>
      </c>
      <c r="L260" s="6" t="inlineStr">
        <is>
          <t>N</t>
        </is>
      </c>
      <c r="M260" s="4" t="inlineStr"/>
      <c r="N260" s="6" t="inlineStr">
        <is>
          <t>N</t>
        </is>
      </c>
      <c r="O260" s="4" t="inlineStr">
        <is>
          <t>UNIVERSITY OF KANSAS CENTER FOR RESEARCH</t>
        </is>
      </c>
      <c r="P260" s="4" t="inlineStr">
        <is>
          <t>1000698 M 1</t>
        </is>
      </c>
      <c r="Q260" s="6" t="inlineStr">
        <is>
          <t>N</t>
        </is>
      </c>
      <c r="R260" s="7" t="inlineStr"/>
      <c r="S260" s="6" t="inlineStr">
        <is>
          <t>Y</t>
        </is>
      </c>
      <c r="T260" s="6" t="inlineStr">
        <is>
          <t>U</t>
        </is>
      </c>
      <c r="U260" s="6" t="n">
        <v>0</v>
      </c>
      <c r="V260" s="3">
        <f>IF(OR(B260="",C260),"",CONCATENATE(B260,".",C260))</f>
        <v/>
      </c>
      <c r="W260">
        <f>UPPER(TRIM(H260))</f>
        <v/>
      </c>
      <c r="X260">
        <f>UPPER(TRIM(I260))</f>
        <v/>
      </c>
      <c r="Y260">
        <f>IF(V260&lt;&gt;"",IFERROR(INDEX(federal_program_name_lookup,MATCH(V260,aln_lookup,0)),""),"")</f>
        <v/>
      </c>
    </row>
    <row r="261">
      <c r="A261" t="inlineStr">
        <is>
          <t>AWARD-0260</t>
        </is>
      </c>
      <c r="B261" s="4" t="inlineStr">
        <is>
          <t>93</t>
        </is>
      </c>
      <c r="C261" s="4" t="inlineStr">
        <is>
          <t>865</t>
        </is>
      </c>
      <c r="D261" s="4" t="inlineStr"/>
      <c r="E261" s="6" t="inlineStr">
        <is>
          <t>CHILD HEALTH AND HUMAN DEVELOPMENT EXTRAMURAL RESEARCH</t>
        </is>
      </c>
      <c r="F261" s="7" t="n">
        <v>8511</v>
      </c>
      <c r="G261" s="6" t="inlineStr">
        <is>
          <t>RESEARCH AND DEVELOPMENT</t>
        </is>
      </c>
      <c r="H261" s="6" t="inlineStr"/>
      <c r="I261" s="6" t="inlineStr"/>
      <c r="J261" s="5" t="n">
        <v>7634458</v>
      </c>
      <c r="K261" s="5" t="n">
        <v>91929578</v>
      </c>
      <c r="L261" s="6" t="inlineStr">
        <is>
          <t>N</t>
        </is>
      </c>
      <c r="M261" s="4" t="inlineStr"/>
      <c r="N261" s="6" t="inlineStr">
        <is>
          <t>N</t>
        </is>
      </c>
      <c r="O261" s="4" t="inlineStr">
        <is>
          <t>CHILDREN'S MERCY HOSPITAL &amp; CLINICS</t>
        </is>
      </c>
      <c r="P261" s="4" t="inlineStr">
        <is>
          <t>R01HD090981</t>
        </is>
      </c>
      <c r="Q261" s="6" t="inlineStr">
        <is>
          <t>N</t>
        </is>
      </c>
      <c r="R261" s="7" t="inlineStr"/>
      <c r="S261" s="6" t="inlineStr">
        <is>
          <t>Y</t>
        </is>
      </c>
      <c r="T261" s="6" t="inlineStr">
        <is>
          <t>U</t>
        </is>
      </c>
      <c r="U261" s="6" t="n">
        <v>0</v>
      </c>
      <c r="V261" s="3">
        <f>IF(OR(B261="",C261),"",CONCATENATE(B261,".",C261))</f>
        <v/>
      </c>
      <c r="W261">
        <f>UPPER(TRIM(H261))</f>
        <v/>
      </c>
      <c r="X261">
        <f>UPPER(TRIM(I261))</f>
        <v/>
      </c>
      <c r="Y261">
        <f>IF(V261&lt;&gt;"",IFERROR(INDEX(federal_program_name_lookup,MATCH(V261,aln_lookup,0)),""),"")</f>
        <v/>
      </c>
    </row>
    <row r="262">
      <c r="A262" t="inlineStr">
        <is>
          <t>AWARD-0261</t>
        </is>
      </c>
      <c r="B262" s="4" t="inlineStr">
        <is>
          <t>93</t>
        </is>
      </c>
      <c r="C262" s="4" t="inlineStr">
        <is>
          <t>865</t>
        </is>
      </c>
      <c r="D262" s="4" t="inlineStr"/>
      <c r="E262" s="6" t="inlineStr">
        <is>
          <t>CHILD HEALTH AND HUMAN DEVELOPMENT EXTRAMURAL RESEARCH</t>
        </is>
      </c>
      <c r="F262" s="7" t="n">
        <v>106990</v>
      </c>
      <c r="G262" s="6" t="inlineStr">
        <is>
          <t>RESEARCH AND DEVELOPMENT</t>
        </is>
      </c>
      <c r="H262" s="6" t="inlineStr"/>
      <c r="I262" s="6" t="inlineStr"/>
      <c r="J262" s="5" t="n">
        <v>7634458</v>
      </c>
      <c r="K262" s="5" t="n">
        <v>91929578</v>
      </c>
      <c r="L262" s="6" t="inlineStr">
        <is>
          <t>N</t>
        </is>
      </c>
      <c r="M262" s="4" t="inlineStr"/>
      <c r="N262" s="6" t="inlineStr">
        <is>
          <t>N</t>
        </is>
      </c>
      <c r="O262" s="4" t="inlineStr">
        <is>
          <t>NORTHWESTERN UNIVERSITY</t>
        </is>
      </c>
      <c r="P262" s="4" t="inlineStr">
        <is>
          <t>1R01HD093723-01</t>
        </is>
      </c>
      <c r="Q262" s="6" t="inlineStr">
        <is>
          <t>N</t>
        </is>
      </c>
      <c r="R262" s="7" t="inlineStr"/>
      <c r="S262" s="6" t="inlineStr">
        <is>
          <t>Y</t>
        </is>
      </c>
      <c r="T262" s="6" t="inlineStr">
        <is>
          <t>U</t>
        </is>
      </c>
      <c r="U262" s="6" t="n">
        <v>0</v>
      </c>
      <c r="V262" s="3">
        <f>IF(OR(B262="",C262),"",CONCATENATE(B262,".",C262))</f>
        <v/>
      </c>
      <c r="W262">
        <f>UPPER(TRIM(H262))</f>
        <v/>
      </c>
      <c r="X262">
        <f>UPPER(TRIM(I262))</f>
        <v/>
      </c>
      <c r="Y262">
        <f>IF(V262&lt;&gt;"",IFERROR(INDEX(federal_program_name_lookup,MATCH(V262,aln_lookup,0)),""),"")</f>
        <v/>
      </c>
    </row>
    <row r="263">
      <c r="A263" t="inlineStr">
        <is>
          <t>AWARD-0262</t>
        </is>
      </c>
      <c r="B263" s="4" t="inlineStr">
        <is>
          <t>93</t>
        </is>
      </c>
      <c r="C263" s="4" t="inlineStr">
        <is>
          <t>865</t>
        </is>
      </c>
      <c r="D263" s="4" t="inlineStr"/>
      <c r="E263" s="6" t="inlineStr">
        <is>
          <t>CHILD HEALTH AND HUMAN DEVELOPMENT EXTRAMURAL RESEARCH</t>
        </is>
      </c>
      <c r="F263" s="7" t="n">
        <v>27068</v>
      </c>
      <c r="G263" s="6" t="inlineStr">
        <is>
          <t>RESEARCH AND DEVELOPMENT</t>
        </is>
      </c>
      <c r="H263" s="6" t="inlineStr"/>
      <c r="I263" s="6" t="inlineStr"/>
      <c r="J263" s="5" t="n">
        <v>7634458</v>
      </c>
      <c r="K263" s="5" t="n">
        <v>91929578</v>
      </c>
      <c r="L263" s="6" t="inlineStr">
        <is>
          <t>N</t>
        </is>
      </c>
      <c r="M263" s="4" t="inlineStr"/>
      <c r="N263" s="6" t="inlineStr">
        <is>
          <t>N</t>
        </is>
      </c>
      <c r="O263" s="4" t="inlineStr">
        <is>
          <t>UNIVERSITY OF CALIFORNIA SAN DIEGO MEDICAL CENTER</t>
        </is>
      </c>
      <c r="P263" s="4" t="inlineStr">
        <is>
          <t>R01HD096260</t>
        </is>
      </c>
      <c r="Q263" s="6" t="inlineStr">
        <is>
          <t>N</t>
        </is>
      </c>
      <c r="R263" s="7" t="inlineStr"/>
      <c r="S263" s="6" t="inlineStr">
        <is>
          <t>Y</t>
        </is>
      </c>
      <c r="T263" s="6" t="inlineStr">
        <is>
          <t>U</t>
        </is>
      </c>
      <c r="U263" s="6" t="n">
        <v>0</v>
      </c>
      <c r="V263" s="3">
        <f>IF(OR(B263="",C263),"",CONCATENATE(B263,".",C263))</f>
        <v/>
      </c>
      <c r="W263">
        <f>UPPER(TRIM(H263))</f>
        <v/>
      </c>
      <c r="X263">
        <f>UPPER(TRIM(I263))</f>
        <v/>
      </c>
      <c r="Y263">
        <f>IF(V263&lt;&gt;"",IFERROR(INDEX(federal_program_name_lookup,MATCH(V263,aln_lookup,0)),""),"")</f>
        <v/>
      </c>
    </row>
    <row r="264">
      <c r="A264" t="inlineStr">
        <is>
          <t>AWARD-0263</t>
        </is>
      </c>
      <c r="B264" s="4" t="inlineStr">
        <is>
          <t>93</t>
        </is>
      </c>
      <c r="C264" s="4" t="inlineStr">
        <is>
          <t>865</t>
        </is>
      </c>
      <c r="D264" s="4" t="inlineStr"/>
      <c r="E264" s="6" t="inlineStr">
        <is>
          <t>CHILD HEALTH AND HUMAN DEVELOPMENT EXTRAMURAL RESEARCH</t>
        </is>
      </c>
      <c r="F264" s="7" t="n">
        <v>-12191</v>
      </c>
      <c r="G264" s="6" t="inlineStr">
        <is>
          <t>RESEARCH AND DEVELOPMENT</t>
        </is>
      </c>
      <c r="H264" s="6" t="inlineStr"/>
      <c r="I264" s="6" t="inlineStr"/>
      <c r="J264" s="5" t="n">
        <v>7634458</v>
      </c>
      <c r="K264" s="5" t="n">
        <v>91929578</v>
      </c>
      <c r="L264" s="6" t="inlineStr">
        <is>
          <t>N</t>
        </is>
      </c>
      <c r="M264" s="4" t="inlineStr"/>
      <c r="N264" s="6" t="inlineStr">
        <is>
          <t>N</t>
        </is>
      </c>
      <c r="O264" s="4" t="inlineStr">
        <is>
          <t>UNIVERSITY OF KANSAS CENTER FOR RESEARCH</t>
        </is>
      </c>
      <c r="P264" s="4" t="inlineStr">
        <is>
          <t>5U54HD090216-04</t>
        </is>
      </c>
      <c r="Q264" s="6" t="inlineStr">
        <is>
          <t>N</t>
        </is>
      </c>
      <c r="R264" s="7" t="inlineStr"/>
      <c r="S264" s="6" t="inlineStr">
        <is>
          <t>Y</t>
        </is>
      </c>
      <c r="T264" s="6" t="inlineStr">
        <is>
          <t>U</t>
        </is>
      </c>
      <c r="U264" s="6" t="n">
        <v>0</v>
      </c>
      <c r="V264" s="3">
        <f>IF(OR(B264="",C264),"",CONCATENATE(B264,".",C264))</f>
        <v/>
      </c>
      <c r="W264">
        <f>UPPER(TRIM(H264))</f>
        <v/>
      </c>
      <c r="X264">
        <f>UPPER(TRIM(I264))</f>
        <v/>
      </c>
      <c r="Y264">
        <f>IF(V264&lt;&gt;"",IFERROR(INDEX(federal_program_name_lookup,MATCH(V264,aln_lookup,0)),""),"")</f>
        <v/>
      </c>
    </row>
    <row r="265">
      <c r="A265" t="inlineStr">
        <is>
          <t>AWARD-0264</t>
        </is>
      </c>
      <c r="B265" s="4" t="inlineStr">
        <is>
          <t>93</t>
        </is>
      </c>
      <c r="C265" s="4" t="inlineStr">
        <is>
          <t>865</t>
        </is>
      </c>
      <c r="D265" s="4" t="inlineStr"/>
      <c r="E265" s="6" t="inlineStr">
        <is>
          <t>CHILD HEALTH AND HUMAN DEVELOPMENT EXTRAMURAL RESEARCH</t>
        </is>
      </c>
      <c r="F265" s="7" t="n">
        <v>401728</v>
      </c>
      <c r="G265" s="6" t="inlineStr">
        <is>
          <t>RESEARCH AND DEVELOPMENT</t>
        </is>
      </c>
      <c r="H265" s="6" t="inlineStr"/>
      <c r="I265" s="6" t="inlineStr"/>
      <c r="J265" s="5" t="n">
        <v>7634458</v>
      </c>
      <c r="K265" s="5" t="n">
        <v>91929578</v>
      </c>
      <c r="L265" s="6" t="inlineStr">
        <is>
          <t>N</t>
        </is>
      </c>
      <c r="M265" s="4" t="inlineStr"/>
      <c r="N265" s="6" t="inlineStr">
        <is>
          <t>N</t>
        </is>
      </c>
      <c r="O265" s="4" t="inlineStr">
        <is>
          <t>UNIVERSITY OF KANSAS CENTER FOR RESEARCH</t>
        </is>
      </c>
      <c r="P265" s="4" t="inlineStr">
        <is>
          <t>U54HD090216</t>
        </is>
      </c>
      <c r="Q265" s="6" t="inlineStr">
        <is>
          <t>N</t>
        </is>
      </c>
      <c r="R265" s="7" t="inlineStr"/>
      <c r="S265" s="6" t="inlineStr">
        <is>
          <t>Y</t>
        </is>
      </c>
      <c r="T265" s="6" t="inlineStr">
        <is>
          <t>U</t>
        </is>
      </c>
      <c r="U265" s="6" t="n">
        <v>0</v>
      </c>
      <c r="V265" s="3">
        <f>IF(OR(B265="",C265),"",CONCATENATE(B265,".",C265))</f>
        <v/>
      </c>
      <c r="W265">
        <f>UPPER(TRIM(H265))</f>
        <v/>
      </c>
      <c r="X265">
        <f>UPPER(TRIM(I265))</f>
        <v/>
      </c>
      <c r="Y265">
        <f>IF(V265&lt;&gt;"",IFERROR(INDEX(federal_program_name_lookup,MATCH(V265,aln_lookup,0)),""),"")</f>
        <v/>
      </c>
    </row>
    <row r="266">
      <c r="A266" t="inlineStr">
        <is>
          <t>AWARD-0265</t>
        </is>
      </c>
      <c r="B266" s="4" t="inlineStr">
        <is>
          <t>93</t>
        </is>
      </c>
      <c r="C266" s="4" t="inlineStr">
        <is>
          <t>865</t>
        </is>
      </c>
      <c r="D266" s="4" t="inlineStr"/>
      <c r="E266" s="6" t="inlineStr">
        <is>
          <t>CHILD HEALTH AND HUMAN DEVELOPMENT EXTRAMURAL RESEARCH</t>
        </is>
      </c>
      <c r="F266" s="7" t="n">
        <v>110446</v>
      </c>
      <c r="G266" s="6" t="inlineStr">
        <is>
          <t>RESEARCH AND DEVELOPMENT</t>
        </is>
      </c>
      <c r="H266" s="6" t="inlineStr"/>
      <c r="I266" s="6" t="inlineStr"/>
      <c r="J266" s="5" t="n">
        <v>7634458</v>
      </c>
      <c r="K266" s="5" t="n">
        <v>91929578</v>
      </c>
      <c r="L266" s="6" t="inlineStr">
        <is>
          <t>N</t>
        </is>
      </c>
      <c r="M266" s="4" t="inlineStr"/>
      <c r="N266" s="6" t="inlineStr">
        <is>
          <t>N</t>
        </is>
      </c>
      <c r="O266" s="4" t="inlineStr">
        <is>
          <t>UNIVERSITY OF KANSAS CENTER FOR RESEARCH</t>
        </is>
      </c>
      <c r="P266" s="4" t="inlineStr">
        <is>
          <t>U54HD090216</t>
        </is>
      </c>
      <c r="Q266" s="6" t="inlineStr">
        <is>
          <t>N</t>
        </is>
      </c>
      <c r="R266" s="7" t="inlineStr"/>
      <c r="S266" s="6" t="inlineStr">
        <is>
          <t>Y</t>
        </is>
      </c>
      <c r="T266" s="6" t="inlineStr">
        <is>
          <t>U</t>
        </is>
      </c>
      <c r="U266" s="6" t="n">
        <v>0</v>
      </c>
      <c r="V266" s="3">
        <f>IF(OR(B266="",C266),"",CONCATENATE(B266,".",C266))</f>
        <v/>
      </c>
      <c r="W266">
        <f>UPPER(TRIM(H266))</f>
        <v/>
      </c>
      <c r="X266">
        <f>UPPER(TRIM(I266))</f>
        <v/>
      </c>
      <c r="Y266">
        <f>IF(V266&lt;&gt;"",IFERROR(INDEX(federal_program_name_lookup,MATCH(V266,aln_lookup,0)),""),"")</f>
        <v/>
      </c>
    </row>
    <row r="267">
      <c r="A267" t="inlineStr">
        <is>
          <t>AWARD-0266</t>
        </is>
      </c>
      <c r="B267" s="4" t="inlineStr">
        <is>
          <t>93</t>
        </is>
      </c>
      <c r="C267" s="4" t="inlineStr">
        <is>
          <t>865</t>
        </is>
      </c>
      <c r="D267" s="4" t="inlineStr"/>
      <c r="E267" s="6" t="inlineStr">
        <is>
          <t>CHILD HEALTH AND HUMAN DEVELOPMENT EXTRAMURAL RESEARCH</t>
        </is>
      </c>
      <c r="F267" s="7" t="n">
        <v>373076</v>
      </c>
      <c r="G267" s="6" t="inlineStr">
        <is>
          <t>RESEARCH AND DEVELOPMENT</t>
        </is>
      </c>
      <c r="H267" s="6" t="inlineStr"/>
      <c r="I267" s="6" t="inlineStr"/>
      <c r="J267" s="5" t="n">
        <v>7634458</v>
      </c>
      <c r="K267" s="5" t="n">
        <v>91929578</v>
      </c>
      <c r="L267" s="6" t="inlineStr">
        <is>
          <t>N</t>
        </is>
      </c>
      <c r="M267" s="4" t="inlineStr"/>
      <c r="N267" s="6" t="inlineStr">
        <is>
          <t>Y</t>
        </is>
      </c>
      <c r="O267" s="4" t="inlineStr"/>
      <c r="P267" s="4" t="inlineStr"/>
      <c r="Q267" s="6" t="inlineStr">
        <is>
          <t>Y</t>
        </is>
      </c>
      <c r="R267" s="7" t="n">
        <v>239781</v>
      </c>
      <c r="S267" s="6" t="inlineStr">
        <is>
          <t>Y</t>
        </is>
      </c>
      <c r="T267" s="6" t="inlineStr">
        <is>
          <t>U</t>
        </is>
      </c>
      <c r="U267" s="6" t="n">
        <v>0</v>
      </c>
      <c r="V267" s="3">
        <f>IF(OR(B267="",C267),"",CONCATENATE(B267,".",C267))</f>
        <v/>
      </c>
      <c r="W267">
        <f>UPPER(TRIM(H267))</f>
        <v/>
      </c>
      <c r="X267">
        <f>UPPER(TRIM(I267))</f>
        <v/>
      </c>
      <c r="Y267">
        <f>IF(V267&lt;&gt;"",IFERROR(INDEX(federal_program_name_lookup,MATCH(V267,aln_lookup,0)),""),"")</f>
        <v/>
      </c>
    </row>
    <row r="268">
      <c r="A268" t="inlineStr">
        <is>
          <t>AWARD-0267</t>
        </is>
      </c>
      <c r="B268" s="4" t="inlineStr">
        <is>
          <t>93</t>
        </is>
      </c>
      <c r="C268" s="4" t="inlineStr">
        <is>
          <t>865</t>
        </is>
      </c>
      <c r="D268" s="4" t="inlineStr"/>
      <c r="E268" s="6" t="inlineStr">
        <is>
          <t>CHILD HEALTH AND HUMAN DEVELOPMENT EXTRAMURAL RESEARCH</t>
        </is>
      </c>
      <c r="F268" s="7" t="n">
        <v>96972</v>
      </c>
      <c r="G268" s="6" t="inlineStr">
        <is>
          <t>RESEARCH AND DEVELOPMENT</t>
        </is>
      </c>
      <c r="H268" s="6" t="inlineStr"/>
      <c r="I268" s="6" t="inlineStr"/>
      <c r="J268" s="5" t="n">
        <v>7634458</v>
      </c>
      <c r="K268" s="5" t="n">
        <v>91929578</v>
      </c>
      <c r="L268" s="6" t="inlineStr">
        <is>
          <t>N</t>
        </is>
      </c>
      <c r="M268" s="4" t="inlineStr"/>
      <c r="N268" s="6" t="inlineStr">
        <is>
          <t>Y</t>
        </is>
      </c>
      <c r="O268" s="4" t="inlineStr"/>
      <c r="P268" s="4" t="inlineStr"/>
      <c r="Q268" s="6" t="inlineStr">
        <is>
          <t>N</t>
        </is>
      </c>
      <c r="R268" s="7" t="inlineStr"/>
      <c r="S268" s="6" t="inlineStr">
        <is>
          <t>Y</t>
        </is>
      </c>
      <c r="T268" s="6" t="inlineStr">
        <is>
          <t>U</t>
        </is>
      </c>
      <c r="U268" s="6" t="n">
        <v>1</v>
      </c>
      <c r="V268" s="3">
        <f>IF(OR(B268="",C268),"",CONCATENATE(B268,".",C268))</f>
        <v/>
      </c>
      <c r="W268">
        <f>UPPER(TRIM(H268))</f>
        <v/>
      </c>
      <c r="X268">
        <f>UPPER(TRIM(I268))</f>
        <v/>
      </c>
      <c r="Y268">
        <f>IF(V268&lt;&gt;"",IFERROR(INDEX(federal_program_name_lookup,MATCH(V268,aln_lookup,0)),""),"")</f>
        <v/>
      </c>
    </row>
    <row r="269">
      <c r="A269" t="inlineStr">
        <is>
          <t>AWARD-0268</t>
        </is>
      </c>
      <c r="B269" s="4" t="inlineStr">
        <is>
          <t>93</t>
        </is>
      </c>
      <c r="C269" s="4" t="inlineStr">
        <is>
          <t>103</t>
        </is>
      </c>
      <c r="D269" s="4" t="inlineStr"/>
      <c r="E269" s="6" t="inlineStr">
        <is>
          <t>FOOD AND DRUG ADMINISTRATION RESEARCH</t>
        </is>
      </c>
      <c r="F269" s="7" t="n">
        <v>439921</v>
      </c>
      <c r="G269" s="6" t="inlineStr">
        <is>
          <t>RESEARCH AND DEVELOPMENT</t>
        </is>
      </c>
      <c r="H269" s="6" t="inlineStr"/>
      <c r="I269" s="6" t="inlineStr"/>
      <c r="J269" s="5" t="n">
        <v>591006</v>
      </c>
      <c r="K269" s="5" t="n">
        <v>91929578</v>
      </c>
      <c r="L269" s="6" t="inlineStr">
        <is>
          <t>N</t>
        </is>
      </c>
      <c r="M269" s="4" t="inlineStr"/>
      <c r="N269" s="6" t="inlineStr">
        <is>
          <t>Y</t>
        </is>
      </c>
      <c r="O269" s="4" t="inlineStr"/>
      <c r="P269" s="4" t="inlineStr"/>
      <c r="Q269" s="6" t="inlineStr">
        <is>
          <t>Y</t>
        </is>
      </c>
      <c r="R269" s="7" t="n">
        <v>329023</v>
      </c>
      <c r="S269" s="6" t="inlineStr">
        <is>
          <t>Y</t>
        </is>
      </c>
      <c r="T269" s="6" t="inlineStr">
        <is>
          <t>U</t>
        </is>
      </c>
      <c r="U269" s="6" t="n">
        <v>0</v>
      </c>
      <c r="V269" s="3">
        <f>IF(OR(B269="",C269),"",CONCATENATE(B269,".",C269))</f>
        <v/>
      </c>
      <c r="W269">
        <f>UPPER(TRIM(H269))</f>
        <v/>
      </c>
      <c r="X269">
        <f>UPPER(TRIM(I269))</f>
        <v/>
      </c>
      <c r="Y269">
        <f>IF(V269&lt;&gt;"",IFERROR(INDEX(federal_program_name_lookup,MATCH(V269,aln_lookup,0)),""),"")</f>
        <v/>
      </c>
    </row>
    <row r="270">
      <c r="A270" t="inlineStr">
        <is>
          <t>AWARD-0269</t>
        </is>
      </c>
      <c r="B270" s="4" t="inlineStr">
        <is>
          <t>93</t>
        </is>
      </c>
      <c r="C270" s="4" t="inlineStr">
        <is>
          <t>865</t>
        </is>
      </c>
      <c r="D270" s="4" t="inlineStr"/>
      <c r="E270" s="6" t="inlineStr">
        <is>
          <t>CHILD HEALTH AND HUMAN DEVELOPMENT EXTRAMURAL RESEARCH</t>
        </is>
      </c>
      <c r="F270" s="7" t="n">
        <v>545750</v>
      </c>
      <c r="G270" s="6" t="inlineStr">
        <is>
          <t>RESEARCH AND DEVELOPMENT</t>
        </is>
      </c>
      <c r="H270" s="6" t="inlineStr"/>
      <c r="I270" s="6" t="inlineStr"/>
      <c r="J270" s="5" t="n">
        <v>7634458</v>
      </c>
      <c r="K270" s="5" t="n">
        <v>91929578</v>
      </c>
      <c r="L270" s="6" t="inlineStr">
        <is>
          <t>N</t>
        </is>
      </c>
      <c r="M270" s="4" t="inlineStr"/>
      <c r="N270" s="6" t="inlineStr">
        <is>
          <t>Y</t>
        </is>
      </c>
      <c r="O270" s="4" t="inlineStr"/>
      <c r="P270" s="4" t="inlineStr"/>
      <c r="Q270" s="6" t="inlineStr">
        <is>
          <t>Y</t>
        </is>
      </c>
      <c r="R270" s="7" t="n">
        <v>159437</v>
      </c>
      <c r="S270" s="6" t="inlineStr">
        <is>
          <t>Y</t>
        </is>
      </c>
      <c r="T270" s="6" t="inlineStr">
        <is>
          <t>U</t>
        </is>
      </c>
      <c r="U270" s="6" t="n">
        <v>1</v>
      </c>
      <c r="V270" s="3">
        <f>IF(OR(B270="",C270),"",CONCATENATE(B270,".",C270))</f>
        <v/>
      </c>
      <c r="W270">
        <f>UPPER(TRIM(H270))</f>
        <v/>
      </c>
      <c r="X270">
        <f>UPPER(TRIM(I270))</f>
        <v/>
      </c>
      <c r="Y270">
        <f>IF(V270&lt;&gt;"",IFERROR(INDEX(federal_program_name_lookup,MATCH(V270,aln_lookup,0)),""),"")</f>
        <v/>
      </c>
    </row>
    <row r="271">
      <c r="A271" t="inlineStr">
        <is>
          <t>AWARD-0270</t>
        </is>
      </c>
      <c r="B271" s="4" t="inlineStr">
        <is>
          <t>93</t>
        </is>
      </c>
      <c r="C271" s="4" t="inlineStr">
        <is>
          <t>865</t>
        </is>
      </c>
      <c r="D271" s="4" t="inlineStr"/>
      <c r="E271" s="6" t="inlineStr">
        <is>
          <t>CHILD HEALTH AND HUMAN DEVELOPMENT EXTRAMURAL RESEARCH</t>
        </is>
      </c>
      <c r="F271" s="7" t="n">
        <v>401826</v>
      </c>
      <c r="G271" s="6" t="inlineStr">
        <is>
          <t>RESEARCH AND DEVELOPMENT</t>
        </is>
      </c>
      <c r="H271" s="6" t="inlineStr"/>
      <c r="I271" s="6" t="inlineStr"/>
      <c r="J271" s="5" t="n">
        <v>7634458</v>
      </c>
      <c r="K271" s="5" t="n">
        <v>91929578</v>
      </c>
      <c r="L271" s="6" t="inlineStr">
        <is>
          <t>N</t>
        </is>
      </c>
      <c r="M271" s="4" t="inlineStr"/>
      <c r="N271" s="6" t="inlineStr">
        <is>
          <t>Y</t>
        </is>
      </c>
      <c r="O271" s="4" t="inlineStr"/>
      <c r="P271" s="4" t="inlineStr"/>
      <c r="Q271" s="6" t="inlineStr">
        <is>
          <t>Y</t>
        </is>
      </c>
      <c r="R271" s="7" t="n">
        <v>36754</v>
      </c>
      <c r="S271" s="6" t="inlineStr">
        <is>
          <t>Y</t>
        </is>
      </c>
      <c r="T271" s="6" t="inlineStr">
        <is>
          <t>U</t>
        </is>
      </c>
      <c r="U271" s="6" t="n">
        <v>1</v>
      </c>
      <c r="V271" s="3">
        <f>IF(OR(B271="",C271),"",CONCATENATE(B271,".",C271))</f>
        <v/>
      </c>
      <c r="W271">
        <f>UPPER(TRIM(H271))</f>
        <v/>
      </c>
      <c r="X271">
        <f>UPPER(TRIM(I271))</f>
        <v/>
      </c>
      <c r="Y271">
        <f>IF(V271&lt;&gt;"",IFERROR(INDEX(federal_program_name_lookup,MATCH(V271,aln_lookup,0)),""),"")</f>
        <v/>
      </c>
    </row>
    <row r="272">
      <c r="A272" t="inlineStr">
        <is>
          <t>AWARD-0271</t>
        </is>
      </c>
      <c r="B272" s="4" t="inlineStr">
        <is>
          <t>93</t>
        </is>
      </c>
      <c r="C272" s="4" t="inlineStr">
        <is>
          <t>865</t>
        </is>
      </c>
      <c r="D272" s="4" t="inlineStr"/>
      <c r="E272" s="6" t="inlineStr">
        <is>
          <t>CHILD HEALTH AND HUMAN DEVELOPMENT EXTRAMURAL RESEARCH</t>
        </is>
      </c>
      <c r="F272" s="7" t="n">
        <v>181092</v>
      </c>
      <c r="G272" s="6" t="inlineStr">
        <is>
          <t>RESEARCH AND DEVELOPMENT</t>
        </is>
      </c>
      <c r="H272" s="6" t="inlineStr"/>
      <c r="I272" s="6" t="inlineStr"/>
      <c r="J272" s="5" t="n">
        <v>7634458</v>
      </c>
      <c r="K272" s="5" t="n">
        <v>91929578</v>
      </c>
      <c r="L272" s="6" t="inlineStr">
        <is>
          <t>N</t>
        </is>
      </c>
      <c r="M272" s="4" t="inlineStr"/>
      <c r="N272" s="6" t="inlineStr">
        <is>
          <t>Y</t>
        </is>
      </c>
      <c r="O272" s="4" t="inlineStr"/>
      <c r="P272" s="4" t="inlineStr"/>
      <c r="Q272" s="6" t="inlineStr">
        <is>
          <t>Y</t>
        </is>
      </c>
      <c r="R272" s="7" t="n">
        <v>32200</v>
      </c>
      <c r="S272" s="6" t="inlineStr">
        <is>
          <t>Y</t>
        </is>
      </c>
      <c r="T272" s="6" t="inlineStr">
        <is>
          <t>U</t>
        </is>
      </c>
      <c r="U272" s="6" t="n">
        <v>0</v>
      </c>
      <c r="V272" s="3">
        <f>IF(OR(B272="",C272),"",CONCATENATE(B272,".",C272))</f>
        <v/>
      </c>
      <c r="W272">
        <f>UPPER(TRIM(H272))</f>
        <v/>
      </c>
      <c r="X272">
        <f>UPPER(TRIM(I272))</f>
        <v/>
      </c>
      <c r="Y272">
        <f>IF(V272&lt;&gt;"",IFERROR(INDEX(federal_program_name_lookup,MATCH(V272,aln_lookup,0)),""),"")</f>
        <v/>
      </c>
    </row>
    <row r="273">
      <c r="A273" t="inlineStr">
        <is>
          <t>AWARD-0272</t>
        </is>
      </c>
      <c r="B273" s="4" t="inlineStr">
        <is>
          <t>93</t>
        </is>
      </c>
      <c r="C273" s="4" t="inlineStr">
        <is>
          <t>865</t>
        </is>
      </c>
      <c r="D273" s="4" t="inlineStr"/>
      <c r="E273" s="6" t="inlineStr">
        <is>
          <t>CHILD HEALTH AND HUMAN DEVELOPMENT EXTRAMURAL RESEARCH</t>
        </is>
      </c>
      <c r="F273" s="7" t="n">
        <v>266684</v>
      </c>
      <c r="G273" s="6" t="inlineStr">
        <is>
          <t>RESEARCH AND DEVELOPMENT</t>
        </is>
      </c>
      <c r="H273" s="6" t="inlineStr"/>
      <c r="I273" s="6" t="inlineStr"/>
      <c r="J273" s="5" t="n">
        <v>7634458</v>
      </c>
      <c r="K273" s="5" t="n">
        <v>91929578</v>
      </c>
      <c r="L273" s="6" t="inlineStr">
        <is>
          <t>N</t>
        </is>
      </c>
      <c r="M273" s="4" t="inlineStr"/>
      <c r="N273" s="6" t="inlineStr">
        <is>
          <t>Y</t>
        </is>
      </c>
      <c r="O273" s="4" t="inlineStr"/>
      <c r="P273" s="4" t="inlineStr"/>
      <c r="Q273" s="6" t="inlineStr">
        <is>
          <t>Y</t>
        </is>
      </c>
      <c r="R273" s="7" t="n">
        <v>111746</v>
      </c>
      <c r="S273" s="6" t="inlineStr">
        <is>
          <t>Y</t>
        </is>
      </c>
      <c r="T273" s="6" t="inlineStr">
        <is>
          <t>U</t>
        </is>
      </c>
      <c r="U273" s="6" t="n">
        <v>0</v>
      </c>
      <c r="V273" s="3">
        <f>IF(OR(B273="",C273),"",CONCATENATE(B273,".",C273))</f>
        <v/>
      </c>
      <c r="W273">
        <f>UPPER(TRIM(H273))</f>
        <v/>
      </c>
      <c r="X273">
        <f>UPPER(TRIM(I273))</f>
        <v/>
      </c>
      <c r="Y273">
        <f>IF(V273&lt;&gt;"",IFERROR(INDEX(federal_program_name_lookup,MATCH(V273,aln_lookup,0)),""),"")</f>
        <v/>
      </c>
    </row>
    <row r="274">
      <c r="A274" t="inlineStr">
        <is>
          <t>AWARD-0273</t>
        </is>
      </c>
      <c r="B274" s="4" t="inlineStr">
        <is>
          <t>93</t>
        </is>
      </c>
      <c r="C274" s="4" t="inlineStr">
        <is>
          <t>865</t>
        </is>
      </c>
      <c r="D274" s="4" t="inlineStr"/>
      <c r="E274" s="6" t="inlineStr">
        <is>
          <t>CHILD HEALTH AND HUMAN DEVELOPMENT EXTRAMURAL RESEARCH</t>
        </is>
      </c>
      <c r="F274" s="7" t="n">
        <v>335931</v>
      </c>
      <c r="G274" s="6" t="inlineStr">
        <is>
          <t>RESEARCH AND DEVELOPMENT</t>
        </is>
      </c>
      <c r="H274" s="6" t="inlineStr"/>
      <c r="I274" s="6" t="inlineStr"/>
      <c r="J274" s="5" t="n">
        <v>7634458</v>
      </c>
      <c r="K274" s="5" t="n">
        <v>91929578</v>
      </c>
      <c r="L274" s="6" t="inlineStr">
        <is>
          <t>N</t>
        </is>
      </c>
      <c r="M274" s="4" t="inlineStr"/>
      <c r="N274" s="6" t="inlineStr">
        <is>
          <t>Y</t>
        </is>
      </c>
      <c r="O274" s="4" t="inlineStr"/>
      <c r="P274" s="4" t="inlineStr"/>
      <c r="Q274" s="6" t="inlineStr">
        <is>
          <t>N</t>
        </is>
      </c>
      <c r="R274" s="7" t="inlineStr"/>
      <c r="S274" s="6" t="inlineStr">
        <is>
          <t>Y</t>
        </is>
      </c>
      <c r="T274" s="6" t="inlineStr">
        <is>
          <t>U</t>
        </is>
      </c>
      <c r="U274" s="6" t="n">
        <v>0</v>
      </c>
      <c r="V274" s="3">
        <f>IF(OR(B274="",C274),"",CONCATENATE(B274,".",C274))</f>
        <v/>
      </c>
      <c r="W274">
        <f>UPPER(TRIM(H274))</f>
        <v/>
      </c>
      <c r="X274">
        <f>UPPER(TRIM(I274))</f>
        <v/>
      </c>
      <c r="Y274">
        <f>IF(V274&lt;&gt;"",IFERROR(INDEX(federal_program_name_lookup,MATCH(V274,aln_lookup,0)),""),"")</f>
        <v/>
      </c>
    </row>
    <row r="275">
      <c r="A275" t="inlineStr">
        <is>
          <t>AWARD-0274</t>
        </is>
      </c>
      <c r="B275" s="4" t="inlineStr">
        <is>
          <t>93</t>
        </is>
      </c>
      <c r="C275" s="4" t="inlineStr">
        <is>
          <t>865</t>
        </is>
      </c>
      <c r="D275" s="4" t="inlineStr"/>
      <c r="E275" s="6" t="inlineStr">
        <is>
          <t>CHILD HEALTH AND HUMAN DEVELOPMENT EXTRAMURAL RESEARCH</t>
        </is>
      </c>
      <c r="F275" s="7" t="n">
        <v>69962</v>
      </c>
      <c r="G275" s="6" t="inlineStr">
        <is>
          <t>RESEARCH AND DEVELOPMENT</t>
        </is>
      </c>
      <c r="H275" s="6" t="inlineStr"/>
      <c r="I275" s="6" t="inlineStr"/>
      <c r="J275" s="5" t="n">
        <v>7634458</v>
      </c>
      <c r="K275" s="5" t="n">
        <v>91929578</v>
      </c>
      <c r="L275" s="6" t="inlineStr">
        <is>
          <t>N</t>
        </is>
      </c>
      <c r="M275" s="4" t="inlineStr"/>
      <c r="N275" s="6" t="inlineStr">
        <is>
          <t>Y</t>
        </is>
      </c>
      <c r="O275" s="4" t="inlineStr"/>
      <c r="P275" s="4" t="inlineStr"/>
      <c r="Q275" s="6" t="inlineStr">
        <is>
          <t>N</t>
        </is>
      </c>
      <c r="R275" s="7" t="inlineStr"/>
      <c r="S275" s="6" t="inlineStr">
        <is>
          <t>Y</t>
        </is>
      </c>
      <c r="T275" s="6" t="inlineStr">
        <is>
          <t>U</t>
        </is>
      </c>
      <c r="U275" s="6" t="n">
        <v>0</v>
      </c>
      <c r="V275" s="3">
        <f>IF(OR(B275="",C275),"",CONCATENATE(B275,".",C275))</f>
        <v/>
      </c>
      <c r="W275">
        <f>UPPER(TRIM(H275))</f>
        <v/>
      </c>
      <c r="X275">
        <f>UPPER(TRIM(I275))</f>
        <v/>
      </c>
      <c r="Y275">
        <f>IF(V275&lt;&gt;"",IFERROR(INDEX(federal_program_name_lookup,MATCH(V275,aln_lookup,0)),""),"")</f>
        <v/>
      </c>
    </row>
    <row r="276">
      <c r="A276" t="inlineStr">
        <is>
          <t>AWARD-0275</t>
        </is>
      </c>
      <c r="B276" s="4" t="inlineStr">
        <is>
          <t>93</t>
        </is>
      </c>
      <c r="C276" s="4" t="inlineStr">
        <is>
          <t>865</t>
        </is>
      </c>
      <c r="D276" s="4" t="inlineStr"/>
      <c r="E276" s="6" t="inlineStr">
        <is>
          <t>CHILD HEALTH AND HUMAN DEVELOPMENT EXTRAMURAL RESEARCH</t>
        </is>
      </c>
      <c r="F276" s="7" t="n">
        <v>240424</v>
      </c>
      <c r="G276" s="6" t="inlineStr">
        <is>
          <t>RESEARCH AND DEVELOPMENT</t>
        </is>
      </c>
      <c r="H276" s="6" t="inlineStr"/>
      <c r="I276" s="6" t="inlineStr"/>
      <c r="J276" s="5" t="n">
        <v>7634458</v>
      </c>
      <c r="K276" s="5" t="n">
        <v>91929578</v>
      </c>
      <c r="L276" s="6" t="inlineStr">
        <is>
          <t>N</t>
        </is>
      </c>
      <c r="M276" s="4" t="inlineStr"/>
      <c r="N276" s="6" t="inlineStr">
        <is>
          <t>Y</t>
        </is>
      </c>
      <c r="O276" s="4" t="inlineStr"/>
      <c r="P276" s="4" t="inlineStr"/>
      <c r="Q276" s="6" t="inlineStr">
        <is>
          <t>Y</t>
        </is>
      </c>
      <c r="R276" s="7" t="n">
        <v>31390</v>
      </c>
      <c r="S276" s="6" t="inlineStr">
        <is>
          <t>Y</t>
        </is>
      </c>
      <c r="T276" s="6" t="inlineStr">
        <is>
          <t>U</t>
        </is>
      </c>
      <c r="U276" s="6" t="n">
        <v>0</v>
      </c>
      <c r="V276" s="3">
        <f>IF(OR(B276="",C276),"",CONCATENATE(B276,".",C276))</f>
        <v/>
      </c>
      <c r="W276">
        <f>UPPER(TRIM(H276))</f>
        <v/>
      </c>
      <c r="X276">
        <f>UPPER(TRIM(I276))</f>
        <v/>
      </c>
      <c r="Y276">
        <f>IF(V276&lt;&gt;"",IFERROR(INDEX(federal_program_name_lookup,MATCH(V276,aln_lookup,0)),""),"")</f>
        <v/>
      </c>
    </row>
    <row r="277">
      <c r="A277" t="inlineStr">
        <is>
          <t>AWARD-0276</t>
        </is>
      </c>
      <c r="B277" s="4" t="inlineStr">
        <is>
          <t>93</t>
        </is>
      </c>
      <c r="C277" s="4" t="inlineStr">
        <is>
          <t>865</t>
        </is>
      </c>
      <c r="D277" s="4" t="inlineStr"/>
      <c r="E277" s="6" t="inlineStr">
        <is>
          <t>CHILD HEALTH AND HUMAN DEVELOPMENT EXTRAMURAL RESEARCH</t>
        </is>
      </c>
      <c r="F277" s="7" t="n">
        <v>89831</v>
      </c>
      <c r="G277" s="6" t="inlineStr">
        <is>
          <t>RESEARCH AND DEVELOPMENT</t>
        </is>
      </c>
      <c r="H277" s="6" t="inlineStr"/>
      <c r="I277" s="6" t="inlineStr"/>
      <c r="J277" s="5" t="n">
        <v>7634458</v>
      </c>
      <c r="K277" s="5" t="n">
        <v>91929578</v>
      </c>
      <c r="L277" s="6" t="inlineStr">
        <is>
          <t>N</t>
        </is>
      </c>
      <c r="M277" s="4" t="inlineStr"/>
      <c r="N277" s="6" t="inlineStr">
        <is>
          <t>Y</t>
        </is>
      </c>
      <c r="O277" s="4" t="inlineStr"/>
      <c r="P277" s="4" t="inlineStr"/>
      <c r="Q277" s="6" t="inlineStr">
        <is>
          <t>N</t>
        </is>
      </c>
      <c r="R277" s="7" t="inlineStr"/>
      <c r="S277" s="6" t="inlineStr">
        <is>
          <t>Y</t>
        </is>
      </c>
      <c r="T277" s="6" t="inlineStr">
        <is>
          <t>U</t>
        </is>
      </c>
      <c r="U277" s="6" t="n">
        <v>0</v>
      </c>
      <c r="V277" s="3">
        <f>IF(OR(B277="",C277),"",CONCATENATE(B277,".",C277))</f>
        <v/>
      </c>
      <c r="W277">
        <f>UPPER(TRIM(H277))</f>
        <v/>
      </c>
      <c r="X277">
        <f>UPPER(TRIM(I277))</f>
        <v/>
      </c>
      <c r="Y277">
        <f>IF(V277&lt;&gt;"",IFERROR(INDEX(federal_program_name_lookup,MATCH(V277,aln_lookup,0)),""),"")</f>
        <v/>
      </c>
    </row>
    <row r="278">
      <c r="A278" t="inlineStr">
        <is>
          <t>AWARD-0277</t>
        </is>
      </c>
      <c r="B278" s="4" t="inlineStr">
        <is>
          <t>93</t>
        </is>
      </c>
      <c r="C278" s="4" t="inlineStr">
        <is>
          <t>865</t>
        </is>
      </c>
      <c r="D278" s="4" t="inlineStr"/>
      <c r="E278" s="6" t="inlineStr">
        <is>
          <t>CHILD HEALTH AND HUMAN DEVELOPMENT EXTRAMURAL RESEARCH</t>
        </is>
      </c>
      <c r="F278" s="7" t="n">
        <v>55922</v>
      </c>
      <c r="G278" s="6" t="inlineStr">
        <is>
          <t>RESEARCH AND DEVELOPMENT</t>
        </is>
      </c>
      <c r="H278" s="6" t="inlineStr"/>
      <c r="I278" s="6" t="inlineStr"/>
      <c r="J278" s="5" t="n">
        <v>7634458</v>
      </c>
      <c r="K278" s="5" t="n">
        <v>91929578</v>
      </c>
      <c r="L278" s="6" t="inlineStr">
        <is>
          <t>N</t>
        </is>
      </c>
      <c r="M278" s="4" t="inlineStr"/>
      <c r="N278" s="6" t="inlineStr">
        <is>
          <t>Y</t>
        </is>
      </c>
      <c r="O278" s="4" t="inlineStr"/>
      <c r="P278" s="4" t="inlineStr"/>
      <c r="Q278" s="6" t="inlineStr">
        <is>
          <t>Y</t>
        </is>
      </c>
      <c r="R278" s="7" t="n">
        <v>-18000</v>
      </c>
      <c r="S278" s="6" t="inlineStr">
        <is>
          <t>Y</t>
        </is>
      </c>
      <c r="T278" s="6" t="inlineStr">
        <is>
          <t>U</t>
        </is>
      </c>
      <c r="U278" s="6" t="n">
        <v>0</v>
      </c>
      <c r="V278" s="3">
        <f>IF(OR(B278="",C278),"",CONCATENATE(B278,".",C278))</f>
        <v/>
      </c>
      <c r="W278">
        <f>UPPER(TRIM(H278))</f>
        <v/>
      </c>
      <c r="X278">
        <f>UPPER(TRIM(I278))</f>
        <v/>
      </c>
      <c r="Y278">
        <f>IF(V278&lt;&gt;"",IFERROR(INDEX(federal_program_name_lookup,MATCH(V278,aln_lookup,0)),""),"")</f>
        <v/>
      </c>
    </row>
    <row r="279">
      <c r="A279" t="inlineStr">
        <is>
          <t>AWARD-0278</t>
        </is>
      </c>
      <c r="B279" s="4" t="inlineStr">
        <is>
          <t>93</t>
        </is>
      </c>
      <c r="C279" s="4" t="inlineStr">
        <is>
          <t>865</t>
        </is>
      </c>
      <c r="D279" s="4" t="inlineStr"/>
      <c r="E279" s="6" t="inlineStr">
        <is>
          <t>CHILD HEALTH AND HUMAN DEVELOPMENT EXTRAMURAL RESEARCH</t>
        </is>
      </c>
      <c r="F279" s="7" t="n">
        <v>250230</v>
      </c>
      <c r="G279" s="6" t="inlineStr">
        <is>
          <t>RESEARCH AND DEVELOPMENT</t>
        </is>
      </c>
      <c r="H279" s="6" t="inlineStr"/>
      <c r="I279" s="6" t="inlineStr"/>
      <c r="J279" s="5" t="n">
        <v>7634458</v>
      </c>
      <c r="K279" s="5" t="n">
        <v>91929578</v>
      </c>
      <c r="L279" s="6" t="inlineStr">
        <is>
          <t>N</t>
        </is>
      </c>
      <c r="M279" s="4" t="inlineStr"/>
      <c r="N279" s="6" t="inlineStr">
        <is>
          <t>Y</t>
        </is>
      </c>
      <c r="O279" s="4" t="inlineStr"/>
      <c r="P279" s="4" t="inlineStr"/>
      <c r="Q279" s="6" t="inlineStr">
        <is>
          <t>N</t>
        </is>
      </c>
      <c r="R279" s="7" t="inlineStr"/>
      <c r="S279" s="6" t="inlineStr">
        <is>
          <t>Y</t>
        </is>
      </c>
      <c r="T279" s="6" t="inlineStr">
        <is>
          <t>U</t>
        </is>
      </c>
      <c r="U279" s="6" t="n">
        <v>1</v>
      </c>
      <c r="V279" s="3">
        <f>IF(OR(B279="",C279),"",CONCATENATE(B279,".",C279))</f>
        <v/>
      </c>
      <c r="W279">
        <f>UPPER(TRIM(H279))</f>
        <v/>
      </c>
      <c r="X279">
        <f>UPPER(TRIM(I279))</f>
        <v/>
      </c>
      <c r="Y279">
        <f>IF(V279&lt;&gt;"",IFERROR(INDEX(federal_program_name_lookup,MATCH(V279,aln_lookup,0)),""),"")</f>
        <v/>
      </c>
    </row>
    <row r="280">
      <c r="A280" t="inlineStr">
        <is>
          <t>AWARD-0279</t>
        </is>
      </c>
      <c r="B280" s="4" t="inlineStr">
        <is>
          <t>93</t>
        </is>
      </c>
      <c r="C280" s="4" t="inlineStr">
        <is>
          <t>103</t>
        </is>
      </c>
      <c r="D280" s="4" t="inlineStr"/>
      <c r="E280" s="6" t="inlineStr">
        <is>
          <t>FOOD AND DRUG ADMINISTRATION RESEARCH</t>
        </is>
      </c>
      <c r="F280" s="7" t="n">
        <v>34258</v>
      </c>
      <c r="G280" s="6" t="inlineStr">
        <is>
          <t>RESEARCH AND DEVELOPMENT</t>
        </is>
      </c>
      <c r="H280" s="6" t="inlineStr"/>
      <c r="I280" s="6" t="inlineStr"/>
      <c r="J280" s="5" t="n">
        <v>591006</v>
      </c>
      <c r="K280" s="5" t="n">
        <v>91929578</v>
      </c>
      <c r="L280" s="6" t="inlineStr">
        <is>
          <t>N</t>
        </is>
      </c>
      <c r="M280" s="4" t="inlineStr"/>
      <c r="N280" s="6" t="inlineStr">
        <is>
          <t>N</t>
        </is>
      </c>
      <c r="O280" s="4" t="inlineStr">
        <is>
          <t>UNIVERSITY OF MISSOURI</t>
        </is>
      </c>
      <c r="P280" s="4" t="inlineStr">
        <is>
          <t>R01FD003937</t>
        </is>
      </c>
      <c r="Q280" s="6" t="inlineStr">
        <is>
          <t>N</t>
        </is>
      </c>
      <c r="R280" s="7" t="inlineStr"/>
      <c r="S280" s="6" t="inlineStr">
        <is>
          <t>Y</t>
        </is>
      </c>
      <c r="T280" s="6" t="inlineStr">
        <is>
          <t>U</t>
        </is>
      </c>
      <c r="U280" s="6" t="n">
        <v>0</v>
      </c>
      <c r="V280" s="3">
        <f>IF(OR(B280="",C280),"",CONCATENATE(B280,".",C280))</f>
        <v/>
      </c>
      <c r="W280">
        <f>UPPER(TRIM(H280))</f>
        <v/>
      </c>
      <c r="X280">
        <f>UPPER(TRIM(I280))</f>
        <v/>
      </c>
      <c r="Y280">
        <f>IF(V280&lt;&gt;"",IFERROR(INDEX(federal_program_name_lookup,MATCH(V280,aln_lookup,0)),""),"")</f>
        <v/>
      </c>
    </row>
    <row r="281">
      <c r="A281" t="inlineStr">
        <is>
          <t>AWARD-0280</t>
        </is>
      </c>
      <c r="B281" s="4" t="inlineStr">
        <is>
          <t>93</t>
        </is>
      </c>
      <c r="C281" s="4" t="inlineStr">
        <is>
          <t>865</t>
        </is>
      </c>
      <c r="D281" s="4" t="inlineStr"/>
      <c r="E281" s="6" t="inlineStr">
        <is>
          <t>CHILD HEALTH AND HUMAN DEVELOPMENT EXTRAMURAL RESEARCH</t>
        </is>
      </c>
      <c r="F281" s="7" t="n">
        <v>379019</v>
      </c>
      <c r="G281" s="6" t="inlineStr">
        <is>
          <t>RESEARCH AND DEVELOPMENT</t>
        </is>
      </c>
      <c r="H281" s="6" t="inlineStr"/>
      <c r="I281" s="6" t="inlineStr"/>
      <c r="J281" s="5" t="n">
        <v>7634458</v>
      </c>
      <c r="K281" s="5" t="n">
        <v>91929578</v>
      </c>
      <c r="L281" s="6" t="inlineStr">
        <is>
          <t>N</t>
        </is>
      </c>
      <c r="M281" s="4" t="inlineStr"/>
      <c r="N281" s="6" t="inlineStr">
        <is>
          <t>Y</t>
        </is>
      </c>
      <c r="O281" s="4" t="inlineStr"/>
      <c r="P281" s="4" t="inlineStr"/>
      <c r="Q281" s="6" t="inlineStr">
        <is>
          <t>N</t>
        </is>
      </c>
      <c r="R281" s="7" t="inlineStr"/>
      <c r="S281" s="6" t="inlineStr">
        <is>
          <t>Y</t>
        </is>
      </c>
      <c r="T281" s="6" t="inlineStr">
        <is>
          <t>U</t>
        </is>
      </c>
      <c r="U281" s="6" t="n">
        <v>0</v>
      </c>
      <c r="V281" s="3">
        <f>IF(OR(B281="",C281),"",CONCATENATE(B281,".",C281))</f>
        <v/>
      </c>
      <c r="W281">
        <f>UPPER(TRIM(H281))</f>
        <v/>
      </c>
      <c r="X281">
        <f>UPPER(TRIM(I281))</f>
        <v/>
      </c>
      <c r="Y281">
        <f>IF(V281&lt;&gt;"",IFERROR(INDEX(federal_program_name_lookup,MATCH(V281,aln_lookup,0)),""),"")</f>
        <v/>
      </c>
    </row>
    <row r="282">
      <c r="A282" t="inlineStr">
        <is>
          <t>AWARD-0281</t>
        </is>
      </c>
      <c r="B282" s="4" t="inlineStr">
        <is>
          <t>93</t>
        </is>
      </c>
      <c r="C282" s="4" t="inlineStr">
        <is>
          <t>865</t>
        </is>
      </c>
      <c r="D282" s="4" t="inlineStr"/>
      <c r="E282" s="6" t="inlineStr">
        <is>
          <t>CHILD HEALTH AND HUMAN DEVELOPMENT EXTRAMURAL RESEARCH</t>
        </is>
      </c>
      <c r="F282" s="7" t="n">
        <v>82367</v>
      </c>
      <c r="G282" s="6" t="inlineStr">
        <is>
          <t>RESEARCH AND DEVELOPMENT</t>
        </is>
      </c>
      <c r="H282" s="6" t="inlineStr"/>
      <c r="I282" s="6" t="inlineStr"/>
      <c r="J282" s="5" t="n">
        <v>7634458</v>
      </c>
      <c r="K282" s="5" t="n">
        <v>91929578</v>
      </c>
      <c r="L282" s="6" t="inlineStr">
        <is>
          <t>N</t>
        </is>
      </c>
      <c r="M282" s="4" t="inlineStr"/>
      <c r="N282" s="6" t="inlineStr">
        <is>
          <t>Y</t>
        </is>
      </c>
      <c r="O282" s="4" t="inlineStr"/>
      <c r="P282" s="4" t="inlineStr"/>
      <c r="Q282" s="6" t="inlineStr">
        <is>
          <t>N</t>
        </is>
      </c>
      <c r="R282" s="7" t="inlineStr"/>
      <c r="S282" s="6" t="inlineStr">
        <is>
          <t>Y</t>
        </is>
      </c>
      <c r="T282" s="6" t="inlineStr">
        <is>
          <t>U</t>
        </is>
      </c>
      <c r="U282" s="6" t="n">
        <v>0</v>
      </c>
      <c r="V282" s="3">
        <f>IF(OR(B282="",C282),"",CONCATENATE(B282,".",C282))</f>
        <v/>
      </c>
      <c r="W282">
        <f>UPPER(TRIM(H282))</f>
        <v/>
      </c>
      <c r="X282">
        <f>UPPER(TRIM(I282))</f>
        <v/>
      </c>
      <c r="Y282">
        <f>IF(V282&lt;&gt;"",IFERROR(INDEX(federal_program_name_lookup,MATCH(V282,aln_lookup,0)),""),"")</f>
        <v/>
      </c>
    </row>
    <row r="283">
      <c r="A283" t="inlineStr">
        <is>
          <t>AWARD-0282</t>
        </is>
      </c>
      <c r="B283" s="4" t="inlineStr">
        <is>
          <t>93</t>
        </is>
      </c>
      <c r="C283" s="4" t="inlineStr">
        <is>
          <t>865</t>
        </is>
      </c>
      <c r="D283" s="4" t="inlineStr"/>
      <c r="E283" s="6" t="inlineStr">
        <is>
          <t>CHILD HEALTH AND HUMAN DEVELOPMENT EXTRAMURAL RESEARCH</t>
        </is>
      </c>
      <c r="F283" s="7" t="n">
        <v>335329</v>
      </c>
      <c r="G283" s="6" t="inlineStr">
        <is>
          <t>RESEARCH AND DEVELOPMENT</t>
        </is>
      </c>
      <c r="H283" s="6" t="inlineStr"/>
      <c r="I283" s="6" t="inlineStr"/>
      <c r="J283" s="5" t="n">
        <v>7634458</v>
      </c>
      <c r="K283" s="5" t="n">
        <v>91929578</v>
      </c>
      <c r="L283" s="6" t="inlineStr">
        <is>
          <t>N</t>
        </is>
      </c>
      <c r="M283" s="4" t="inlineStr"/>
      <c r="N283" s="6" t="inlineStr">
        <is>
          <t>Y</t>
        </is>
      </c>
      <c r="O283" s="4" t="inlineStr"/>
      <c r="P283" s="4" t="inlineStr"/>
      <c r="Q283" s="6" t="inlineStr">
        <is>
          <t>N</t>
        </is>
      </c>
      <c r="R283" s="7" t="inlineStr"/>
      <c r="S283" s="6" t="inlineStr">
        <is>
          <t>Y</t>
        </is>
      </c>
      <c r="T283" s="6" t="inlineStr">
        <is>
          <t>U</t>
        </is>
      </c>
      <c r="U283" s="6" t="n">
        <v>1</v>
      </c>
      <c r="V283" s="3">
        <f>IF(OR(B283="",C283),"",CONCATENATE(B283,".",C283))</f>
        <v/>
      </c>
      <c r="W283">
        <f>UPPER(TRIM(H283))</f>
        <v/>
      </c>
      <c r="X283">
        <f>UPPER(TRIM(I283))</f>
        <v/>
      </c>
      <c r="Y283">
        <f>IF(V283&lt;&gt;"",IFERROR(INDEX(federal_program_name_lookup,MATCH(V283,aln_lookup,0)),""),"")</f>
        <v/>
      </c>
    </row>
    <row r="284">
      <c r="A284" t="inlineStr">
        <is>
          <t>AWARD-0283</t>
        </is>
      </c>
      <c r="B284" s="4" t="inlineStr">
        <is>
          <t>93</t>
        </is>
      </c>
      <c r="C284" s="4" t="inlineStr">
        <is>
          <t>865</t>
        </is>
      </c>
      <c r="D284" s="4" t="inlineStr"/>
      <c r="E284" s="6" t="inlineStr">
        <is>
          <t>CHILD HEALTH AND HUMAN DEVELOPMENT EXTRAMURAL RESEARCH</t>
        </is>
      </c>
      <c r="F284" s="7" t="n">
        <v>457</v>
      </c>
      <c r="G284" s="6" t="inlineStr">
        <is>
          <t>RESEARCH AND DEVELOPMENT</t>
        </is>
      </c>
      <c r="H284" s="6" t="inlineStr"/>
      <c r="I284" s="6" t="inlineStr"/>
      <c r="J284" s="5" t="n">
        <v>7634458</v>
      </c>
      <c r="K284" s="5" t="n">
        <v>91929578</v>
      </c>
      <c r="L284" s="6" t="inlineStr">
        <is>
          <t>N</t>
        </is>
      </c>
      <c r="M284" s="4" t="inlineStr"/>
      <c r="N284" s="6" t="inlineStr">
        <is>
          <t>Y</t>
        </is>
      </c>
      <c r="O284" s="4" t="inlineStr"/>
      <c r="P284" s="4" t="inlineStr"/>
      <c r="Q284" s="6" t="inlineStr">
        <is>
          <t>N</t>
        </is>
      </c>
      <c r="R284" s="7" t="inlineStr"/>
      <c r="S284" s="6" t="inlineStr">
        <is>
          <t>Y</t>
        </is>
      </c>
      <c r="T284" s="6" t="inlineStr">
        <is>
          <t>U</t>
        </is>
      </c>
      <c r="U284" s="6" t="n">
        <v>0</v>
      </c>
      <c r="V284" s="3">
        <f>IF(OR(B284="",C284),"",CONCATENATE(B284,".",C284))</f>
        <v/>
      </c>
      <c r="W284">
        <f>UPPER(TRIM(H284))</f>
        <v/>
      </c>
      <c r="X284">
        <f>UPPER(TRIM(I284))</f>
        <v/>
      </c>
      <c r="Y284">
        <f>IF(V284&lt;&gt;"",IFERROR(INDEX(federal_program_name_lookup,MATCH(V284,aln_lookup,0)),""),"")</f>
        <v/>
      </c>
    </row>
    <row r="285">
      <c r="A285" t="inlineStr">
        <is>
          <t>AWARD-0284</t>
        </is>
      </c>
      <c r="B285" s="4" t="inlineStr">
        <is>
          <t>93</t>
        </is>
      </c>
      <c r="C285" s="4" t="inlineStr">
        <is>
          <t>865</t>
        </is>
      </c>
      <c r="D285" s="4" t="inlineStr"/>
      <c r="E285" s="6" t="inlineStr">
        <is>
          <t>CHILD HEALTH AND HUMAN DEVELOPMENT EXTRAMURAL RESEARCH</t>
        </is>
      </c>
      <c r="F285" s="7" t="n">
        <v>0</v>
      </c>
      <c r="G285" s="6" t="inlineStr">
        <is>
          <t>RESEARCH AND DEVELOPMENT</t>
        </is>
      </c>
      <c r="H285" s="6" t="inlineStr"/>
      <c r="I285" s="6" t="inlineStr"/>
      <c r="J285" s="5" t="n">
        <v>7634458</v>
      </c>
      <c r="K285" s="5" t="n">
        <v>91929578</v>
      </c>
      <c r="L285" s="6" t="inlineStr">
        <is>
          <t>N</t>
        </is>
      </c>
      <c r="M285" s="4" t="inlineStr"/>
      <c r="N285" s="6" t="inlineStr">
        <is>
          <t>Y</t>
        </is>
      </c>
      <c r="O285" s="4" t="inlineStr"/>
      <c r="P285" s="4" t="inlineStr"/>
      <c r="Q285" s="6" t="inlineStr">
        <is>
          <t>N</t>
        </is>
      </c>
      <c r="R285" s="7" t="inlineStr"/>
      <c r="S285" s="6" t="inlineStr">
        <is>
          <t>Y</t>
        </is>
      </c>
      <c r="T285" s="6" t="inlineStr">
        <is>
          <t>U</t>
        </is>
      </c>
      <c r="U285" s="6" t="n">
        <v>0</v>
      </c>
      <c r="V285" s="3">
        <f>IF(OR(B285="",C285),"",CONCATENATE(B285,".",C285))</f>
        <v/>
      </c>
      <c r="W285">
        <f>UPPER(TRIM(H285))</f>
        <v/>
      </c>
      <c r="X285">
        <f>UPPER(TRIM(I285))</f>
        <v/>
      </c>
      <c r="Y285">
        <f>IF(V285&lt;&gt;"",IFERROR(INDEX(federal_program_name_lookup,MATCH(V285,aln_lookup,0)),""),"")</f>
        <v/>
      </c>
    </row>
    <row r="286">
      <c r="A286" t="inlineStr">
        <is>
          <t>AWARD-0285</t>
        </is>
      </c>
      <c r="B286" s="4" t="inlineStr">
        <is>
          <t>93</t>
        </is>
      </c>
      <c r="C286" s="4" t="inlineStr">
        <is>
          <t>865</t>
        </is>
      </c>
      <c r="D286" s="4" t="inlineStr"/>
      <c r="E286" s="6" t="inlineStr">
        <is>
          <t>CHILD HEALTH AND HUMAN DEVELOPMENT EXTRAMURAL RESEARCH</t>
        </is>
      </c>
      <c r="F286" s="7" t="n">
        <v>624278</v>
      </c>
      <c r="G286" s="6" t="inlineStr">
        <is>
          <t>RESEARCH AND DEVELOPMENT</t>
        </is>
      </c>
      <c r="H286" s="6" t="inlineStr"/>
      <c r="I286" s="6" t="inlineStr"/>
      <c r="J286" s="5" t="n">
        <v>7634458</v>
      </c>
      <c r="K286" s="5" t="n">
        <v>91929578</v>
      </c>
      <c r="L286" s="6" t="inlineStr">
        <is>
          <t>N</t>
        </is>
      </c>
      <c r="M286" s="4" t="inlineStr"/>
      <c r="N286" s="6" t="inlineStr">
        <is>
          <t>Y</t>
        </is>
      </c>
      <c r="O286" s="4" t="inlineStr"/>
      <c r="P286" s="4" t="inlineStr"/>
      <c r="Q286" s="6" t="inlineStr">
        <is>
          <t>Y</t>
        </is>
      </c>
      <c r="R286" s="7" t="n">
        <v>36456</v>
      </c>
      <c r="S286" s="6" t="inlineStr">
        <is>
          <t>Y</t>
        </is>
      </c>
      <c r="T286" s="6" t="inlineStr">
        <is>
          <t>U</t>
        </is>
      </c>
      <c r="U286" s="6" t="n">
        <v>0</v>
      </c>
      <c r="V286" s="3">
        <f>IF(OR(B286="",C286),"",CONCATENATE(B286,".",C286))</f>
        <v/>
      </c>
      <c r="W286">
        <f>UPPER(TRIM(H286))</f>
        <v/>
      </c>
      <c r="X286">
        <f>UPPER(TRIM(I286))</f>
        <v/>
      </c>
      <c r="Y286">
        <f>IF(V286&lt;&gt;"",IFERROR(INDEX(federal_program_name_lookup,MATCH(V286,aln_lookup,0)),""),"")</f>
        <v/>
      </c>
    </row>
    <row r="287">
      <c r="A287" t="inlineStr">
        <is>
          <t>AWARD-0286</t>
        </is>
      </c>
      <c r="B287" s="4" t="inlineStr">
        <is>
          <t>93</t>
        </is>
      </c>
      <c r="C287" s="4" t="inlineStr">
        <is>
          <t>865</t>
        </is>
      </c>
      <c r="D287" s="4" t="inlineStr"/>
      <c r="E287" s="6" t="inlineStr">
        <is>
          <t>CHILD HEALTH AND HUMAN DEVELOPMENT EXTRAMURAL RESEARCH</t>
        </is>
      </c>
      <c r="F287" s="7" t="n">
        <v>59595</v>
      </c>
      <c r="G287" s="6" t="inlineStr">
        <is>
          <t>RESEARCH AND DEVELOPMENT</t>
        </is>
      </c>
      <c r="H287" s="6" t="inlineStr"/>
      <c r="I287" s="6" t="inlineStr"/>
      <c r="J287" s="5" t="n">
        <v>7634458</v>
      </c>
      <c r="K287" s="5" t="n">
        <v>91929578</v>
      </c>
      <c r="L287" s="6" t="inlineStr">
        <is>
          <t>N</t>
        </is>
      </c>
      <c r="M287" s="4" t="inlineStr"/>
      <c r="N287" s="6" t="inlineStr">
        <is>
          <t>Y</t>
        </is>
      </c>
      <c r="O287" s="4" t="inlineStr"/>
      <c r="P287" s="4" t="inlineStr"/>
      <c r="Q287" s="6" t="inlineStr">
        <is>
          <t>N</t>
        </is>
      </c>
      <c r="R287" s="7" t="inlineStr"/>
      <c r="S287" s="6" t="inlineStr">
        <is>
          <t>Y</t>
        </is>
      </c>
      <c r="T287" s="6" t="inlineStr">
        <is>
          <t>U</t>
        </is>
      </c>
      <c r="U287" s="6" t="n">
        <v>0</v>
      </c>
      <c r="V287" s="3">
        <f>IF(OR(B287="",C287),"",CONCATENATE(B287,".",C287))</f>
        <v/>
      </c>
      <c r="W287">
        <f>UPPER(TRIM(H287))</f>
        <v/>
      </c>
      <c r="X287">
        <f>UPPER(TRIM(I287))</f>
        <v/>
      </c>
      <c r="Y287">
        <f>IF(V287&lt;&gt;"",IFERROR(INDEX(federal_program_name_lookup,MATCH(V287,aln_lookup,0)),""),"")</f>
        <v/>
      </c>
    </row>
    <row r="288">
      <c r="A288" t="inlineStr">
        <is>
          <t>AWARD-0287</t>
        </is>
      </c>
      <c r="B288" s="4" t="inlineStr">
        <is>
          <t>93</t>
        </is>
      </c>
      <c r="C288" s="4" t="inlineStr">
        <is>
          <t>865</t>
        </is>
      </c>
      <c r="D288" s="4" t="inlineStr"/>
      <c r="E288" s="6" t="inlineStr">
        <is>
          <t>CHILD HEALTH AND HUMAN DEVELOPMENT EXTRAMURAL RESEARCH</t>
        </is>
      </c>
      <c r="F288" s="7" t="n">
        <v>2814</v>
      </c>
      <c r="G288" s="6" t="inlineStr">
        <is>
          <t>RESEARCH AND DEVELOPMENT</t>
        </is>
      </c>
      <c r="H288" s="6" t="inlineStr"/>
      <c r="I288" s="6" t="inlineStr"/>
      <c r="J288" s="5" t="n">
        <v>7634458</v>
      </c>
      <c r="K288" s="5" t="n">
        <v>91929578</v>
      </c>
      <c r="L288" s="6" t="inlineStr">
        <is>
          <t>N</t>
        </is>
      </c>
      <c r="M288" s="4" t="inlineStr"/>
      <c r="N288" s="6" t="inlineStr">
        <is>
          <t>Y</t>
        </is>
      </c>
      <c r="O288" s="4" t="inlineStr"/>
      <c r="P288" s="4" t="inlineStr"/>
      <c r="Q288" s="6" t="inlineStr">
        <is>
          <t>Y</t>
        </is>
      </c>
      <c r="R288" s="7" t="n">
        <v>428</v>
      </c>
      <c r="S288" s="6" t="inlineStr">
        <is>
          <t>Y</t>
        </is>
      </c>
      <c r="T288" s="6" t="inlineStr">
        <is>
          <t>U</t>
        </is>
      </c>
      <c r="U288" s="6" t="n">
        <v>0</v>
      </c>
      <c r="V288" s="3">
        <f>IF(OR(B288="",C288),"",CONCATENATE(B288,".",C288))</f>
        <v/>
      </c>
      <c r="W288">
        <f>UPPER(TRIM(H288))</f>
        <v/>
      </c>
      <c r="X288">
        <f>UPPER(TRIM(I288))</f>
        <v/>
      </c>
      <c r="Y288">
        <f>IF(V288&lt;&gt;"",IFERROR(INDEX(federal_program_name_lookup,MATCH(V288,aln_lookup,0)),""),"")</f>
        <v/>
      </c>
    </row>
    <row r="289">
      <c r="A289" t="inlineStr">
        <is>
          <t>AWARD-0288</t>
        </is>
      </c>
      <c r="B289" s="4" t="inlineStr">
        <is>
          <t>93</t>
        </is>
      </c>
      <c r="C289" s="4" t="inlineStr">
        <is>
          <t>865</t>
        </is>
      </c>
      <c r="D289" s="4" t="inlineStr"/>
      <c r="E289" s="6" t="inlineStr">
        <is>
          <t>CHILD HEALTH AND HUMAN DEVELOPMENT EXTRAMURAL RESEARCH</t>
        </is>
      </c>
      <c r="F289" s="7" t="n">
        <v>314789</v>
      </c>
      <c r="G289" s="6" t="inlineStr">
        <is>
          <t>RESEARCH AND DEVELOPMENT</t>
        </is>
      </c>
      <c r="H289" s="6" t="inlineStr"/>
      <c r="I289" s="6" t="inlineStr"/>
      <c r="J289" s="5" t="n">
        <v>7634458</v>
      </c>
      <c r="K289" s="5" t="n">
        <v>91929578</v>
      </c>
      <c r="L289" s="6" t="inlineStr">
        <is>
          <t>N</t>
        </is>
      </c>
      <c r="M289" s="4" t="inlineStr"/>
      <c r="N289" s="6" t="inlineStr">
        <is>
          <t>Y</t>
        </is>
      </c>
      <c r="O289" s="4" t="inlineStr"/>
      <c r="P289" s="4" t="inlineStr"/>
      <c r="Q289" s="6" t="inlineStr">
        <is>
          <t>Y</t>
        </is>
      </c>
      <c r="R289" s="7" t="n">
        <v>61777</v>
      </c>
      <c r="S289" s="6" t="inlineStr">
        <is>
          <t>Y</t>
        </is>
      </c>
      <c r="T289" s="6" t="inlineStr">
        <is>
          <t>U</t>
        </is>
      </c>
      <c r="U289" s="6" t="n">
        <v>0</v>
      </c>
      <c r="V289" s="3">
        <f>IF(OR(B289="",C289),"",CONCATENATE(B289,".",C289))</f>
        <v/>
      </c>
      <c r="W289">
        <f>UPPER(TRIM(H289))</f>
        <v/>
      </c>
      <c r="X289">
        <f>UPPER(TRIM(I289))</f>
        <v/>
      </c>
      <c r="Y289">
        <f>IF(V289&lt;&gt;"",IFERROR(INDEX(federal_program_name_lookup,MATCH(V289,aln_lookup,0)),""),"")</f>
        <v/>
      </c>
    </row>
    <row r="290">
      <c r="A290" t="inlineStr">
        <is>
          <t>AWARD-0289</t>
        </is>
      </c>
      <c r="B290" s="4" t="inlineStr">
        <is>
          <t>93</t>
        </is>
      </c>
      <c r="C290" s="4" t="inlineStr">
        <is>
          <t>865</t>
        </is>
      </c>
      <c r="D290" s="4" t="inlineStr"/>
      <c r="E290" s="6" t="inlineStr">
        <is>
          <t>CHILD HEALTH AND HUMAN DEVELOPMENT EXTRAMURAL RESEARCH</t>
        </is>
      </c>
      <c r="F290" s="7" t="n">
        <v>127287</v>
      </c>
      <c r="G290" s="6" t="inlineStr">
        <is>
          <t>RESEARCH AND DEVELOPMENT</t>
        </is>
      </c>
      <c r="H290" s="6" t="inlineStr"/>
      <c r="I290" s="6" t="inlineStr"/>
      <c r="J290" s="5" t="n">
        <v>7634458</v>
      </c>
      <c r="K290" s="5" t="n">
        <v>91929578</v>
      </c>
      <c r="L290" s="6" t="inlineStr">
        <is>
          <t>N</t>
        </is>
      </c>
      <c r="M290" s="4" t="inlineStr"/>
      <c r="N290" s="6" t="inlineStr">
        <is>
          <t>Y</t>
        </is>
      </c>
      <c r="O290" s="4" t="inlineStr"/>
      <c r="P290" s="4" t="inlineStr"/>
      <c r="Q290" s="6" t="inlineStr">
        <is>
          <t>Y</t>
        </is>
      </c>
      <c r="R290" s="7" t="n">
        <v>4728</v>
      </c>
      <c r="S290" s="6" t="inlineStr">
        <is>
          <t>Y</t>
        </is>
      </c>
      <c r="T290" s="6" t="inlineStr">
        <is>
          <t>U</t>
        </is>
      </c>
      <c r="U290" s="6" t="n">
        <v>0</v>
      </c>
      <c r="V290" s="3">
        <f>IF(OR(B290="",C290),"",CONCATENATE(B290,".",C290))</f>
        <v/>
      </c>
      <c r="W290">
        <f>UPPER(TRIM(H290))</f>
        <v/>
      </c>
      <c r="X290">
        <f>UPPER(TRIM(I290))</f>
        <v/>
      </c>
      <c r="Y290">
        <f>IF(V290&lt;&gt;"",IFERROR(INDEX(federal_program_name_lookup,MATCH(V290,aln_lookup,0)),""),"")</f>
        <v/>
      </c>
    </row>
    <row r="291">
      <c r="A291" t="inlineStr">
        <is>
          <t>AWARD-0290</t>
        </is>
      </c>
      <c r="B291" s="4" t="inlineStr">
        <is>
          <t>93</t>
        </is>
      </c>
      <c r="C291" s="4" t="inlineStr">
        <is>
          <t>110</t>
        </is>
      </c>
      <c r="D291" s="4" t="inlineStr"/>
      <c r="E291" s="6" t="inlineStr">
        <is>
          <t>MATERNAL AND CHILD HEALTH FEDERAL CONSOLIDATED PROGRAMS</t>
        </is>
      </c>
      <c r="F291" s="7" t="n">
        <v>762155</v>
      </c>
      <c r="G291" s="6" t="inlineStr">
        <is>
          <t>RESEARCH AND DEVELOPMENT</t>
        </is>
      </c>
      <c r="H291" s="6" t="inlineStr"/>
      <c r="I291" s="6" t="inlineStr"/>
      <c r="J291" s="5" t="n">
        <v>1300740</v>
      </c>
      <c r="K291" s="5" t="n">
        <v>91929578</v>
      </c>
      <c r="L291" s="6" t="inlineStr">
        <is>
          <t>N</t>
        </is>
      </c>
      <c r="M291" s="4" t="inlineStr"/>
      <c r="N291" s="6" t="inlineStr">
        <is>
          <t>Y</t>
        </is>
      </c>
      <c r="O291" s="4" t="inlineStr"/>
      <c r="P291" s="4" t="inlineStr"/>
      <c r="Q291" s="6" t="inlineStr">
        <is>
          <t>Y</t>
        </is>
      </c>
      <c r="R291" s="7" t="n">
        <v>11613</v>
      </c>
      <c r="S291" s="6" t="inlineStr">
        <is>
          <t>Y</t>
        </is>
      </c>
      <c r="T291" s="6" t="inlineStr">
        <is>
          <t>U</t>
        </is>
      </c>
      <c r="U291" s="6" t="n">
        <v>1</v>
      </c>
      <c r="V291" s="3">
        <f>IF(OR(B291="",C291),"",CONCATENATE(B291,".",C291))</f>
        <v/>
      </c>
      <c r="W291">
        <f>UPPER(TRIM(H291))</f>
        <v/>
      </c>
      <c r="X291">
        <f>UPPER(TRIM(I291))</f>
        <v/>
      </c>
      <c r="Y291">
        <f>IF(V291&lt;&gt;"",IFERROR(INDEX(federal_program_name_lookup,MATCH(V291,aln_lookup,0)),""),"")</f>
        <v/>
      </c>
    </row>
    <row r="292">
      <c r="A292" t="inlineStr">
        <is>
          <t>AWARD-0291</t>
        </is>
      </c>
      <c r="B292" s="4" t="inlineStr">
        <is>
          <t>93</t>
        </is>
      </c>
      <c r="C292" s="4" t="inlineStr">
        <is>
          <t>865</t>
        </is>
      </c>
      <c r="D292" s="4" t="inlineStr"/>
      <c r="E292" s="6" t="inlineStr">
        <is>
          <t>CHILD HEALTH AND HUMAN DEVELOPMENT EXTRAMURAL RESEARCH</t>
        </is>
      </c>
      <c r="F292" s="7" t="n">
        <v>239276</v>
      </c>
      <c r="G292" s="6" t="inlineStr">
        <is>
          <t>RESEARCH AND DEVELOPMENT</t>
        </is>
      </c>
      <c r="H292" s="6" t="inlineStr"/>
      <c r="I292" s="6" t="inlineStr"/>
      <c r="J292" s="5" t="n">
        <v>7634458</v>
      </c>
      <c r="K292" s="5" t="n">
        <v>91929578</v>
      </c>
      <c r="L292" s="6" t="inlineStr">
        <is>
          <t>N</t>
        </is>
      </c>
      <c r="M292" s="4" t="inlineStr"/>
      <c r="N292" s="6" t="inlineStr">
        <is>
          <t>Y</t>
        </is>
      </c>
      <c r="O292" s="4" t="inlineStr"/>
      <c r="P292" s="4" t="inlineStr"/>
      <c r="Q292" s="6" t="inlineStr">
        <is>
          <t>N</t>
        </is>
      </c>
      <c r="R292" s="7" t="inlineStr"/>
      <c r="S292" s="6" t="inlineStr">
        <is>
          <t>Y</t>
        </is>
      </c>
      <c r="T292" s="6" t="inlineStr">
        <is>
          <t>U</t>
        </is>
      </c>
      <c r="U292" s="6" t="n">
        <v>0</v>
      </c>
      <c r="V292" s="3">
        <f>IF(OR(B292="",C292),"",CONCATENATE(B292,".",C292))</f>
        <v/>
      </c>
      <c r="W292">
        <f>UPPER(TRIM(H292))</f>
        <v/>
      </c>
      <c r="X292">
        <f>UPPER(TRIM(I292))</f>
        <v/>
      </c>
      <c r="Y292">
        <f>IF(V292&lt;&gt;"",IFERROR(INDEX(federal_program_name_lookup,MATCH(V292,aln_lookup,0)),""),"")</f>
        <v/>
      </c>
    </row>
    <row r="293">
      <c r="A293" t="inlineStr">
        <is>
          <t>AWARD-0292</t>
        </is>
      </c>
      <c r="B293" s="4" t="inlineStr">
        <is>
          <t>93</t>
        </is>
      </c>
      <c r="C293" s="4" t="inlineStr">
        <is>
          <t>865</t>
        </is>
      </c>
      <c r="D293" s="4" t="inlineStr"/>
      <c r="E293" s="6" t="inlineStr">
        <is>
          <t>CHILD HEALTH AND HUMAN DEVELOPMENT EXTRAMURAL RESEARCH</t>
        </is>
      </c>
      <c r="F293" s="7" t="n">
        <v>9960</v>
      </c>
      <c r="G293" s="6" t="inlineStr">
        <is>
          <t>RESEARCH AND DEVELOPMENT</t>
        </is>
      </c>
      <c r="H293" s="6" t="inlineStr"/>
      <c r="I293" s="6" t="inlineStr"/>
      <c r="J293" s="5" t="n">
        <v>7634458</v>
      </c>
      <c r="K293" s="5" t="n">
        <v>91929578</v>
      </c>
      <c r="L293" s="6" t="inlineStr">
        <is>
          <t>N</t>
        </is>
      </c>
      <c r="M293" s="4" t="inlineStr"/>
      <c r="N293" s="6" t="inlineStr">
        <is>
          <t>N</t>
        </is>
      </c>
      <c r="O293" s="4" t="inlineStr">
        <is>
          <t>UNIVERSITY OF KANSAS CENTER FOR RESEARCH</t>
        </is>
      </c>
      <c r="P293" s="4" t="inlineStr">
        <is>
          <t>1R01HD100364-01A1</t>
        </is>
      </c>
      <c r="Q293" s="6" t="inlineStr">
        <is>
          <t>N</t>
        </is>
      </c>
      <c r="R293" s="7" t="inlineStr"/>
      <c r="S293" s="6" t="inlineStr">
        <is>
          <t>Y</t>
        </is>
      </c>
      <c r="T293" s="6" t="inlineStr">
        <is>
          <t>U</t>
        </is>
      </c>
      <c r="U293" s="6" t="n">
        <v>0</v>
      </c>
      <c r="V293" s="3">
        <f>IF(OR(B293="",C293),"",CONCATENATE(B293,".",C293))</f>
        <v/>
      </c>
      <c r="W293">
        <f>UPPER(TRIM(H293))</f>
        <v/>
      </c>
      <c r="X293">
        <f>UPPER(TRIM(I293))</f>
        <v/>
      </c>
      <c r="Y293">
        <f>IF(V293&lt;&gt;"",IFERROR(INDEX(federal_program_name_lookup,MATCH(V293,aln_lookup,0)),""),"")</f>
        <v/>
      </c>
    </row>
    <row r="294">
      <c r="A294" t="inlineStr">
        <is>
          <t>AWARD-0293</t>
        </is>
      </c>
      <c r="B294" s="4" t="inlineStr">
        <is>
          <t>93</t>
        </is>
      </c>
      <c r="C294" s="4" t="inlineStr">
        <is>
          <t>866</t>
        </is>
      </c>
      <c r="D294" s="4" t="inlineStr"/>
      <c r="E294" s="6" t="inlineStr">
        <is>
          <t>AGING RESEARCH</t>
        </is>
      </c>
      <c r="F294" s="7" t="n">
        <v>1539</v>
      </c>
      <c r="G294" s="6" t="inlineStr">
        <is>
          <t>RESEARCH AND DEVELOPMENT</t>
        </is>
      </c>
      <c r="H294" s="6" t="inlineStr"/>
      <c r="I294" s="6" t="inlineStr"/>
      <c r="J294" s="5" t="n">
        <v>14296692</v>
      </c>
      <c r="K294" s="5" t="n">
        <v>91929578</v>
      </c>
      <c r="L294" s="6" t="inlineStr">
        <is>
          <t>N</t>
        </is>
      </c>
      <c r="M294" s="4" t="inlineStr"/>
      <c r="N294" s="6" t="inlineStr">
        <is>
          <t>Y</t>
        </is>
      </c>
      <c r="O294" s="4" t="inlineStr"/>
      <c r="P294" s="4" t="inlineStr"/>
      <c r="Q294" s="6" t="inlineStr">
        <is>
          <t>N</t>
        </is>
      </c>
      <c r="R294" s="7" t="inlineStr"/>
      <c r="S294" s="6" t="inlineStr">
        <is>
          <t>Y</t>
        </is>
      </c>
      <c r="T294" s="6" t="inlineStr">
        <is>
          <t>U</t>
        </is>
      </c>
      <c r="U294" s="6" t="n">
        <v>0</v>
      </c>
      <c r="V294" s="3">
        <f>IF(OR(B294="",C294),"",CONCATENATE(B294,".",C294))</f>
        <v/>
      </c>
      <c r="W294">
        <f>UPPER(TRIM(H294))</f>
        <v/>
      </c>
      <c r="X294">
        <f>UPPER(TRIM(I294))</f>
        <v/>
      </c>
      <c r="Y294">
        <f>IF(V294&lt;&gt;"",IFERROR(INDEX(federal_program_name_lookup,MATCH(V294,aln_lookup,0)),""),"")</f>
        <v/>
      </c>
    </row>
    <row r="295">
      <c r="A295" t="inlineStr">
        <is>
          <t>AWARD-0294</t>
        </is>
      </c>
      <c r="B295" s="4" t="inlineStr">
        <is>
          <t>93</t>
        </is>
      </c>
      <c r="C295" s="4" t="inlineStr">
        <is>
          <t>866</t>
        </is>
      </c>
      <c r="D295" s="4" t="inlineStr"/>
      <c r="E295" s="6" t="inlineStr">
        <is>
          <t>AGING RESEARCH</t>
        </is>
      </c>
      <c r="F295" s="7" t="n">
        <v>8275</v>
      </c>
      <c r="G295" s="6" t="inlineStr">
        <is>
          <t>RESEARCH AND DEVELOPMENT</t>
        </is>
      </c>
      <c r="H295" s="6" t="inlineStr"/>
      <c r="I295" s="6" t="inlineStr"/>
      <c r="J295" s="5" t="n">
        <v>14296692</v>
      </c>
      <c r="K295" s="5" t="n">
        <v>91929578</v>
      </c>
      <c r="L295" s="6" t="inlineStr">
        <is>
          <t>N</t>
        </is>
      </c>
      <c r="M295" s="4" t="inlineStr"/>
      <c r="N295" s="6" t="inlineStr">
        <is>
          <t>N</t>
        </is>
      </c>
      <c r="O295" s="4" t="inlineStr">
        <is>
          <t>ELI LILLY &amp; COMPANY</t>
        </is>
      </c>
      <c r="P295" s="4" t="inlineStr">
        <is>
          <t>A4-NIH PO 50747745</t>
        </is>
      </c>
      <c r="Q295" s="6" t="inlineStr">
        <is>
          <t>N</t>
        </is>
      </c>
      <c r="R295" s="7" t="inlineStr"/>
      <c r="S295" s="6" t="inlineStr">
        <is>
          <t>Y</t>
        </is>
      </c>
      <c r="T295" s="6" t="inlineStr">
        <is>
          <t>U</t>
        </is>
      </c>
      <c r="U295" s="6" t="n">
        <v>0</v>
      </c>
      <c r="V295" s="3">
        <f>IF(OR(B295="",C295),"",CONCATENATE(B295,".",C295))</f>
        <v/>
      </c>
      <c r="W295">
        <f>UPPER(TRIM(H295))</f>
        <v/>
      </c>
      <c r="X295">
        <f>UPPER(TRIM(I295))</f>
        <v/>
      </c>
      <c r="Y295">
        <f>IF(V295&lt;&gt;"",IFERROR(INDEX(federal_program_name_lookup,MATCH(V295,aln_lookup,0)),""),"")</f>
        <v/>
      </c>
    </row>
    <row r="296">
      <c r="A296" t="inlineStr">
        <is>
          <t>AWARD-0295</t>
        </is>
      </c>
      <c r="B296" s="4" t="inlineStr">
        <is>
          <t>93</t>
        </is>
      </c>
      <c r="C296" s="4" t="inlineStr">
        <is>
          <t>866</t>
        </is>
      </c>
      <c r="D296" s="4" t="inlineStr"/>
      <c r="E296" s="6" t="inlineStr">
        <is>
          <t>AGING RESEARCH</t>
        </is>
      </c>
      <c r="F296" s="7" t="n">
        <v>2602359</v>
      </c>
      <c r="G296" s="6" t="inlineStr">
        <is>
          <t>RESEARCH AND DEVELOPMENT</t>
        </is>
      </c>
      <c r="H296" s="6" t="inlineStr"/>
      <c r="I296" s="6" t="inlineStr"/>
      <c r="J296" s="5" t="n">
        <v>14296692</v>
      </c>
      <c r="K296" s="5" t="n">
        <v>91929578</v>
      </c>
      <c r="L296" s="6" t="inlineStr">
        <is>
          <t>N</t>
        </is>
      </c>
      <c r="M296" s="4" t="inlineStr"/>
      <c r="N296" s="6" t="inlineStr">
        <is>
          <t>Y</t>
        </is>
      </c>
      <c r="O296" s="4" t="inlineStr"/>
      <c r="P296" s="4" t="inlineStr"/>
      <c r="Q296" s="6" t="inlineStr">
        <is>
          <t>Y</t>
        </is>
      </c>
      <c r="R296" s="7" t="n">
        <v>177265</v>
      </c>
      <c r="S296" s="6" t="inlineStr">
        <is>
          <t>Y</t>
        </is>
      </c>
      <c r="T296" s="6" t="inlineStr">
        <is>
          <t>U</t>
        </is>
      </c>
      <c r="U296" s="6" t="n">
        <v>0</v>
      </c>
      <c r="V296" s="3">
        <f>IF(OR(B296="",C296),"",CONCATENATE(B296,".",C296))</f>
        <v/>
      </c>
      <c r="W296">
        <f>UPPER(TRIM(H296))</f>
        <v/>
      </c>
      <c r="X296">
        <f>UPPER(TRIM(I296))</f>
        <v/>
      </c>
      <c r="Y296">
        <f>IF(V296&lt;&gt;"",IFERROR(INDEX(federal_program_name_lookup,MATCH(V296,aln_lookup,0)),""),"")</f>
        <v/>
      </c>
    </row>
    <row r="297">
      <c r="A297" t="inlineStr">
        <is>
          <t>AWARD-0296</t>
        </is>
      </c>
      <c r="B297" s="4" t="inlineStr">
        <is>
          <t>93</t>
        </is>
      </c>
      <c r="C297" s="4" t="inlineStr">
        <is>
          <t>866</t>
        </is>
      </c>
      <c r="D297" s="4" t="inlineStr"/>
      <c r="E297" s="6" t="inlineStr">
        <is>
          <t>AGING RESEARCH</t>
        </is>
      </c>
      <c r="F297" s="7" t="n">
        <v>67557</v>
      </c>
      <c r="G297" s="6" t="inlineStr">
        <is>
          <t>RESEARCH AND DEVELOPMENT</t>
        </is>
      </c>
      <c r="H297" s="6" t="inlineStr"/>
      <c r="I297" s="6" t="inlineStr"/>
      <c r="J297" s="5" t="n">
        <v>14296692</v>
      </c>
      <c r="K297" s="5" t="n">
        <v>91929578</v>
      </c>
      <c r="L297" s="6" t="inlineStr">
        <is>
          <t>N</t>
        </is>
      </c>
      <c r="M297" s="4" t="inlineStr"/>
      <c r="N297" s="6" t="inlineStr">
        <is>
          <t>N</t>
        </is>
      </c>
      <c r="O297" s="4" t="inlineStr">
        <is>
          <t>UNIVERSITY OF WASHINGTON</t>
        </is>
      </c>
      <c r="P297" s="4" t="inlineStr">
        <is>
          <t>5U01AG016976-20</t>
        </is>
      </c>
      <c r="Q297" s="6" t="inlineStr">
        <is>
          <t>N</t>
        </is>
      </c>
      <c r="R297" s="7" t="inlineStr"/>
      <c r="S297" s="6" t="inlineStr">
        <is>
          <t>Y</t>
        </is>
      </c>
      <c r="T297" s="6" t="inlineStr">
        <is>
          <t>U</t>
        </is>
      </c>
      <c r="U297" s="6" t="n">
        <v>0</v>
      </c>
      <c r="V297" s="3">
        <f>IF(OR(B297="",C297),"",CONCATENATE(B297,".",C297))</f>
        <v/>
      </c>
      <c r="W297">
        <f>UPPER(TRIM(H297))</f>
        <v/>
      </c>
      <c r="X297">
        <f>UPPER(TRIM(I297))</f>
        <v/>
      </c>
      <c r="Y297">
        <f>IF(V297&lt;&gt;"",IFERROR(INDEX(federal_program_name_lookup,MATCH(V297,aln_lookup,0)),""),"")</f>
        <v/>
      </c>
    </row>
    <row r="298">
      <c r="A298" t="inlineStr">
        <is>
          <t>AWARD-0297</t>
        </is>
      </c>
      <c r="B298" s="4" t="inlineStr">
        <is>
          <t>93</t>
        </is>
      </c>
      <c r="C298" s="4" t="inlineStr">
        <is>
          <t>866</t>
        </is>
      </c>
      <c r="D298" s="4" t="inlineStr"/>
      <c r="E298" s="6" t="inlineStr">
        <is>
          <t>AGING RESEARCH</t>
        </is>
      </c>
      <c r="F298" s="7" t="n">
        <v>38763</v>
      </c>
      <c r="G298" s="6" t="inlineStr">
        <is>
          <t>RESEARCH AND DEVELOPMENT</t>
        </is>
      </c>
      <c r="H298" s="6" t="inlineStr"/>
      <c r="I298" s="6" t="inlineStr"/>
      <c r="J298" s="5" t="n">
        <v>14296692</v>
      </c>
      <c r="K298" s="5" t="n">
        <v>91929578</v>
      </c>
      <c r="L298" s="6" t="inlineStr">
        <is>
          <t>N</t>
        </is>
      </c>
      <c r="M298" s="4" t="inlineStr"/>
      <c r="N298" s="6" t="inlineStr">
        <is>
          <t>N</t>
        </is>
      </c>
      <c r="O298" s="4" t="inlineStr">
        <is>
          <t>UNIVERSITY OF SOUTHERN CALIFORNIA</t>
        </is>
      </c>
      <c r="P298" s="4" t="inlineStr">
        <is>
          <t>ADNI3 ATRI-001 PO 50770225</t>
        </is>
      </c>
      <c r="Q298" s="6" t="inlineStr">
        <is>
          <t>N</t>
        </is>
      </c>
      <c r="R298" s="7" t="inlineStr"/>
      <c r="S298" s="6" t="inlineStr">
        <is>
          <t>Y</t>
        </is>
      </c>
      <c r="T298" s="6" t="inlineStr">
        <is>
          <t>U</t>
        </is>
      </c>
      <c r="U298" s="6" t="n">
        <v>0</v>
      </c>
      <c r="V298" s="3">
        <f>IF(OR(B298="",C298),"",CONCATENATE(B298,".",C298))</f>
        <v/>
      </c>
      <c r="W298">
        <f>UPPER(TRIM(H298))</f>
        <v/>
      </c>
      <c r="X298">
        <f>UPPER(TRIM(I298))</f>
        <v/>
      </c>
      <c r="Y298">
        <f>IF(V298&lt;&gt;"",IFERROR(INDEX(federal_program_name_lookup,MATCH(V298,aln_lookup,0)),""),"")</f>
        <v/>
      </c>
    </row>
    <row r="299">
      <c r="A299" t="inlineStr">
        <is>
          <t>AWARD-0298</t>
        </is>
      </c>
      <c r="B299" s="4" t="inlineStr">
        <is>
          <t>93</t>
        </is>
      </c>
      <c r="C299" s="4" t="inlineStr">
        <is>
          <t>866</t>
        </is>
      </c>
      <c r="D299" s="4" t="inlineStr"/>
      <c r="E299" s="6" t="inlineStr">
        <is>
          <t>AGING RESEARCH</t>
        </is>
      </c>
      <c r="F299" s="7" t="n">
        <v>20375</v>
      </c>
      <c r="G299" s="6" t="inlineStr">
        <is>
          <t>RESEARCH AND DEVELOPMENT</t>
        </is>
      </c>
      <c r="H299" s="6" t="inlineStr"/>
      <c r="I299" s="6" t="inlineStr"/>
      <c r="J299" s="5" t="n">
        <v>14296692</v>
      </c>
      <c r="K299" s="5" t="n">
        <v>91929578</v>
      </c>
      <c r="L299" s="6" t="inlineStr">
        <is>
          <t>N</t>
        </is>
      </c>
      <c r="M299" s="4" t="inlineStr"/>
      <c r="N299" s="6" t="inlineStr">
        <is>
          <t>N</t>
        </is>
      </c>
      <c r="O299" s="4" t="inlineStr">
        <is>
          <t>UNIVERSITY OF SOUTHERN CALIFORNIA</t>
        </is>
      </c>
      <c r="P299" s="4" t="inlineStr">
        <is>
          <t>R01AG053798</t>
        </is>
      </c>
      <c r="Q299" s="6" t="inlineStr">
        <is>
          <t>N</t>
        </is>
      </c>
      <c r="R299" s="7" t="inlineStr"/>
      <c r="S299" s="6" t="inlineStr">
        <is>
          <t>Y</t>
        </is>
      </c>
      <c r="T299" s="6" t="inlineStr">
        <is>
          <t>U</t>
        </is>
      </c>
      <c r="U299" s="6" t="n">
        <v>0</v>
      </c>
      <c r="V299" s="3">
        <f>IF(OR(B299="",C299),"",CONCATENATE(B299,".",C299))</f>
        <v/>
      </c>
      <c r="W299">
        <f>UPPER(TRIM(H299))</f>
        <v/>
      </c>
      <c r="X299">
        <f>UPPER(TRIM(I299))</f>
        <v/>
      </c>
      <c r="Y299">
        <f>IF(V299&lt;&gt;"",IFERROR(INDEX(federal_program_name_lookup,MATCH(V299,aln_lookup,0)),""),"")</f>
        <v/>
      </c>
    </row>
    <row r="300">
      <c r="A300" t="inlineStr">
        <is>
          <t>AWARD-0299</t>
        </is>
      </c>
      <c r="B300" s="4" t="inlineStr">
        <is>
          <t>93</t>
        </is>
      </c>
      <c r="C300" s="4" t="inlineStr">
        <is>
          <t>866</t>
        </is>
      </c>
      <c r="D300" s="4" t="inlineStr"/>
      <c r="E300" s="6" t="inlineStr">
        <is>
          <t>AGING RESEARCH</t>
        </is>
      </c>
      <c r="F300" s="7" t="n">
        <v>621510</v>
      </c>
      <c r="G300" s="6" t="inlineStr">
        <is>
          <t>RESEARCH AND DEVELOPMENT</t>
        </is>
      </c>
      <c r="H300" s="6" t="inlineStr"/>
      <c r="I300" s="6" t="inlineStr"/>
      <c r="J300" s="5" t="n">
        <v>14296692</v>
      </c>
      <c r="K300" s="5" t="n">
        <v>91929578</v>
      </c>
      <c r="L300" s="6" t="inlineStr">
        <is>
          <t>N</t>
        </is>
      </c>
      <c r="M300" s="4" t="inlineStr"/>
      <c r="N300" s="6" t="inlineStr">
        <is>
          <t>N</t>
        </is>
      </c>
      <c r="O300" s="4" t="inlineStr">
        <is>
          <t>UNIVERSITY OF TEXAS SOUTHWESTERN MED CTR AT DALLAS</t>
        </is>
      </c>
      <c r="P300" s="4" t="inlineStr">
        <is>
          <t>1R01AG049749</t>
        </is>
      </c>
      <c r="Q300" s="6" t="inlineStr">
        <is>
          <t>N</t>
        </is>
      </c>
      <c r="R300" s="7" t="inlineStr"/>
      <c r="S300" s="6" t="inlineStr">
        <is>
          <t>Y</t>
        </is>
      </c>
      <c r="T300" s="6" t="inlineStr">
        <is>
          <t>U</t>
        </is>
      </c>
      <c r="U300" s="6" t="n">
        <v>0</v>
      </c>
      <c r="V300" s="3">
        <f>IF(OR(B300="",C300),"",CONCATENATE(B300,".",C300))</f>
        <v/>
      </c>
      <c r="W300">
        <f>UPPER(TRIM(H300))</f>
        <v/>
      </c>
      <c r="X300">
        <f>UPPER(TRIM(I300))</f>
        <v/>
      </c>
      <c r="Y300">
        <f>IF(V300&lt;&gt;"",IFERROR(INDEX(federal_program_name_lookup,MATCH(V300,aln_lookup,0)),""),"")</f>
        <v/>
      </c>
    </row>
    <row r="301">
      <c r="A301" t="inlineStr">
        <is>
          <t>AWARD-0300</t>
        </is>
      </c>
      <c r="B301" s="4" t="inlineStr">
        <is>
          <t>93</t>
        </is>
      </c>
      <c r="C301" s="4" t="inlineStr">
        <is>
          <t>866</t>
        </is>
      </c>
      <c r="D301" s="4" t="inlineStr"/>
      <c r="E301" s="6" t="inlineStr">
        <is>
          <t>AGING RESEARCH</t>
        </is>
      </c>
      <c r="F301" s="7" t="n">
        <v>1233712</v>
      </c>
      <c r="G301" s="6" t="inlineStr">
        <is>
          <t>RESEARCH AND DEVELOPMENT</t>
        </is>
      </c>
      <c r="H301" s="6" t="inlineStr"/>
      <c r="I301" s="6" t="inlineStr"/>
      <c r="J301" s="5" t="n">
        <v>14296692</v>
      </c>
      <c r="K301" s="5" t="n">
        <v>91929578</v>
      </c>
      <c r="L301" s="6" t="inlineStr">
        <is>
          <t>N</t>
        </is>
      </c>
      <c r="M301" s="4" t="inlineStr"/>
      <c r="N301" s="6" t="inlineStr">
        <is>
          <t>N</t>
        </is>
      </c>
      <c r="O301" s="4" t="inlineStr">
        <is>
          <t>UNIVERSITY OF PITTSBURGH</t>
        </is>
      </c>
      <c r="P301" s="4" t="inlineStr">
        <is>
          <t>3R01AG053952-04S1</t>
        </is>
      </c>
      <c r="Q301" s="6" t="inlineStr">
        <is>
          <t>N</t>
        </is>
      </c>
      <c r="R301" s="7" t="inlineStr"/>
      <c r="S301" s="6" t="inlineStr">
        <is>
          <t>Y</t>
        </is>
      </c>
      <c r="T301" s="6" t="inlineStr">
        <is>
          <t>U</t>
        </is>
      </c>
      <c r="U301" s="6" t="n">
        <v>0</v>
      </c>
      <c r="V301" s="3">
        <f>IF(OR(B301="",C301),"",CONCATENATE(B301,".",C301))</f>
        <v/>
      </c>
      <c r="W301">
        <f>UPPER(TRIM(H301))</f>
        <v/>
      </c>
      <c r="X301">
        <f>UPPER(TRIM(I301))</f>
        <v/>
      </c>
      <c r="Y301">
        <f>IF(V301&lt;&gt;"",IFERROR(INDEX(federal_program_name_lookup,MATCH(V301,aln_lookup,0)),""),"")</f>
        <v/>
      </c>
    </row>
    <row r="302">
      <c r="A302" t="inlineStr">
        <is>
          <t>AWARD-0301</t>
        </is>
      </c>
      <c r="B302" s="4" t="inlineStr">
        <is>
          <t>93</t>
        </is>
      </c>
      <c r="C302" s="4" t="inlineStr">
        <is>
          <t>110</t>
        </is>
      </c>
      <c r="D302" s="4" t="inlineStr"/>
      <c r="E302" s="6" t="inlineStr">
        <is>
          <t>MATERNAL AND CHILD HEALTH FEDERAL CONSOLIDATED PROGRAMS</t>
        </is>
      </c>
      <c r="F302" s="7" t="n">
        <v>479216</v>
      </c>
      <c r="G302" s="6" t="inlineStr">
        <is>
          <t>RESEARCH AND DEVELOPMENT</t>
        </is>
      </c>
      <c r="H302" s="6" t="inlineStr"/>
      <c r="I302" s="6" t="inlineStr"/>
      <c r="J302" s="5" t="n">
        <v>1300740</v>
      </c>
      <c r="K302" s="5" t="n">
        <v>91929578</v>
      </c>
      <c r="L302" s="6" t="inlineStr">
        <is>
          <t>N</t>
        </is>
      </c>
      <c r="M302" s="4" t="inlineStr"/>
      <c r="N302" s="6" t="inlineStr">
        <is>
          <t>N</t>
        </is>
      </c>
      <c r="O302" s="4" t="inlineStr">
        <is>
          <t>KANSAS DEPARTMENT OF HEALTH AND ENVIRONMENT</t>
        </is>
      </c>
      <c r="P302" s="4" t="inlineStr">
        <is>
          <t>KS KIDS MAP</t>
        </is>
      </c>
      <c r="Q302" s="6" t="inlineStr">
        <is>
          <t>N</t>
        </is>
      </c>
      <c r="R302" s="7" t="inlineStr"/>
      <c r="S302" s="6" t="inlineStr">
        <is>
          <t>Y</t>
        </is>
      </c>
      <c r="T302" s="6" t="inlineStr">
        <is>
          <t>U</t>
        </is>
      </c>
      <c r="U302" s="6" t="n">
        <v>0</v>
      </c>
      <c r="V302" s="3">
        <f>IF(OR(B302="",C302),"",CONCATENATE(B302,".",C302))</f>
        <v/>
      </c>
      <c r="W302">
        <f>UPPER(TRIM(H302))</f>
        <v/>
      </c>
      <c r="X302">
        <f>UPPER(TRIM(I302))</f>
        <v/>
      </c>
      <c r="Y302">
        <f>IF(V302&lt;&gt;"",IFERROR(INDEX(federal_program_name_lookup,MATCH(V302,aln_lookup,0)),""),"")</f>
        <v/>
      </c>
    </row>
    <row r="303">
      <c r="A303" t="inlineStr">
        <is>
          <t>AWARD-0302</t>
        </is>
      </c>
      <c r="B303" s="4" t="inlineStr">
        <is>
          <t>93</t>
        </is>
      </c>
      <c r="C303" s="4" t="inlineStr">
        <is>
          <t>866</t>
        </is>
      </c>
      <c r="D303" s="4" t="inlineStr"/>
      <c r="E303" s="6" t="inlineStr">
        <is>
          <t>AGING RESEARCH</t>
        </is>
      </c>
      <c r="F303" s="7" t="n">
        <v>181526</v>
      </c>
      <c r="G303" s="6" t="inlineStr">
        <is>
          <t>RESEARCH AND DEVELOPMENT</t>
        </is>
      </c>
      <c r="H303" s="6" t="inlineStr"/>
      <c r="I303" s="6" t="inlineStr"/>
      <c r="J303" s="5" t="n">
        <v>14296692</v>
      </c>
      <c r="K303" s="5" t="n">
        <v>91929578</v>
      </c>
      <c r="L303" s="6" t="inlineStr">
        <is>
          <t>N</t>
        </is>
      </c>
      <c r="M303" s="4" t="inlineStr"/>
      <c r="N303" s="6" t="inlineStr">
        <is>
          <t>N</t>
        </is>
      </c>
      <c r="O303" s="4" t="inlineStr">
        <is>
          <t>UNIVERSITY OF SOUTHERN CALIFORNIA</t>
        </is>
      </c>
      <c r="P303" s="4" t="inlineStr">
        <is>
          <t>1U24AF057437-01</t>
        </is>
      </c>
      <c r="Q303" s="6" t="inlineStr">
        <is>
          <t>N</t>
        </is>
      </c>
      <c r="R303" s="7" t="inlineStr"/>
      <c r="S303" s="6" t="inlineStr">
        <is>
          <t>Y</t>
        </is>
      </c>
      <c r="T303" s="6" t="inlineStr">
        <is>
          <t>U</t>
        </is>
      </c>
      <c r="U303" s="6" t="n">
        <v>0</v>
      </c>
      <c r="V303" s="3">
        <f>IF(OR(B303="",C303),"",CONCATENATE(B303,".",C303))</f>
        <v/>
      </c>
      <c r="W303">
        <f>UPPER(TRIM(H303))</f>
        <v/>
      </c>
      <c r="X303">
        <f>UPPER(TRIM(I303))</f>
        <v/>
      </c>
      <c r="Y303">
        <f>IF(V303&lt;&gt;"",IFERROR(INDEX(federal_program_name_lookup,MATCH(V303,aln_lookup,0)),""),"")</f>
        <v/>
      </c>
    </row>
    <row r="304">
      <c r="A304" t="inlineStr">
        <is>
          <t>AWARD-0303</t>
        </is>
      </c>
      <c r="B304" s="4" t="inlineStr">
        <is>
          <t>93</t>
        </is>
      </c>
      <c r="C304" s="4" t="inlineStr">
        <is>
          <t>866</t>
        </is>
      </c>
      <c r="D304" s="4" t="inlineStr"/>
      <c r="E304" s="6" t="inlineStr">
        <is>
          <t>AGING RESEARCH</t>
        </is>
      </c>
      <c r="F304" s="7" t="n">
        <v>480068</v>
      </c>
      <c r="G304" s="6" t="inlineStr">
        <is>
          <t>RESEARCH AND DEVELOPMENT</t>
        </is>
      </c>
      <c r="H304" s="6" t="inlineStr"/>
      <c r="I304" s="6" t="inlineStr"/>
      <c r="J304" s="5" t="n">
        <v>14296692</v>
      </c>
      <c r="K304" s="5" t="n">
        <v>91929578</v>
      </c>
      <c r="L304" s="6" t="inlineStr">
        <is>
          <t>N</t>
        </is>
      </c>
      <c r="M304" s="4" t="inlineStr"/>
      <c r="N304" s="6" t="inlineStr">
        <is>
          <t>N</t>
        </is>
      </c>
      <c r="O304" s="4" t="inlineStr">
        <is>
          <t>UNIVERSITY OF SOUTHERN CALIFORNIA</t>
        </is>
      </c>
      <c r="P304" s="4" t="inlineStr">
        <is>
          <t>1R01AG058162-01A1</t>
        </is>
      </c>
      <c r="Q304" s="6" t="inlineStr">
        <is>
          <t>N</t>
        </is>
      </c>
      <c r="R304" s="7" t="inlineStr"/>
      <c r="S304" s="6" t="inlineStr">
        <is>
          <t>Y</t>
        </is>
      </c>
      <c r="T304" s="6" t="inlineStr">
        <is>
          <t>U</t>
        </is>
      </c>
      <c r="U304" s="6" t="n">
        <v>0</v>
      </c>
      <c r="V304" s="3">
        <f>IF(OR(B304="",C304),"",CONCATENATE(B304,".",C304))</f>
        <v/>
      </c>
      <c r="W304">
        <f>UPPER(TRIM(H304))</f>
        <v/>
      </c>
      <c r="X304">
        <f>UPPER(TRIM(I304))</f>
        <v/>
      </c>
      <c r="Y304">
        <f>IF(V304&lt;&gt;"",IFERROR(INDEX(federal_program_name_lookup,MATCH(V304,aln_lookup,0)),""),"")</f>
        <v/>
      </c>
    </row>
    <row r="305">
      <c r="A305" t="inlineStr">
        <is>
          <t>AWARD-0304</t>
        </is>
      </c>
      <c r="B305" s="4" t="inlineStr">
        <is>
          <t>93</t>
        </is>
      </c>
      <c r="C305" s="4" t="inlineStr">
        <is>
          <t>866</t>
        </is>
      </c>
      <c r="D305" s="4" t="inlineStr"/>
      <c r="E305" s="6" t="inlineStr">
        <is>
          <t>AGING RESEARCH</t>
        </is>
      </c>
      <c r="F305" s="7" t="n">
        <v>104112</v>
      </c>
      <c r="G305" s="6" t="inlineStr">
        <is>
          <t>RESEARCH AND DEVELOPMENT</t>
        </is>
      </c>
      <c r="H305" s="6" t="inlineStr"/>
      <c r="I305" s="6" t="inlineStr"/>
      <c r="J305" s="5" t="n">
        <v>14296692</v>
      </c>
      <c r="K305" s="5" t="n">
        <v>91929578</v>
      </c>
      <c r="L305" s="6" t="inlineStr">
        <is>
          <t>N</t>
        </is>
      </c>
      <c r="M305" s="4" t="inlineStr"/>
      <c r="N305" s="6" t="inlineStr">
        <is>
          <t>Y</t>
        </is>
      </c>
      <c r="O305" s="4" t="inlineStr"/>
      <c r="P305" s="4" t="inlineStr"/>
      <c r="Q305" s="6" t="inlineStr">
        <is>
          <t>N</t>
        </is>
      </c>
      <c r="R305" s="7" t="inlineStr"/>
      <c r="S305" s="6" t="inlineStr">
        <is>
          <t>Y</t>
        </is>
      </c>
      <c r="T305" s="6" t="inlineStr">
        <is>
          <t>U</t>
        </is>
      </c>
      <c r="U305" s="6" t="n">
        <v>0</v>
      </c>
      <c r="V305" s="3">
        <f>IF(OR(B305="",C305),"",CONCATENATE(B305,".",C305))</f>
        <v/>
      </c>
      <c r="W305">
        <f>UPPER(TRIM(H305))</f>
        <v/>
      </c>
      <c r="X305">
        <f>UPPER(TRIM(I305))</f>
        <v/>
      </c>
      <c r="Y305">
        <f>IF(V305&lt;&gt;"",IFERROR(INDEX(federal_program_name_lookup,MATCH(V305,aln_lookup,0)),""),"")</f>
        <v/>
      </c>
    </row>
    <row r="306">
      <c r="A306" t="inlineStr">
        <is>
          <t>AWARD-0305</t>
        </is>
      </c>
      <c r="B306" s="4" t="inlineStr">
        <is>
          <t>93</t>
        </is>
      </c>
      <c r="C306" s="4" t="inlineStr">
        <is>
          <t>866</t>
        </is>
      </c>
      <c r="D306" s="4" t="inlineStr"/>
      <c r="E306" s="6" t="inlineStr">
        <is>
          <t>AGING RESEARCH</t>
        </is>
      </c>
      <c r="F306" s="7" t="n">
        <v>450731</v>
      </c>
      <c r="G306" s="6" t="inlineStr">
        <is>
          <t>RESEARCH AND DEVELOPMENT</t>
        </is>
      </c>
      <c r="H306" s="6" t="inlineStr"/>
      <c r="I306" s="6" t="inlineStr"/>
      <c r="J306" s="5" t="n">
        <v>14296692</v>
      </c>
      <c r="K306" s="5" t="n">
        <v>91929578</v>
      </c>
      <c r="L306" s="6" t="inlineStr">
        <is>
          <t>N</t>
        </is>
      </c>
      <c r="M306" s="4" t="inlineStr"/>
      <c r="N306" s="6" t="inlineStr">
        <is>
          <t>N</t>
        </is>
      </c>
      <c r="O306" s="4" t="inlineStr">
        <is>
          <t>UNIVERSITY OF KANSAS CENTER FOR RESEARCH</t>
        </is>
      </c>
      <c r="P306" s="4" t="inlineStr">
        <is>
          <t>R01AG061187</t>
        </is>
      </c>
      <c r="Q306" s="6" t="inlineStr">
        <is>
          <t>N</t>
        </is>
      </c>
      <c r="R306" s="7" t="inlineStr"/>
      <c r="S306" s="6" t="inlineStr">
        <is>
          <t>Y</t>
        </is>
      </c>
      <c r="T306" s="6" t="inlineStr">
        <is>
          <t>U</t>
        </is>
      </c>
      <c r="U306" s="6" t="n">
        <v>0</v>
      </c>
      <c r="V306" s="3">
        <f>IF(OR(B306="",C306),"",CONCATENATE(B306,".",C306))</f>
        <v/>
      </c>
      <c r="W306">
        <f>UPPER(TRIM(H306))</f>
        <v/>
      </c>
      <c r="X306">
        <f>UPPER(TRIM(I306))</f>
        <v/>
      </c>
      <c r="Y306">
        <f>IF(V306&lt;&gt;"",IFERROR(INDEX(federal_program_name_lookup,MATCH(V306,aln_lookup,0)),""),"")</f>
        <v/>
      </c>
    </row>
    <row r="307">
      <c r="A307" t="inlineStr">
        <is>
          <t>AWARD-0306</t>
        </is>
      </c>
      <c r="B307" s="4" t="inlineStr">
        <is>
          <t>93</t>
        </is>
      </c>
      <c r="C307" s="4" t="inlineStr">
        <is>
          <t>866</t>
        </is>
      </c>
      <c r="D307" s="4" t="inlineStr"/>
      <c r="E307" s="6" t="inlineStr">
        <is>
          <t>AGING RESEARCH</t>
        </is>
      </c>
      <c r="F307" s="7" t="n">
        <v>3384</v>
      </c>
      <c r="G307" s="6" t="inlineStr">
        <is>
          <t>RESEARCH AND DEVELOPMENT</t>
        </is>
      </c>
      <c r="H307" s="6" t="inlineStr"/>
      <c r="I307" s="6" t="inlineStr"/>
      <c r="J307" s="5" t="n">
        <v>14296692</v>
      </c>
      <c r="K307" s="5" t="n">
        <v>91929578</v>
      </c>
      <c r="L307" s="6" t="inlineStr">
        <is>
          <t>N</t>
        </is>
      </c>
      <c r="M307" s="4" t="inlineStr"/>
      <c r="N307" s="6" t="inlineStr">
        <is>
          <t>N</t>
        </is>
      </c>
      <c r="O307" s="4" t="inlineStr">
        <is>
          <t>UNIVERSITY OF IOWA</t>
        </is>
      </c>
      <c r="P307" s="4" t="inlineStr">
        <is>
          <t>W000853828</t>
        </is>
      </c>
      <c r="Q307" s="6" t="inlineStr">
        <is>
          <t>N</t>
        </is>
      </c>
      <c r="R307" s="7" t="inlineStr"/>
      <c r="S307" s="6" t="inlineStr">
        <is>
          <t>Y</t>
        </is>
      </c>
      <c r="T307" s="6" t="inlineStr">
        <is>
          <t>U</t>
        </is>
      </c>
      <c r="U307" s="6" t="n">
        <v>0</v>
      </c>
      <c r="V307" s="3">
        <f>IF(OR(B307="",C307),"",CONCATENATE(B307,".",C307))</f>
        <v/>
      </c>
      <c r="W307">
        <f>UPPER(TRIM(H307))</f>
        <v/>
      </c>
      <c r="X307">
        <f>UPPER(TRIM(I307))</f>
        <v/>
      </c>
      <c r="Y307">
        <f>IF(V307&lt;&gt;"",IFERROR(INDEX(federal_program_name_lookup,MATCH(V307,aln_lookup,0)),""),"")</f>
        <v/>
      </c>
    </row>
    <row r="308">
      <c r="A308" t="inlineStr">
        <is>
          <t>AWARD-0307</t>
        </is>
      </c>
      <c r="B308" s="4" t="inlineStr">
        <is>
          <t>93</t>
        </is>
      </c>
      <c r="C308" s="4" t="inlineStr">
        <is>
          <t>866</t>
        </is>
      </c>
      <c r="D308" s="4" t="inlineStr"/>
      <c r="E308" s="6" t="inlineStr">
        <is>
          <t>AGING RESEARCH</t>
        </is>
      </c>
      <c r="F308" s="7" t="n">
        <v>16288</v>
      </c>
      <c r="G308" s="6" t="inlineStr">
        <is>
          <t>RESEARCH AND DEVELOPMENT</t>
        </is>
      </c>
      <c r="H308" s="6" t="inlineStr"/>
      <c r="I308" s="6" t="inlineStr"/>
      <c r="J308" s="5" t="n">
        <v>14296692</v>
      </c>
      <c r="K308" s="5" t="n">
        <v>91929578</v>
      </c>
      <c r="L308" s="6" t="inlineStr">
        <is>
          <t>N</t>
        </is>
      </c>
      <c r="M308" s="4" t="inlineStr"/>
      <c r="N308" s="6" t="inlineStr">
        <is>
          <t>N</t>
        </is>
      </c>
      <c r="O308" s="4" t="inlineStr">
        <is>
          <t>UNIVERSITY OF KANSAS CENTER FOR RESEARCH</t>
        </is>
      </c>
      <c r="P308" s="4" t="inlineStr">
        <is>
          <t>1R01AG061038-01</t>
        </is>
      </c>
      <c r="Q308" s="6" t="inlineStr">
        <is>
          <t>N</t>
        </is>
      </c>
      <c r="R308" s="7" t="inlineStr"/>
      <c r="S308" s="6" t="inlineStr">
        <is>
          <t>Y</t>
        </is>
      </c>
      <c r="T308" s="6" t="inlineStr">
        <is>
          <t>U</t>
        </is>
      </c>
      <c r="U308" s="6" t="n">
        <v>0</v>
      </c>
      <c r="V308" s="3">
        <f>IF(OR(B308="",C308),"",CONCATENATE(B308,".",C308))</f>
        <v/>
      </c>
      <c r="W308">
        <f>UPPER(TRIM(H308))</f>
        <v/>
      </c>
      <c r="X308">
        <f>UPPER(TRIM(I308))</f>
        <v/>
      </c>
      <c r="Y308">
        <f>IF(V308&lt;&gt;"",IFERROR(INDEX(federal_program_name_lookup,MATCH(V308,aln_lookup,0)),""),"")</f>
        <v/>
      </c>
    </row>
    <row r="309">
      <c r="A309" t="inlineStr">
        <is>
          <t>AWARD-0308</t>
        </is>
      </c>
      <c r="B309" s="4" t="inlineStr">
        <is>
          <t>93</t>
        </is>
      </c>
      <c r="C309" s="4" t="inlineStr">
        <is>
          <t>866</t>
        </is>
      </c>
      <c r="D309" s="4" t="inlineStr"/>
      <c r="E309" s="6" t="inlineStr">
        <is>
          <t>AGING RESEARCH</t>
        </is>
      </c>
      <c r="F309" s="7" t="n">
        <v>7114</v>
      </c>
      <c r="G309" s="6" t="inlineStr">
        <is>
          <t>RESEARCH AND DEVELOPMENT</t>
        </is>
      </c>
      <c r="H309" s="6" t="inlineStr"/>
      <c r="I309" s="6" t="inlineStr"/>
      <c r="J309" s="5" t="n">
        <v>14296692</v>
      </c>
      <c r="K309" s="5" t="n">
        <v>91929578</v>
      </c>
      <c r="L309" s="6" t="inlineStr">
        <is>
          <t>N</t>
        </is>
      </c>
      <c r="M309" s="4" t="inlineStr"/>
      <c r="N309" s="6" t="inlineStr">
        <is>
          <t>N</t>
        </is>
      </c>
      <c r="O309" s="4" t="inlineStr">
        <is>
          <t>COLUMBIA UNIVERSITY NYC</t>
        </is>
      </c>
      <c r="P309" s="4" t="inlineStr">
        <is>
          <t>7RF1AG054320-02</t>
        </is>
      </c>
      <c r="Q309" s="6" t="inlineStr">
        <is>
          <t>N</t>
        </is>
      </c>
      <c r="R309" s="7" t="inlineStr"/>
      <c r="S309" s="6" t="inlineStr">
        <is>
          <t>Y</t>
        </is>
      </c>
      <c r="T309" s="6" t="inlineStr">
        <is>
          <t>U</t>
        </is>
      </c>
      <c r="U309" s="6" t="n">
        <v>0</v>
      </c>
      <c r="V309" s="3">
        <f>IF(OR(B309="",C309),"",CONCATENATE(B309,".",C309))</f>
        <v/>
      </c>
      <c r="W309">
        <f>UPPER(TRIM(H309))</f>
        <v/>
      </c>
      <c r="X309">
        <f>UPPER(TRIM(I309))</f>
        <v/>
      </c>
      <c r="Y309">
        <f>IF(V309&lt;&gt;"",IFERROR(INDEX(federal_program_name_lookup,MATCH(V309,aln_lookup,0)),""),"")</f>
        <v/>
      </c>
    </row>
    <row r="310">
      <c r="A310" t="inlineStr">
        <is>
          <t>AWARD-0309</t>
        </is>
      </c>
      <c r="B310" s="4" t="inlineStr">
        <is>
          <t>93</t>
        </is>
      </c>
      <c r="C310" s="4" t="inlineStr">
        <is>
          <t>866</t>
        </is>
      </c>
      <c r="D310" s="4" t="inlineStr"/>
      <c r="E310" s="6" t="inlineStr">
        <is>
          <t>AGING RESEARCH</t>
        </is>
      </c>
      <c r="F310" s="7" t="n">
        <v>63762</v>
      </c>
      <c r="G310" s="6" t="inlineStr">
        <is>
          <t>RESEARCH AND DEVELOPMENT</t>
        </is>
      </c>
      <c r="H310" s="6" t="inlineStr"/>
      <c r="I310" s="6" t="inlineStr"/>
      <c r="J310" s="5" t="n">
        <v>14296692</v>
      </c>
      <c r="K310" s="5" t="n">
        <v>91929578</v>
      </c>
      <c r="L310" s="6" t="inlineStr">
        <is>
          <t>N</t>
        </is>
      </c>
      <c r="M310" s="4" t="inlineStr"/>
      <c r="N310" s="6" t="inlineStr">
        <is>
          <t>Y</t>
        </is>
      </c>
      <c r="O310" s="4" t="inlineStr"/>
      <c r="P310" s="4" t="inlineStr"/>
      <c r="Q310" s="6" t="inlineStr">
        <is>
          <t>Y</t>
        </is>
      </c>
      <c r="R310" s="7" t="n">
        <v>12605</v>
      </c>
      <c r="S310" s="6" t="inlineStr">
        <is>
          <t>Y</t>
        </is>
      </c>
      <c r="T310" s="6" t="inlineStr">
        <is>
          <t>U</t>
        </is>
      </c>
      <c r="U310" s="6" t="n">
        <v>0</v>
      </c>
      <c r="V310" s="3">
        <f>IF(OR(B310="",C310),"",CONCATENATE(B310,".",C310))</f>
        <v/>
      </c>
      <c r="W310">
        <f>UPPER(TRIM(H310))</f>
        <v/>
      </c>
      <c r="X310">
        <f>UPPER(TRIM(I310))</f>
        <v/>
      </c>
      <c r="Y310">
        <f>IF(V310&lt;&gt;"",IFERROR(INDEX(federal_program_name_lookup,MATCH(V310,aln_lookup,0)),""),"")</f>
        <v/>
      </c>
    </row>
    <row r="311">
      <c r="A311" t="inlineStr">
        <is>
          <t>AWARD-0310</t>
        </is>
      </c>
      <c r="B311" s="4" t="inlineStr">
        <is>
          <t>93</t>
        </is>
      </c>
      <c r="C311" s="4" t="inlineStr">
        <is>
          <t>866</t>
        </is>
      </c>
      <c r="D311" s="4" t="inlineStr"/>
      <c r="E311" s="6" t="inlineStr">
        <is>
          <t>AGING RESEARCH</t>
        </is>
      </c>
      <c r="F311" s="7" t="n">
        <v>-255</v>
      </c>
      <c r="G311" s="6" t="inlineStr">
        <is>
          <t>RESEARCH AND DEVELOPMENT</t>
        </is>
      </c>
      <c r="H311" s="6" t="inlineStr"/>
      <c r="I311" s="6" t="inlineStr"/>
      <c r="J311" s="5" t="n">
        <v>14296692</v>
      </c>
      <c r="K311" s="5" t="n">
        <v>91929578</v>
      </c>
      <c r="L311" s="6" t="inlineStr">
        <is>
          <t>N</t>
        </is>
      </c>
      <c r="M311" s="4" t="inlineStr"/>
      <c r="N311" s="6" t="inlineStr">
        <is>
          <t>N</t>
        </is>
      </c>
      <c r="O311" s="4" t="inlineStr">
        <is>
          <t>UNIVERSITY OF IOWA</t>
        </is>
      </c>
      <c r="P311" s="4" t="inlineStr">
        <is>
          <t>1R21AG056716-01A1</t>
        </is>
      </c>
      <c r="Q311" s="6" t="inlineStr">
        <is>
          <t>N</t>
        </is>
      </c>
      <c r="R311" s="7" t="inlineStr"/>
      <c r="S311" s="6" t="inlineStr">
        <is>
          <t>Y</t>
        </is>
      </c>
      <c r="T311" s="6" t="inlineStr">
        <is>
          <t>U</t>
        </is>
      </c>
      <c r="U311" s="6" t="n">
        <v>0</v>
      </c>
      <c r="V311" s="3">
        <f>IF(OR(B311="",C311),"",CONCATENATE(B311,".",C311))</f>
        <v/>
      </c>
      <c r="W311">
        <f>UPPER(TRIM(H311))</f>
        <v/>
      </c>
      <c r="X311">
        <f>UPPER(TRIM(I311))</f>
        <v/>
      </c>
      <c r="Y311">
        <f>IF(V311&lt;&gt;"",IFERROR(INDEX(federal_program_name_lookup,MATCH(V311,aln_lookup,0)),""),"")</f>
        <v/>
      </c>
    </row>
    <row r="312">
      <c r="A312" t="inlineStr">
        <is>
          <t>AWARD-0311</t>
        </is>
      </c>
      <c r="B312" s="4" t="inlineStr">
        <is>
          <t>93</t>
        </is>
      </c>
      <c r="C312" s="4" t="inlineStr">
        <is>
          <t>866</t>
        </is>
      </c>
      <c r="D312" s="4" t="inlineStr"/>
      <c r="E312" s="6" t="inlineStr">
        <is>
          <t>AGING RESEARCH</t>
        </is>
      </c>
      <c r="F312" s="7" t="n">
        <v>606122</v>
      </c>
      <c r="G312" s="6" t="inlineStr">
        <is>
          <t>RESEARCH AND DEVELOPMENT</t>
        </is>
      </c>
      <c r="H312" s="6" t="inlineStr"/>
      <c r="I312" s="6" t="inlineStr"/>
      <c r="J312" s="5" t="n">
        <v>14296692</v>
      </c>
      <c r="K312" s="5" t="n">
        <v>91929578</v>
      </c>
      <c r="L312" s="6" t="inlineStr">
        <is>
          <t>N</t>
        </is>
      </c>
      <c r="M312" s="4" t="inlineStr"/>
      <c r="N312" s="6" t="inlineStr">
        <is>
          <t>Y</t>
        </is>
      </c>
      <c r="O312" s="4" t="inlineStr"/>
      <c r="P312" s="4" t="inlineStr"/>
      <c r="Q312" s="6" t="inlineStr">
        <is>
          <t>Y</t>
        </is>
      </c>
      <c r="R312" s="7" t="n">
        <v>48584</v>
      </c>
      <c r="S312" s="6" t="inlineStr">
        <is>
          <t>Y</t>
        </is>
      </c>
      <c r="T312" s="6" t="inlineStr">
        <is>
          <t>U</t>
        </is>
      </c>
      <c r="U312" s="6" t="n">
        <v>1</v>
      </c>
      <c r="V312" s="3">
        <f>IF(OR(B312="",C312),"",CONCATENATE(B312,".",C312))</f>
        <v/>
      </c>
      <c r="W312">
        <f>UPPER(TRIM(H312))</f>
        <v/>
      </c>
      <c r="X312">
        <f>UPPER(TRIM(I312))</f>
        <v/>
      </c>
      <c r="Y312">
        <f>IF(V312&lt;&gt;"",IFERROR(INDEX(federal_program_name_lookup,MATCH(V312,aln_lookup,0)),""),"")</f>
        <v/>
      </c>
    </row>
    <row r="313">
      <c r="A313" t="inlineStr">
        <is>
          <t>AWARD-0312</t>
        </is>
      </c>
      <c r="B313" s="4" t="inlineStr">
        <is>
          <t>93</t>
        </is>
      </c>
      <c r="C313" s="4" t="inlineStr">
        <is>
          <t>110</t>
        </is>
      </c>
      <c r="D313" s="4" t="inlineStr"/>
      <c r="E313" s="6" t="inlineStr">
        <is>
          <t>MATERNAL AND CHILD HEALTH FEDERAL CONSOLIDATED PROGRAMS</t>
        </is>
      </c>
      <c r="F313" s="7" t="n">
        <v>24770</v>
      </c>
      <c r="G313" s="6" t="inlineStr">
        <is>
          <t>RESEARCH AND DEVELOPMENT</t>
        </is>
      </c>
      <c r="H313" s="6" t="inlineStr"/>
      <c r="I313" s="6" t="inlineStr"/>
      <c r="J313" s="5" t="n">
        <v>1300740</v>
      </c>
      <c r="K313" s="5" t="n">
        <v>91929578</v>
      </c>
      <c r="L313" s="6" t="inlineStr">
        <is>
          <t>N</t>
        </is>
      </c>
      <c r="M313" s="4" t="inlineStr"/>
      <c r="N313" s="6" t="inlineStr">
        <is>
          <t>N</t>
        </is>
      </c>
      <c r="O313" s="4" t="inlineStr">
        <is>
          <t>UNIVERSITY OF MASSACHUSETTS</t>
        </is>
      </c>
      <c r="P313" s="4" t="inlineStr">
        <is>
          <t>5UA3MC257350800</t>
        </is>
      </c>
      <c r="Q313" s="6" t="inlineStr">
        <is>
          <t>N</t>
        </is>
      </c>
      <c r="R313" s="7" t="inlineStr"/>
      <c r="S313" s="6" t="inlineStr">
        <is>
          <t>Y</t>
        </is>
      </c>
      <c r="T313" s="6" t="inlineStr">
        <is>
          <t>U</t>
        </is>
      </c>
      <c r="U313" s="6" t="n">
        <v>0</v>
      </c>
      <c r="V313" s="3">
        <f>IF(OR(B313="",C313),"",CONCATENATE(B313,".",C313))</f>
        <v/>
      </c>
      <c r="W313">
        <f>UPPER(TRIM(H313))</f>
        <v/>
      </c>
      <c r="X313">
        <f>UPPER(TRIM(I313))</f>
        <v/>
      </c>
      <c r="Y313">
        <f>IF(V313&lt;&gt;"",IFERROR(INDEX(federal_program_name_lookup,MATCH(V313,aln_lookup,0)),""),"")</f>
        <v/>
      </c>
    </row>
    <row r="314">
      <c r="A314" t="inlineStr">
        <is>
          <t>AWARD-0313</t>
        </is>
      </c>
      <c r="B314" s="4" t="inlineStr">
        <is>
          <t>93</t>
        </is>
      </c>
      <c r="C314" s="4" t="inlineStr">
        <is>
          <t>866</t>
        </is>
      </c>
      <c r="D314" s="4" t="inlineStr"/>
      <c r="E314" s="6" t="inlineStr">
        <is>
          <t>AGING RESEARCH</t>
        </is>
      </c>
      <c r="F314" s="7" t="n">
        <v>165348</v>
      </c>
      <c r="G314" s="6" t="inlineStr">
        <is>
          <t>RESEARCH AND DEVELOPMENT</t>
        </is>
      </c>
      <c r="H314" s="6" t="inlineStr"/>
      <c r="I314" s="6" t="inlineStr"/>
      <c r="J314" s="5" t="n">
        <v>14296692</v>
      </c>
      <c r="K314" s="5" t="n">
        <v>91929578</v>
      </c>
      <c r="L314" s="6" t="inlineStr">
        <is>
          <t>N</t>
        </is>
      </c>
      <c r="M314" s="4" t="inlineStr"/>
      <c r="N314" s="6" t="inlineStr">
        <is>
          <t>Y</t>
        </is>
      </c>
      <c r="O314" s="4" t="inlineStr"/>
      <c r="P314" s="4" t="inlineStr"/>
      <c r="Q314" s="6" t="inlineStr">
        <is>
          <t>N</t>
        </is>
      </c>
      <c r="R314" s="7" t="inlineStr"/>
      <c r="S314" s="6" t="inlineStr">
        <is>
          <t>Y</t>
        </is>
      </c>
      <c r="T314" s="6" t="inlineStr">
        <is>
          <t>U</t>
        </is>
      </c>
      <c r="U314" s="6" t="n">
        <v>1</v>
      </c>
      <c r="V314" s="3">
        <f>IF(OR(B314="",C314),"",CONCATENATE(B314,".",C314))</f>
        <v/>
      </c>
      <c r="W314">
        <f>UPPER(TRIM(H314))</f>
        <v/>
      </c>
      <c r="X314">
        <f>UPPER(TRIM(I314))</f>
        <v/>
      </c>
      <c r="Y314">
        <f>IF(V314&lt;&gt;"",IFERROR(INDEX(federal_program_name_lookup,MATCH(V314,aln_lookup,0)),""),"")</f>
        <v/>
      </c>
    </row>
    <row r="315">
      <c r="A315" t="inlineStr">
        <is>
          <t>AWARD-0314</t>
        </is>
      </c>
      <c r="B315" s="4" t="inlineStr">
        <is>
          <t>93</t>
        </is>
      </c>
      <c r="C315" s="4" t="inlineStr">
        <is>
          <t>866</t>
        </is>
      </c>
      <c r="D315" s="4" t="inlineStr"/>
      <c r="E315" s="6" t="inlineStr">
        <is>
          <t>AGING RESEARCH</t>
        </is>
      </c>
      <c r="F315" s="7" t="n">
        <v>795622</v>
      </c>
      <c r="G315" s="6" t="inlineStr">
        <is>
          <t>RESEARCH AND DEVELOPMENT</t>
        </is>
      </c>
      <c r="H315" s="6" t="inlineStr"/>
      <c r="I315" s="6" t="inlineStr"/>
      <c r="J315" s="5" t="n">
        <v>14296692</v>
      </c>
      <c r="K315" s="5" t="n">
        <v>91929578</v>
      </c>
      <c r="L315" s="6" t="inlineStr">
        <is>
          <t>N</t>
        </is>
      </c>
      <c r="M315" s="4" t="inlineStr"/>
      <c r="N315" s="6" t="inlineStr">
        <is>
          <t>Y</t>
        </is>
      </c>
      <c r="O315" s="4" t="inlineStr"/>
      <c r="P315" s="4" t="inlineStr"/>
      <c r="Q315" s="6" t="inlineStr">
        <is>
          <t>Y</t>
        </is>
      </c>
      <c r="R315" s="7" t="n">
        <v>84672</v>
      </c>
      <c r="S315" s="6" t="inlineStr">
        <is>
          <t>Y</t>
        </is>
      </c>
      <c r="T315" s="6" t="inlineStr">
        <is>
          <t>U</t>
        </is>
      </c>
      <c r="U315" s="6" t="n">
        <v>1</v>
      </c>
      <c r="V315" s="3">
        <f>IF(OR(B315="",C315),"",CONCATENATE(B315,".",C315))</f>
        <v/>
      </c>
      <c r="W315">
        <f>UPPER(TRIM(H315))</f>
        <v/>
      </c>
      <c r="X315">
        <f>UPPER(TRIM(I315))</f>
        <v/>
      </c>
      <c r="Y315">
        <f>IF(V315&lt;&gt;"",IFERROR(INDEX(federal_program_name_lookup,MATCH(V315,aln_lookup,0)),""),"")</f>
        <v/>
      </c>
    </row>
    <row r="316">
      <c r="A316" t="inlineStr">
        <is>
          <t>AWARD-0315</t>
        </is>
      </c>
      <c r="B316" s="4" t="inlineStr">
        <is>
          <t>93</t>
        </is>
      </c>
      <c r="C316" s="4" t="inlineStr">
        <is>
          <t>866</t>
        </is>
      </c>
      <c r="D316" s="4" t="inlineStr"/>
      <c r="E316" s="6" t="inlineStr">
        <is>
          <t>AGING RESEARCH</t>
        </is>
      </c>
      <c r="F316" s="7" t="n">
        <v>199984</v>
      </c>
      <c r="G316" s="6" t="inlineStr">
        <is>
          <t>RESEARCH AND DEVELOPMENT</t>
        </is>
      </c>
      <c r="H316" s="6" t="inlineStr"/>
      <c r="I316" s="6" t="inlineStr"/>
      <c r="J316" s="5" t="n">
        <v>14296692</v>
      </c>
      <c r="K316" s="5" t="n">
        <v>91929578</v>
      </c>
      <c r="L316" s="6" t="inlineStr">
        <is>
          <t>N</t>
        </is>
      </c>
      <c r="M316" s="4" t="inlineStr"/>
      <c r="N316" s="6" t="inlineStr">
        <is>
          <t>Y</t>
        </is>
      </c>
      <c r="O316" s="4" t="inlineStr"/>
      <c r="P316" s="4" t="inlineStr"/>
      <c r="Q316" s="6" t="inlineStr">
        <is>
          <t>N</t>
        </is>
      </c>
      <c r="R316" s="7" t="inlineStr"/>
      <c r="S316" s="6" t="inlineStr">
        <is>
          <t>Y</t>
        </is>
      </c>
      <c r="T316" s="6" t="inlineStr">
        <is>
          <t>U</t>
        </is>
      </c>
      <c r="U316" s="6" t="n">
        <v>0</v>
      </c>
      <c r="V316" s="3">
        <f>IF(OR(B316="",C316),"",CONCATENATE(B316,".",C316))</f>
        <v/>
      </c>
      <c r="W316">
        <f>UPPER(TRIM(H316))</f>
        <v/>
      </c>
      <c r="X316">
        <f>UPPER(TRIM(I316))</f>
        <v/>
      </c>
      <c r="Y316">
        <f>IF(V316&lt;&gt;"",IFERROR(INDEX(federal_program_name_lookup,MATCH(V316,aln_lookup,0)),""),"")</f>
        <v/>
      </c>
    </row>
    <row r="317">
      <c r="A317" t="inlineStr">
        <is>
          <t>AWARD-0316</t>
        </is>
      </c>
      <c r="B317" s="4" t="inlineStr">
        <is>
          <t>93</t>
        </is>
      </c>
      <c r="C317" s="4" t="inlineStr">
        <is>
          <t>866</t>
        </is>
      </c>
      <c r="D317" s="4" t="inlineStr"/>
      <c r="E317" s="6" t="inlineStr">
        <is>
          <t>AGING RESEARCH</t>
        </is>
      </c>
      <c r="F317" s="7" t="n">
        <v>390055</v>
      </c>
      <c r="G317" s="6" t="inlineStr">
        <is>
          <t>RESEARCH AND DEVELOPMENT</t>
        </is>
      </c>
      <c r="H317" s="6" t="inlineStr"/>
      <c r="I317" s="6" t="inlineStr"/>
      <c r="J317" s="5" t="n">
        <v>14296692</v>
      </c>
      <c r="K317" s="5" t="n">
        <v>91929578</v>
      </c>
      <c r="L317" s="6" t="inlineStr">
        <is>
          <t>N</t>
        </is>
      </c>
      <c r="M317" s="4" t="inlineStr"/>
      <c r="N317" s="6" t="inlineStr">
        <is>
          <t>Y</t>
        </is>
      </c>
      <c r="O317" s="4" t="inlineStr"/>
      <c r="P317" s="4" t="inlineStr"/>
      <c r="Q317" s="6" t="inlineStr">
        <is>
          <t>N</t>
        </is>
      </c>
      <c r="R317" s="7" t="inlineStr"/>
      <c r="S317" s="6" t="inlineStr">
        <is>
          <t>Y</t>
        </is>
      </c>
      <c r="T317" s="6" t="inlineStr">
        <is>
          <t>U</t>
        </is>
      </c>
      <c r="U317" s="6" t="n">
        <v>0</v>
      </c>
      <c r="V317" s="3">
        <f>IF(OR(B317="",C317),"",CONCATENATE(B317,".",C317))</f>
        <v/>
      </c>
      <c r="W317">
        <f>UPPER(TRIM(H317))</f>
        <v/>
      </c>
      <c r="X317">
        <f>UPPER(TRIM(I317))</f>
        <v/>
      </c>
      <c r="Y317">
        <f>IF(V317&lt;&gt;"",IFERROR(INDEX(federal_program_name_lookup,MATCH(V317,aln_lookup,0)),""),"")</f>
        <v/>
      </c>
    </row>
    <row r="318">
      <c r="A318" t="inlineStr">
        <is>
          <t>AWARD-0317</t>
        </is>
      </c>
      <c r="B318" s="4" t="inlineStr">
        <is>
          <t>93</t>
        </is>
      </c>
      <c r="C318" s="4" t="inlineStr">
        <is>
          <t>866</t>
        </is>
      </c>
      <c r="D318" s="4" t="inlineStr"/>
      <c r="E318" s="6" t="inlineStr">
        <is>
          <t>AGING RESEARCH</t>
        </is>
      </c>
      <c r="F318" s="7" t="n">
        <v>488653</v>
      </c>
      <c r="G318" s="6" t="inlineStr">
        <is>
          <t>RESEARCH AND DEVELOPMENT</t>
        </is>
      </c>
      <c r="H318" s="6" t="inlineStr"/>
      <c r="I318" s="6" t="inlineStr"/>
      <c r="J318" s="5" t="n">
        <v>14296692</v>
      </c>
      <c r="K318" s="5" t="n">
        <v>91929578</v>
      </c>
      <c r="L318" s="6" t="inlineStr">
        <is>
          <t>N</t>
        </is>
      </c>
      <c r="M318" s="4" t="inlineStr"/>
      <c r="N318" s="6" t="inlineStr">
        <is>
          <t>Y</t>
        </is>
      </c>
      <c r="O318" s="4" t="inlineStr"/>
      <c r="P318" s="4" t="inlineStr"/>
      <c r="Q318" s="6" t="inlineStr">
        <is>
          <t>Y</t>
        </is>
      </c>
      <c r="R318" s="7" t="n">
        <v>175992</v>
      </c>
      <c r="S318" s="6" t="inlineStr">
        <is>
          <t>Y</t>
        </is>
      </c>
      <c r="T318" s="6" t="inlineStr">
        <is>
          <t>U</t>
        </is>
      </c>
      <c r="U318" s="6" t="n">
        <v>1</v>
      </c>
      <c r="V318" s="3">
        <f>IF(OR(B318="",C318),"",CONCATENATE(B318,".",C318))</f>
        <v/>
      </c>
      <c r="W318">
        <f>UPPER(TRIM(H318))</f>
        <v/>
      </c>
      <c r="X318">
        <f>UPPER(TRIM(I318))</f>
        <v/>
      </c>
      <c r="Y318">
        <f>IF(V318&lt;&gt;"",IFERROR(INDEX(federal_program_name_lookup,MATCH(V318,aln_lookup,0)),""),"")</f>
        <v/>
      </c>
    </row>
    <row r="319">
      <c r="A319" t="inlineStr">
        <is>
          <t>AWARD-0318</t>
        </is>
      </c>
      <c r="B319" s="4" t="inlineStr">
        <is>
          <t>93</t>
        </is>
      </c>
      <c r="C319" s="4" t="inlineStr">
        <is>
          <t>866</t>
        </is>
      </c>
      <c r="D319" s="4" t="inlineStr"/>
      <c r="E319" s="6" t="inlineStr">
        <is>
          <t>AGING RESEARCH</t>
        </is>
      </c>
      <c r="F319" s="7" t="n">
        <v>128490</v>
      </c>
      <c r="G319" s="6" t="inlineStr">
        <is>
          <t>RESEARCH AND DEVELOPMENT</t>
        </is>
      </c>
      <c r="H319" s="6" t="inlineStr"/>
      <c r="I319" s="6" t="inlineStr"/>
      <c r="J319" s="5" t="n">
        <v>14296692</v>
      </c>
      <c r="K319" s="5" t="n">
        <v>91929578</v>
      </c>
      <c r="L319" s="6" t="inlineStr">
        <is>
          <t>N</t>
        </is>
      </c>
      <c r="M319" s="4" t="inlineStr"/>
      <c r="N319" s="6" t="inlineStr">
        <is>
          <t>Y</t>
        </is>
      </c>
      <c r="O319" s="4" t="inlineStr"/>
      <c r="P319" s="4" t="inlineStr"/>
      <c r="Q319" s="6" t="inlineStr">
        <is>
          <t>N</t>
        </is>
      </c>
      <c r="R319" s="7" t="inlineStr"/>
      <c r="S319" s="6" t="inlineStr">
        <is>
          <t>Y</t>
        </is>
      </c>
      <c r="T319" s="6" t="inlineStr">
        <is>
          <t>U</t>
        </is>
      </c>
      <c r="U319" s="6" t="n">
        <v>0</v>
      </c>
      <c r="V319" s="3">
        <f>IF(OR(B319="",C319),"",CONCATENATE(B319,".",C319))</f>
        <v/>
      </c>
      <c r="W319">
        <f>UPPER(TRIM(H319))</f>
        <v/>
      </c>
      <c r="X319">
        <f>UPPER(TRIM(I319))</f>
        <v/>
      </c>
      <c r="Y319">
        <f>IF(V319&lt;&gt;"",IFERROR(INDEX(federal_program_name_lookup,MATCH(V319,aln_lookup,0)),""),"")</f>
        <v/>
      </c>
    </row>
    <row r="320">
      <c r="A320" t="inlineStr">
        <is>
          <t>AWARD-0319</t>
        </is>
      </c>
      <c r="B320" s="4" t="inlineStr">
        <is>
          <t>93</t>
        </is>
      </c>
      <c r="C320" s="4" t="inlineStr">
        <is>
          <t>866</t>
        </is>
      </c>
      <c r="D320" s="4" t="inlineStr"/>
      <c r="E320" s="6" t="inlineStr">
        <is>
          <t>AGING RESEARCH</t>
        </is>
      </c>
      <c r="F320" s="7" t="n">
        <v>373741</v>
      </c>
      <c r="G320" s="6" t="inlineStr">
        <is>
          <t>RESEARCH AND DEVELOPMENT</t>
        </is>
      </c>
      <c r="H320" s="6" t="inlineStr"/>
      <c r="I320" s="6" t="inlineStr"/>
      <c r="J320" s="5" t="n">
        <v>14296692</v>
      </c>
      <c r="K320" s="5" t="n">
        <v>91929578</v>
      </c>
      <c r="L320" s="6" t="inlineStr">
        <is>
          <t>N</t>
        </is>
      </c>
      <c r="M320" s="4" t="inlineStr"/>
      <c r="N320" s="6" t="inlineStr">
        <is>
          <t>Y</t>
        </is>
      </c>
      <c r="O320" s="4" t="inlineStr"/>
      <c r="P320" s="4" t="inlineStr"/>
      <c r="Q320" s="6" t="inlineStr">
        <is>
          <t>N</t>
        </is>
      </c>
      <c r="R320" s="7" t="inlineStr"/>
      <c r="S320" s="6" t="inlineStr">
        <is>
          <t>Y</t>
        </is>
      </c>
      <c r="T320" s="6" t="inlineStr">
        <is>
          <t>U</t>
        </is>
      </c>
      <c r="U320" s="6" t="n">
        <v>0</v>
      </c>
      <c r="V320" s="3">
        <f>IF(OR(B320="",C320),"",CONCATENATE(B320,".",C320))</f>
        <v/>
      </c>
      <c r="W320">
        <f>UPPER(TRIM(H320))</f>
        <v/>
      </c>
      <c r="X320">
        <f>UPPER(TRIM(I320))</f>
        <v/>
      </c>
      <c r="Y320">
        <f>IF(V320&lt;&gt;"",IFERROR(INDEX(federal_program_name_lookup,MATCH(V320,aln_lookup,0)),""),"")</f>
        <v/>
      </c>
    </row>
    <row r="321">
      <c r="A321" t="inlineStr">
        <is>
          <t>AWARD-0320</t>
        </is>
      </c>
      <c r="B321" s="4" t="inlineStr">
        <is>
          <t>93</t>
        </is>
      </c>
      <c r="C321" s="4" t="inlineStr">
        <is>
          <t>866</t>
        </is>
      </c>
      <c r="D321" s="4" t="inlineStr"/>
      <c r="E321" s="6" t="inlineStr">
        <is>
          <t>AGING RESEARCH</t>
        </is>
      </c>
      <c r="F321" s="7" t="n">
        <v>271487</v>
      </c>
      <c r="G321" s="6" t="inlineStr">
        <is>
          <t>RESEARCH AND DEVELOPMENT</t>
        </is>
      </c>
      <c r="H321" s="6" t="inlineStr"/>
      <c r="I321" s="6" t="inlineStr"/>
      <c r="J321" s="5" t="n">
        <v>14296692</v>
      </c>
      <c r="K321" s="5" t="n">
        <v>91929578</v>
      </c>
      <c r="L321" s="6" t="inlineStr">
        <is>
          <t>N</t>
        </is>
      </c>
      <c r="M321" s="4" t="inlineStr"/>
      <c r="N321" s="6" t="inlineStr">
        <is>
          <t>Y</t>
        </is>
      </c>
      <c r="O321" s="4" t="inlineStr"/>
      <c r="P321" s="4" t="inlineStr"/>
      <c r="Q321" s="6" t="inlineStr">
        <is>
          <t>Y</t>
        </is>
      </c>
      <c r="R321" s="7" t="n">
        <v>33316</v>
      </c>
      <c r="S321" s="6" t="inlineStr">
        <is>
          <t>Y</t>
        </is>
      </c>
      <c r="T321" s="6" t="inlineStr">
        <is>
          <t>U</t>
        </is>
      </c>
      <c r="U321" s="6" t="n">
        <v>1</v>
      </c>
      <c r="V321" s="3">
        <f>IF(OR(B321="",C321),"",CONCATENATE(B321,".",C321))</f>
        <v/>
      </c>
      <c r="W321">
        <f>UPPER(TRIM(H321))</f>
        <v/>
      </c>
      <c r="X321">
        <f>UPPER(TRIM(I321))</f>
        <v/>
      </c>
      <c r="Y321">
        <f>IF(V321&lt;&gt;"",IFERROR(INDEX(federal_program_name_lookup,MATCH(V321,aln_lookup,0)),""),"")</f>
        <v/>
      </c>
    </row>
    <row r="322">
      <c r="A322" t="inlineStr">
        <is>
          <t>AWARD-0321</t>
        </is>
      </c>
      <c r="B322" s="4" t="inlineStr">
        <is>
          <t>93</t>
        </is>
      </c>
      <c r="C322" s="4" t="inlineStr">
        <is>
          <t>866</t>
        </is>
      </c>
      <c r="D322" s="4" t="inlineStr"/>
      <c r="E322" s="6" t="inlineStr">
        <is>
          <t>AGING RESEARCH</t>
        </is>
      </c>
      <c r="F322" s="7" t="n">
        <v>-2100</v>
      </c>
      <c r="G322" s="6" t="inlineStr">
        <is>
          <t>RESEARCH AND DEVELOPMENT</t>
        </is>
      </c>
      <c r="H322" s="6" t="inlineStr"/>
      <c r="I322" s="6" t="inlineStr"/>
      <c r="J322" s="5" t="n">
        <v>14296692</v>
      </c>
      <c r="K322" s="5" t="n">
        <v>91929578</v>
      </c>
      <c r="L322" s="6" t="inlineStr">
        <is>
          <t>N</t>
        </is>
      </c>
      <c r="M322" s="4" t="inlineStr"/>
      <c r="N322" s="6" t="inlineStr">
        <is>
          <t>Y</t>
        </is>
      </c>
      <c r="O322" s="4" t="inlineStr"/>
      <c r="P322" s="4" t="inlineStr"/>
      <c r="Q322" s="6" t="inlineStr">
        <is>
          <t>Y</t>
        </is>
      </c>
      <c r="R322" s="7" t="n">
        <v>-2100</v>
      </c>
      <c r="S322" s="6" t="inlineStr">
        <is>
          <t>Y</t>
        </is>
      </c>
      <c r="T322" s="6" t="inlineStr">
        <is>
          <t>U</t>
        </is>
      </c>
      <c r="U322" s="6" t="n">
        <v>0</v>
      </c>
      <c r="V322" s="3">
        <f>IF(OR(B322="",C322),"",CONCATENATE(B322,".",C322))</f>
        <v/>
      </c>
      <c r="W322">
        <f>UPPER(TRIM(H322))</f>
        <v/>
      </c>
      <c r="X322">
        <f>UPPER(TRIM(I322))</f>
        <v/>
      </c>
      <c r="Y322">
        <f>IF(V322&lt;&gt;"",IFERROR(INDEX(federal_program_name_lookup,MATCH(V322,aln_lookup,0)),""),"")</f>
        <v/>
      </c>
    </row>
    <row r="323">
      <c r="A323" t="inlineStr">
        <is>
          <t>AWARD-0322</t>
        </is>
      </c>
      <c r="B323" s="4" t="inlineStr">
        <is>
          <t>93</t>
        </is>
      </c>
      <c r="C323" s="4" t="inlineStr">
        <is>
          <t>866</t>
        </is>
      </c>
      <c r="D323" s="4" t="inlineStr"/>
      <c r="E323" s="6" t="inlineStr">
        <is>
          <t>AGING RESEARCH</t>
        </is>
      </c>
      <c r="F323" s="7" t="n">
        <v>41935</v>
      </c>
      <c r="G323" s="6" t="inlineStr">
        <is>
          <t>RESEARCH AND DEVELOPMENT</t>
        </is>
      </c>
      <c r="H323" s="6" t="inlineStr"/>
      <c r="I323" s="6" t="inlineStr"/>
      <c r="J323" s="5" t="n">
        <v>14296692</v>
      </c>
      <c r="K323" s="5" t="n">
        <v>91929578</v>
      </c>
      <c r="L323" s="6" t="inlineStr">
        <is>
          <t>N</t>
        </is>
      </c>
      <c r="M323" s="4" t="inlineStr"/>
      <c r="N323" s="6" t="inlineStr">
        <is>
          <t>Y</t>
        </is>
      </c>
      <c r="O323" s="4" t="inlineStr"/>
      <c r="P323" s="4" t="inlineStr"/>
      <c r="Q323" s="6" t="inlineStr">
        <is>
          <t>Y</t>
        </is>
      </c>
      <c r="R323" s="7" t="n">
        <v>10694</v>
      </c>
      <c r="S323" s="6" t="inlineStr">
        <is>
          <t>Y</t>
        </is>
      </c>
      <c r="T323" s="6" t="inlineStr">
        <is>
          <t>U</t>
        </is>
      </c>
      <c r="U323" s="6" t="n">
        <v>0</v>
      </c>
      <c r="V323" s="3">
        <f>IF(OR(B323="",C323),"",CONCATENATE(B323,".",C323))</f>
        <v/>
      </c>
      <c r="W323">
        <f>UPPER(TRIM(H323))</f>
        <v/>
      </c>
      <c r="X323">
        <f>UPPER(TRIM(I323))</f>
        <v/>
      </c>
      <c r="Y323">
        <f>IF(V323&lt;&gt;"",IFERROR(INDEX(federal_program_name_lookup,MATCH(V323,aln_lookup,0)),""),"")</f>
        <v/>
      </c>
    </row>
    <row r="324">
      <c r="A324" t="inlineStr">
        <is>
          <t>AWARD-0323</t>
        </is>
      </c>
      <c r="B324" s="4" t="inlineStr">
        <is>
          <t>93</t>
        </is>
      </c>
      <c r="C324" s="4" t="inlineStr">
        <is>
          <t>113</t>
        </is>
      </c>
      <c r="D324" s="4" t="inlineStr"/>
      <c r="E324" s="6" t="inlineStr">
        <is>
          <t>ENVIRONMENTAL HEALTH</t>
        </is>
      </c>
      <c r="F324" s="7" t="n">
        <v>71563</v>
      </c>
      <c r="G324" s="6" t="inlineStr">
        <is>
          <t>RESEARCH AND DEVELOPMENT</t>
        </is>
      </c>
      <c r="H324" s="6" t="inlineStr"/>
      <c r="I324" s="6" t="inlineStr"/>
      <c r="J324" s="5" t="n">
        <v>1478534</v>
      </c>
      <c r="K324" s="5" t="n">
        <v>91929578</v>
      </c>
      <c r="L324" s="6" t="inlineStr">
        <is>
          <t>N</t>
        </is>
      </c>
      <c r="M324" s="4" t="inlineStr"/>
      <c r="N324" s="6" t="inlineStr">
        <is>
          <t>N</t>
        </is>
      </c>
      <c r="O324" s="4" t="inlineStr">
        <is>
          <t>JOHNS HOPKINS UNIVERSITY</t>
        </is>
      </c>
      <c r="P324" s="4" t="inlineStr">
        <is>
          <t>48640</t>
        </is>
      </c>
      <c r="Q324" s="6" t="inlineStr">
        <is>
          <t>N</t>
        </is>
      </c>
      <c r="R324" s="7" t="inlineStr"/>
      <c r="S324" s="6" t="inlineStr">
        <is>
          <t>Y</t>
        </is>
      </c>
      <c r="T324" s="6" t="inlineStr">
        <is>
          <t>U</t>
        </is>
      </c>
      <c r="U324" s="6" t="n">
        <v>0</v>
      </c>
      <c r="V324" s="3">
        <f>IF(OR(B324="",C324),"",CONCATENATE(B324,".",C324))</f>
        <v/>
      </c>
      <c r="W324">
        <f>UPPER(TRIM(H324))</f>
        <v/>
      </c>
      <c r="X324">
        <f>UPPER(TRIM(I324))</f>
        <v/>
      </c>
      <c r="Y324">
        <f>IF(V324&lt;&gt;"",IFERROR(INDEX(federal_program_name_lookup,MATCH(V324,aln_lookup,0)),""),"")</f>
        <v/>
      </c>
    </row>
    <row r="325">
      <c r="A325" t="inlineStr">
        <is>
          <t>AWARD-0324</t>
        </is>
      </c>
      <c r="B325" s="4" t="inlineStr">
        <is>
          <t>93</t>
        </is>
      </c>
      <c r="C325" s="4" t="inlineStr">
        <is>
          <t>866</t>
        </is>
      </c>
      <c r="D325" s="4" t="inlineStr"/>
      <c r="E325" s="6" t="inlineStr">
        <is>
          <t>AGING RESEARCH</t>
        </is>
      </c>
      <c r="F325" s="7" t="n">
        <v>574038</v>
      </c>
      <c r="G325" s="6" t="inlineStr">
        <is>
          <t>RESEARCH AND DEVELOPMENT</t>
        </is>
      </c>
      <c r="H325" s="6" t="inlineStr"/>
      <c r="I325" s="6" t="inlineStr"/>
      <c r="J325" s="5" t="n">
        <v>14296692</v>
      </c>
      <c r="K325" s="5" t="n">
        <v>91929578</v>
      </c>
      <c r="L325" s="6" t="inlineStr">
        <is>
          <t>N</t>
        </is>
      </c>
      <c r="M325" s="4" t="inlineStr"/>
      <c r="N325" s="6" t="inlineStr">
        <is>
          <t>Y</t>
        </is>
      </c>
      <c r="O325" s="4" t="inlineStr"/>
      <c r="P325" s="4" t="inlineStr"/>
      <c r="Q325" s="6" t="inlineStr">
        <is>
          <t>Y</t>
        </is>
      </c>
      <c r="R325" s="7" t="n">
        <v>16807</v>
      </c>
      <c r="S325" s="6" t="inlineStr">
        <is>
          <t>Y</t>
        </is>
      </c>
      <c r="T325" s="6" t="inlineStr">
        <is>
          <t>U</t>
        </is>
      </c>
      <c r="U325" s="6" t="n">
        <v>0</v>
      </c>
      <c r="V325" s="3">
        <f>IF(OR(B325="",C325),"",CONCATENATE(B325,".",C325))</f>
        <v/>
      </c>
      <c r="W325">
        <f>UPPER(TRIM(H325))</f>
        <v/>
      </c>
      <c r="X325">
        <f>UPPER(TRIM(I325))</f>
        <v/>
      </c>
      <c r="Y325">
        <f>IF(V325&lt;&gt;"",IFERROR(INDEX(federal_program_name_lookup,MATCH(V325,aln_lookup,0)),""),"")</f>
        <v/>
      </c>
    </row>
    <row r="326">
      <c r="A326" t="inlineStr">
        <is>
          <t>AWARD-0325</t>
        </is>
      </c>
      <c r="B326" s="4" t="inlineStr">
        <is>
          <t>93</t>
        </is>
      </c>
      <c r="C326" s="4" t="inlineStr">
        <is>
          <t>866</t>
        </is>
      </c>
      <c r="D326" s="4" t="inlineStr"/>
      <c r="E326" s="6" t="inlineStr">
        <is>
          <t>AGING RESEARCH</t>
        </is>
      </c>
      <c r="F326" s="7" t="n">
        <v>615038</v>
      </c>
      <c r="G326" s="6" t="inlineStr">
        <is>
          <t>RESEARCH AND DEVELOPMENT</t>
        </is>
      </c>
      <c r="H326" s="6" t="inlineStr"/>
      <c r="I326" s="6" t="inlineStr"/>
      <c r="J326" s="5" t="n">
        <v>14296692</v>
      </c>
      <c r="K326" s="5" t="n">
        <v>91929578</v>
      </c>
      <c r="L326" s="6" t="inlineStr">
        <is>
          <t>N</t>
        </is>
      </c>
      <c r="M326" s="4" t="inlineStr"/>
      <c r="N326" s="6" t="inlineStr">
        <is>
          <t>Y</t>
        </is>
      </c>
      <c r="O326" s="4" t="inlineStr"/>
      <c r="P326" s="4" t="inlineStr"/>
      <c r="Q326" s="6" t="inlineStr">
        <is>
          <t>N</t>
        </is>
      </c>
      <c r="R326" s="7" t="inlineStr"/>
      <c r="S326" s="6" t="inlineStr">
        <is>
          <t>Y</t>
        </is>
      </c>
      <c r="T326" s="6" t="inlineStr">
        <is>
          <t>U</t>
        </is>
      </c>
      <c r="U326" s="6" t="n">
        <v>1</v>
      </c>
      <c r="V326" s="3">
        <f>IF(OR(B326="",C326),"",CONCATENATE(B326,".",C326))</f>
        <v/>
      </c>
      <c r="W326">
        <f>UPPER(TRIM(H326))</f>
        <v/>
      </c>
      <c r="X326">
        <f>UPPER(TRIM(I326))</f>
        <v/>
      </c>
      <c r="Y326">
        <f>IF(V326&lt;&gt;"",IFERROR(INDEX(federal_program_name_lookup,MATCH(V326,aln_lookup,0)),""),"")</f>
        <v/>
      </c>
    </row>
    <row r="327">
      <c r="A327" t="inlineStr">
        <is>
          <t>AWARD-0326</t>
        </is>
      </c>
      <c r="B327" s="4" t="inlineStr">
        <is>
          <t>93</t>
        </is>
      </c>
      <c r="C327" s="4" t="inlineStr">
        <is>
          <t>866</t>
        </is>
      </c>
      <c r="D327" s="4" t="inlineStr"/>
      <c r="E327" s="6" t="inlineStr">
        <is>
          <t>AGING RESEARCH</t>
        </is>
      </c>
      <c r="F327" s="7" t="n">
        <v>412538</v>
      </c>
      <c r="G327" s="6" t="inlineStr">
        <is>
          <t>RESEARCH AND DEVELOPMENT</t>
        </is>
      </c>
      <c r="H327" s="6" t="inlineStr"/>
      <c r="I327" s="6" t="inlineStr"/>
      <c r="J327" s="5" t="n">
        <v>14296692</v>
      </c>
      <c r="K327" s="5" t="n">
        <v>91929578</v>
      </c>
      <c r="L327" s="6" t="inlineStr">
        <is>
          <t>N</t>
        </is>
      </c>
      <c r="M327" s="4" t="inlineStr"/>
      <c r="N327" s="6" t="inlineStr">
        <is>
          <t>Y</t>
        </is>
      </c>
      <c r="O327" s="4" t="inlineStr"/>
      <c r="P327" s="4" t="inlineStr"/>
      <c r="Q327" s="6" t="inlineStr">
        <is>
          <t>N</t>
        </is>
      </c>
      <c r="R327" s="7" t="inlineStr"/>
      <c r="S327" s="6" t="inlineStr">
        <is>
          <t>Y</t>
        </is>
      </c>
      <c r="T327" s="6" t="inlineStr">
        <is>
          <t>U</t>
        </is>
      </c>
      <c r="U327" s="6" t="n">
        <v>0</v>
      </c>
      <c r="V327" s="3">
        <f>IF(OR(B327="",C327),"",CONCATENATE(B327,".",C327))</f>
        <v/>
      </c>
      <c r="W327">
        <f>UPPER(TRIM(H327))</f>
        <v/>
      </c>
      <c r="X327">
        <f>UPPER(TRIM(I327))</f>
        <v/>
      </c>
      <c r="Y327">
        <f>IF(V327&lt;&gt;"",IFERROR(INDEX(federal_program_name_lookup,MATCH(V327,aln_lookup,0)),""),"")</f>
        <v/>
      </c>
    </row>
    <row r="328">
      <c r="A328" t="inlineStr">
        <is>
          <t>AWARD-0327</t>
        </is>
      </c>
      <c r="B328" s="4" t="inlineStr">
        <is>
          <t>93</t>
        </is>
      </c>
      <c r="C328" s="4" t="inlineStr">
        <is>
          <t>866</t>
        </is>
      </c>
      <c r="D328" s="4" t="inlineStr"/>
      <c r="E328" s="6" t="inlineStr">
        <is>
          <t>AGING RESEARCH</t>
        </is>
      </c>
      <c r="F328" s="7" t="n">
        <v>228028</v>
      </c>
      <c r="G328" s="6" t="inlineStr">
        <is>
          <t>RESEARCH AND DEVELOPMENT</t>
        </is>
      </c>
      <c r="H328" s="6" t="inlineStr"/>
      <c r="I328" s="6" t="inlineStr"/>
      <c r="J328" s="5" t="n">
        <v>14296692</v>
      </c>
      <c r="K328" s="5" t="n">
        <v>91929578</v>
      </c>
      <c r="L328" s="6" t="inlineStr">
        <is>
          <t>N</t>
        </is>
      </c>
      <c r="M328" s="4" t="inlineStr"/>
      <c r="N328" s="6" t="inlineStr">
        <is>
          <t>Y</t>
        </is>
      </c>
      <c r="O328" s="4" t="inlineStr"/>
      <c r="P328" s="4" t="inlineStr"/>
      <c r="Q328" s="6" t="inlineStr">
        <is>
          <t>Y</t>
        </is>
      </c>
      <c r="R328" s="7" t="n">
        <v>18613</v>
      </c>
      <c r="S328" s="6" t="inlineStr">
        <is>
          <t>Y</t>
        </is>
      </c>
      <c r="T328" s="6" t="inlineStr">
        <is>
          <t>U</t>
        </is>
      </c>
      <c r="U328" s="6" t="n">
        <v>1</v>
      </c>
      <c r="V328" s="3">
        <f>IF(OR(B328="",C328),"",CONCATENATE(B328,".",C328))</f>
        <v/>
      </c>
      <c r="W328">
        <f>UPPER(TRIM(H328))</f>
        <v/>
      </c>
      <c r="X328">
        <f>UPPER(TRIM(I328))</f>
        <v/>
      </c>
      <c r="Y328">
        <f>IF(V328&lt;&gt;"",IFERROR(INDEX(federal_program_name_lookup,MATCH(V328,aln_lookup,0)),""),"")</f>
        <v/>
      </c>
    </row>
    <row r="329">
      <c r="A329" t="inlineStr">
        <is>
          <t>AWARD-0328</t>
        </is>
      </c>
      <c r="B329" s="4" t="inlineStr">
        <is>
          <t>93</t>
        </is>
      </c>
      <c r="C329" s="4" t="inlineStr">
        <is>
          <t>866</t>
        </is>
      </c>
      <c r="D329" s="4" t="inlineStr"/>
      <c r="E329" s="6" t="inlineStr">
        <is>
          <t>AGING RESEARCH</t>
        </is>
      </c>
      <c r="F329" s="7" t="n">
        <v>498051</v>
      </c>
      <c r="G329" s="6" t="inlineStr">
        <is>
          <t>RESEARCH AND DEVELOPMENT</t>
        </is>
      </c>
      <c r="H329" s="6" t="inlineStr"/>
      <c r="I329" s="6" t="inlineStr"/>
      <c r="J329" s="5" t="n">
        <v>14296692</v>
      </c>
      <c r="K329" s="5" t="n">
        <v>91929578</v>
      </c>
      <c r="L329" s="6" t="inlineStr">
        <is>
          <t>N</t>
        </is>
      </c>
      <c r="M329" s="4" t="inlineStr"/>
      <c r="N329" s="6" t="inlineStr">
        <is>
          <t>Y</t>
        </is>
      </c>
      <c r="O329" s="4" t="inlineStr"/>
      <c r="P329" s="4" t="inlineStr"/>
      <c r="Q329" s="6" t="inlineStr">
        <is>
          <t>N</t>
        </is>
      </c>
      <c r="R329" s="7" t="inlineStr"/>
      <c r="S329" s="6" t="inlineStr">
        <is>
          <t>Y</t>
        </is>
      </c>
      <c r="T329" s="6" t="inlineStr">
        <is>
          <t>U</t>
        </is>
      </c>
      <c r="U329" s="6" t="n">
        <v>1</v>
      </c>
      <c r="V329" s="3">
        <f>IF(OR(B329="",C329),"",CONCATENATE(B329,".",C329))</f>
        <v/>
      </c>
      <c r="W329">
        <f>UPPER(TRIM(H329))</f>
        <v/>
      </c>
      <c r="X329">
        <f>UPPER(TRIM(I329))</f>
        <v/>
      </c>
      <c r="Y329">
        <f>IF(V329&lt;&gt;"",IFERROR(INDEX(federal_program_name_lookup,MATCH(V329,aln_lookup,0)),""),"")</f>
        <v/>
      </c>
    </row>
    <row r="330">
      <c r="A330" t="inlineStr">
        <is>
          <t>AWARD-0329</t>
        </is>
      </c>
      <c r="B330" s="4" t="inlineStr">
        <is>
          <t>93</t>
        </is>
      </c>
      <c r="C330" s="4" t="inlineStr">
        <is>
          <t>866</t>
        </is>
      </c>
      <c r="D330" s="4" t="inlineStr"/>
      <c r="E330" s="6" t="inlineStr">
        <is>
          <t>AGING RESEARCH</t>
        </is>
      </c>
      <c r="F330" s="7" t="n">
        <v>538831</v>
      </c>
      <c r="G330" s="6" t="inlineStr">
        <is>
          <t>RESEARCH AND DEVELOPMENT</t>
        </is>
      </c>
      <c r="H330" s="6" t="inlineStr"/>
      <c r="I330" s="6" t="inlineStr"/>
      <c r="J330" s="5" t="n">
        <v>14296692</v>
      </c>
      <c r="K330" s="5" t="n">
        <v>91929578</v>
      </c>
      <c r="L330" s="6" t="inlineStr">
        <is>
          <t>N</t>
        </is>
      </c>
      <c r="M330" s="4" t="inlineStr"/>
      <c r="N330" s="6" t="inlineStr">
        <is>
          <t>Y</t>
        </is>
      </c>
      <c r="O330" s="4" t="inlineStr"/>
      <c r="P330" s="4" t="inlineStr"/>
      <c r="Q330" s="6" t="inlineStr">
        <is>
          <t>N</t>
        </is>
      </c>
      <c r="R330" s="7" t="inlineStr"/>
      <c r="S330" s="6" t="inlineStr">
        <is>
          <t>Y</t>
        </is>
      </c>
      <c r="T330" s="6" t="inlineStr">
        <is>
          <t>U</t>
        </is>
      </c>
      <c r="U330" s="6" t="n">
        <v>1</v>
      </c>
      <c r="V330" s="3">
        <f>IF(OR(B330="",C330),"",CONCATENATE(B330,".",C330))</f>
        <v/>
      </c>
      <c r="W330">
        <f>UPPER(TRIM(H330))</f>
        <v/>
      </c>
      <c r="X330">
        <f>UPPER(TRIM(I330))</f>
        <v/>
      </c>
      <c r="Y330">
        <f>IF(V330&lt;&gt;"",IFERROR(INDEX(federal_program_name_lookup,MATCH(V330,aln_lookup,0)),""),"")</f>
        <v/>
      </c>
    </row>
    <row r="331">
      <c r="A331" t="inlineStr">
        <is>
          <t>AWARD-0330</t>
        </is>
      </c>
      <c r="B331" s="4" t="inlineStr">
        <is>
          <t>93</t>
        </is>
      </c>
      <c r="C331" s="4" t="inlineStr">
        <is>
          <t>866</t>
        </is>
      </c>
      <c r="D331" s="4" t="inlineStr"/>
      <c r="E331" s="6" t="inlineStr">
        <is>
          <t>AGING RESEARCH</t>
        </is>
      </c>
      <c r="F331" s="7" t="n">
        <v>191328</v>
      </c>
      <c r="G331" s="6" t="inlineStr">
        <is>
          <t>RESEARCH AND DEVELOPMENT</t>
        </is>
      </c>
      <c r="H331" s="6" t="inlineStr"/>
      <c r="I331" s="6" t="inlineStr"/>
      <c r="J331" s="5" t="n">
        <v>14296692</v>
      </c>
      <c r="K331" s="5" t="n">
        <v>91929578</v>
      </c>
      <c r="L331" s="6" t="inlineStr">
        <is>
          <t>N</t>
        </is>
      </c>
      <c r="M331" s="4" t="inlineStr"/>
      <c r="N331" s="6" t="inlineStr">
        <is>
          <t>Y</t>
        </is>
      </c>
      <c r="O331" s="4" t="inlineStr"/>
      <c r="P331" s="4" t="inlineStr"/>
      <c r="Q331" s="6" t="inlineStr">
        <is>
          <t>N</t>
        </is>
      </c>
      <c r="R331" s="7" t="inlineStr"/>
      <c r="S331" s="6" t="inlineStr">
        <is>
          <t>Y</t>
        </is>
      </c>
      <c r="T331" s="6" t="inlineStr">
        <is>
          <t>U</t>
        </is>
      </c>
      <c r="U331" s="6" t="n">
        <v>1</v>
      </c>
      <c r="V331" s="3">
        <f>IF(OR(B331="",C331),"",CONCATENATE(B331,".",C331))</f>
        <v/>
      </c>
      <c r="W331">
        <f>UPPER(TRIM(H331))</f>
        <v/>
      </c>
      <c r="X331">
        <f>UPPER(TRIM(I331))</f>
        <v/>
      </c>
      <c r="Y331">
        <f>IF(V331&lt;&gt;"",IFERROR(INDEX(federal_program_name_lookup,MATCH(V331,aln_lookup,0)),""),"")</f>
        <v/>
      </c>
    </row>
    <row r="332">
      <c r="A332" t="inlineStr">
        <is>
          <t>AWARD-0331</t>
        </is>
      </c>
      <c r="B332" s="4" t="inlineStr">
        <is>
          <t>93</t>
        </is>
      </c>
      <c r="C332" s="4" t="inlineStr">
        <is>
          <t>866</t>
        </is>
      </c>
      <c r="D332" s="4" t="inlineStr"/>
      <c r="E332" s="6" t="inlineStr">
        <is>
          <t>AGING RESEARCH</t>
        </is>
      </c>
      <c r="F332" s="7" t="n">
        <v>322294</v>
      </c>
      <c r="G332" s="6" t="inlineStr">
        <is>
          <t>RESEARCH AND DEVELOPMENT</t>
        </is>
      </c>
      <c r="H332" s="6" t="inlineStr"/>
      <c r="I332" s="6" t="inlineStr"/>
      <c r="J332" s="5" t="n">
        <v>14296692</v>
      </c>
      <c r="K332" s="5" t="n">
        <v>91929578</v>
      </c>
      <c r="L332" s="6" t="inlineStr">
        <is>
          <t>N</t>
        </is>
      </c>
      <c r="M332" s="4" t="inlineStr"/>
      <c r="N332" s="6" t="inlineStr">
        <is>
          <t>Y</t>
        </is>
      </c>
      <c r="O332" s="4" t="inlineStr"/>
      <c r="P332" s="4" t="inlineStr"/>
      <c r="Q332" s="6" t="inlineStr">
        <is>
          <t>N</t>
        </is>
      </c>
      <c r="R332" s="7" t="inlineStr"/>
      <c r="S332" s="6" t="inlineStr">
        <is>
          <t>Y</t>
        </is>
      </c>
      <c r="T332" s="6" t="inlineStr">
        <is>
          <t>U</t>
        </is>
      </c>
      <c r="U332" s="6" t="n">
        <v>0</v>
      </c>
      <c r="V332" s="3">
        <f>IF(OR(B332="",C332),"",CONCATENATE(B332,".",C332))</f>
        <v/>
      </c>
      <c r="W332">
        <f>UPPER(TRIM(H332))</f>
        <v/>
      </c>
      <c r="X332">
        <f>UPPER(TRIM(I332))</f>
        <v/>
      </c>
      <c r="Y332">
        <f>IF(V332&lt;&gt;"",IFERROR(INDEX(federal_program_name_lookup,MATCH(V332,aln_lookup,0)),""),"")</f>
        <v/>
      </c>
    </row>
    <row r="333">
      <c r="A333" t="inlineStr">
        <is>
          <t>AWARD-0332</t>
        </is>
      </c>
      <c r="B333" s="4" t="inlineStr">
        <is>
          <t>93</t>
        </is>
      </c>
      <c r="C333" s="4" t="inlineStr">
        <is>
          <t>866</t>
        </is>
      </c>
      <c r="D333" s="4" t="inlineStr"/>
      <c r="E333" s="6" t="inlineStr">
        <is>
          <t>AGING RESEARCH</t>
        </is>
      </c>
      <c r="F333" s="7" t="n">
        <v>61736</v>
      </c>
      <c r="G333" s="6" t="inlineStr">
        <is>
          <t>RESEARCH AND DEVELOPMENT</t>
        </is>
      </c>
      <c r="H333" s="6" t="inlineStr"/>
      <c r="I333" s="6" t="inlineStr"/>
      <c r="J333" s="5" t="n">
        <v>14296692</v>
      </c>
      <c r="K333" s="5" t="n">
        <v>91929578</v>
      </c>
      <c r="L333" s="6" t="inlineStr">
        <is>
          <t>N</t>
        </is>
      </c>
      <c r="M333" s="4" t="inlineStr"/>
      <c r="N333" s="6" t="inlineStr">
        <is>
          <t>Y</t>
        </is>
      </c>
      <c r="O333" s="4" t="inlineStr"/>
      <c r="P333" s="4" t="inlineStr"/>
      <c r="Q333" s="6" t="inlineStr">
        <is>
          <t>N</t>
        </is>
      </c>
      <c r="R333" s="7" t="inlineStr"/>
      <c r="S333" s="6" t="inlineStr">
        <is>
          <t>Y</t>
        </is>
      </c>
      <c r="T333" s="6" t="inlineStr">
        <is>
          <t>U</t>
        </is>
      </c>
      <c r="U333" s="6" t="n">
        <v>0</v>
      </c>
      <c r="V333" s="3">
        <f>IF(OR(B333="",C333),"",CONCATENATE(B333,".",C333))</f>
        <v/>
      </c>
      <c r="W333">
        <f>UPPER(TRIM(H333))</f>
        <v/>
      </c>
      <c r="X333">
        <f>UPPER(TRIM(I333))</f>
        <v/>
      </c>
      <c r="Y333">
        <f>IF(V333&lt;&gt;"",IFERROR(INDEX(federal_program_name_lookup,MATCH(V333,aln_lookup,0)),""),"")</f>
        <v/>
      </c>
    </row>
    <row r="334">
      <c r="A334" t="inlineStr">
        <is>
          <t>AWARD-0333</t>
        </is>
      </c>
      <c r="B334" s="4" t="inlineStr">
        <is>
          <t>93</t>
        </is>
      </c>
      <c r="C334" s="4" t="inlineStr">
        <is>
          <t>866</t>
        </is>
      </c>
      <c r="D334" s="4" t="inlineStr"/>
      <c r="E334" s="6" t="inlineStr">
        <is>
          <t>AGING RESEARCH</t>
        </is>
      </c>
      <c r="F334" s="7" t="n">
        <v>10605</v>
      </c>
      <c r="G334" s="6" t="inlineStr">
        <is>
          <t>RESEARCH AND DEVELOPMENT</t>
        </is>
      </c>
      <c r="H334" s="6" t="inlineStr"/>
      <c r="I334" s="6" t="inlineStr"/>
      <c r="J334" s="5" t="n">
        <v>14296692</v>
      </c>
      <c r="K334" s="5" t="n">
        <v>91929578</v>
      </c>
      <c r="L334" s="6" t="inlineStr">
        <is>
          <t>N</t>
        </is>
      </c>
      <c r="M334" s="4" t="inlineStr"/>
      <c r="N334" s="6" t="inlineStr">
        <is>
          <t>N</t>
        </is>
      </c>
      <c r="O334" s="4" t="inlineStr">
        <is>
          <t>UNIVERSITY OF IOWA</t>
        </is>
      </c>
      <c r="P334" s="4" t="inlineStr">
        <is>
          <t>1R03AG063170-01</t>
        </is>
      </c>
      <c r="Q334" s="6" t="inlineStr">
        <is>
          <t>N</t>
        </is>
      </c>
      <c r="R334" s="7" t="inlineStr"/>
      <c r="S334" s="6" t="inlineStr">
        <is>
          <t>Y</t>
        </is>
      </c>
      <c r="T334" s="6" t="inlineStr">
        <is>
          <t>U</t>
        </is>
      </c>
      <c r="U334" s="6" t="n">
        <v>0</v>
      </c>
      <c r="V334" s="3">
        <f>IF(OR(B334="",C334),"",CONCATENATE(B334,".",C334))</f>
        <v/>
      </c>
      <c r="W334">
        <f>UPPER(TRIM(H334))</f>
        <v/>
      </c>
      <c r="X334">
        <f>UPPER(TRIM(I334))</f>
        <v/>
      </c>
      <c r="Y334">
        <f>IF(V334&lt;&gt;"",IFERROR(INDEX(federal_program_name_lookup,MATCH(V334,aln_lookup,0)),""),"")</f>
        <v/>
      </c>
    </row>
    <row r="335">
      <c r="A335" t="inlineStr">
        <is>
          <t>AWARD-0334</t>
        </is>
      </c>
      <c r="B335" s="4" t="inlineStr">
        <is>
          <t>12</t>
        </is>
      </c>
      <c r="C335" s="4" t="inlineStr">
        <is>
          <t>420</t>
        </is>
      </c>
      <c r="D335" s="4" t="inlineStr"/>
      <c r="E335" s="6" t="inlineStr">
        <is>
          <t>MILITARY MEDICAL RESEARCH AND DEVELOPMENT</t>
        </is>
      </c>
      <c r="F335" s="7" t="n">
        <v>205927</v>
      </c>
      <c r="G335" s="6" t="inlineStr">
        <is>
          <t>RESEARCH AND DEVELOPMENT</t>
        </is>
      </c>
      <c r="H335" s="6" t="inlineStr"/>
      <c r="I335" s="6" t="inlineStr"/>
      <c r="J335" s="5" t="n">
        <v>1762415</v>
      </c>
      <c r="K335" s="5" t="n">
        <v>91929578</v>
      </c>
      <c r="L335" s="6" t="inlineStr">
        <is>
          <t>N</t>
        </is>
      </c>
      <c r="M335" s="4" t="inlineStr"/>
      <c r="N335" s="6" t="inlineStr">
        <is>
          <t>Y</t>
        </is>
      </c>
      <c r="O335" s="4" t="inlineStr"/>
      <c r="P335" s="4" t="inlineStr"/>
      <c r="Q335" s="6" t="inlineStr">
        <is>
          <t>Y</t>
        </is>
      </c>
      <c r="R335" s="7" t="n">
        <v>20269</v>
      </c>
      <c r="S335" s="6" t="inlineStr">
        <is>
          <t>Y</t>
        </is>
      </c>
      <c r="T335" s="6" t="inlineStr">
        <is>
          <t>U</t>
        </is>
      </c>
      <c r="U335" s="6" t="n">
        <v>0</v>
      </c>
      <c r="V335" s="3">
        <f>IF(OR(B335="",C335),"",CONCATENATE(B335,".",C335))</f>
        <v/>
      </c>
      <c r="W335">
        <f>UPPER(TRIM(H335))</f>
        <v/>
      </c>
      <c r="X335">
        <f>UPPER(TRIM(I335))</f>
        <v/>
      </c>
      <c r="Y335">
        <f>IF(V335&lt;&gt;"",IFERROR(INDEX(federal_program_name_lookup,MATCH(V335,aln_lookup,0)),""),"")</f>
        <v/>
      </c>
    </row>
    <row r="336">
      <c r="A336" t="inlineStr">
        <is>
          <t>AWARD-0335</t>
        </is>
      </c>
      <c r="B336" s="4" t="inlineStr">
        <is>
          <t>93</t>
        </is>
      </c>
      <c r="C336" s="4" t="inlineStr">
        <is>
          <t>113</t>
        </is>
      </c>
      <c r="D336" s="4" t="inlineStr"/>
      <c r="E336" s="6" t="inlineStr">
        <is>
          <t>ENVIRONMENTAL HEALTH</t>
        </is>
      </c>
      <c r="F336" s="7" t="n">
        <v>29382</v>
      </c>
      <c r="G336" s="6" t="inlineStr">
        <is>
          <t>RESEARCH AND DEVELOPMENT</t>
        </is>
      </c>
      <c r="H336" s="6" t="inlineStr"/>
      <c r="I336" s="6" t="inlineStr"/>
      <c r="J336" s="5" t="n">
        <v>1478534</v>
      </c>
      <c r="K336" s="5" t="n">
        <v>91929578</v>
      </c>
      <c r="L336" s="6" t="inlineStr">
        <is>
          <t>N</t>
        </is>
      </c>
      <c r="M336" s="4" t="inlineStr"/>
      <c r="N336" s="6" t="inlineStr">
        <is>
          <t>N</t>
        </is>
      </c>
      <c r="O336" s="4" t="inlineStr">
        <is>
          <t>EMORY UNIVERSITY</t>
        </is>
      </c>
      <c r="P336" s="4" t="inlineStr">
        <is>
          <t>7R01ES025145-02</t>
        </is>
      </c>
      <c r="Q336" s="6" t="inlineStr">
        <is>
          <t>N</t>
        </is>
      </c>
      <c r="R336" s="7" t="inlineStr"/>
      <c r="S336" s="6" t="inlineStr">
        <is>
          <t>Y</t>
        </is>
      </c>
      <c r="T336" s="6" t="inlineStr">
        <is>
          <t>U</t>
        </is>
      </c>
      <c r="U336" s="6" t="n">
        <v>0</v>
      </c>
      <c r="V336" s="3">
        <f>IF(OR(B336="",C336),"",CONCATENATE(B336,".",C336))</f>
        <v/>
      </c>
      <c r="W336">
        <f>UPPER(TRIM(H336))</f>
        <v/>
      </c>
      <c r="X336">
        <f>UPPER(TRIM(I336))</f>
        <v/>
      </c>
      <c r="Y336">
        <f>IF(V336&lt;&gt;"",IFERROR(INDEX(federal_program_name_lookup,MATCH(V336,aln_lookup,0)),""),"")</f>
        <v/>
      </c>
    </row>
    <row r="337">
      <c r="A337" t="inlineStr">
        <is>
          <t>AWARD-0336</t>
        </is>
      </c>
      <c r="B337" s="4" t="inlineStr">
        <is>
          <t>93</t>
        </is>
      </c>
      <c r="C337" s="4" t="inlineStr">
        <is>
          <t>866</t>
        </is>
      </c>
      <c r="D337" s="4" t="inlineStr"/>
      <c r="E337" s="6" t="inlineStr">
        <is>
          <t>AGING RESEARCH</t>
        </is>
      </c>
      <c r="F337" s="7" t="n">
        <v>188561</v>
      </c>
      <c r="G337" s="6" t="inlineStr">
        <is>
          <t>RESEARCH AND DEVELOPMENT</t>
        </is>
      </c>
      <c r="H337" s="6" t="inlineStr"/>
      <c r="I337" s="6" t="inlineStr"/>
      <c r="J337" s="5" t="n">
        <v>14296692</v>
      </c>
      <c r="K337" s="5" t="n">
        <v>91929578</v>
      </c>
      <c r="L337" s="6" t="inlineStr">
        <is>
          <t>N</t>
        </is>
      </c>
      <c r="M337" s="4" t="inlineStr"/>
      <c r="N337" s="6" t="inlineStr">
        <is>
          <t>Y</t>
        </is>
      </c>
      <c r="O337" s="4" t="inlineStr"/>
      <c r="P337" s="4" t="inlineStr"/>
      <c r="Q337" s="6" t="inlineStr">
        <is>
          <t>N</t>
        </is>
      </c>
      <c r="R337" s="7" t="inlineStr"/>
      <c r="S337" s="6" t="inlineStr">
        <is>
          <t>Y</t>
        </is>
      </c>
      <c r="T337" s="6" t="inlineStr">
        <is>
          <t>U</t>
        </is>
      </c>
      <c r="U337" s="6" t="n">
        <v>0</v>
      </c>
      <c r="V337" s="3">
        <f>IF(OR(B337="",C337),"",CONCATENATE(B337,".",C337))</f>
        <v/>
      </c>
      <c r="W337">
        <f>UPPER(TRIM(H337))</f>
        <v/>
      </c>
      <c r="X337">
        <f>UPPER(TRIM(I337))</f>
        <v/>
      </c>
      <c r="Y337">
        <f>IF(V337&lt;&gt;"",IFERROR(INDEX(federal_program_name_lookup,MATCH(V337,aln_lookup,0)),""),"")</f>
        <v/>
      </c>
    </row>
    <row r="338">
      <c r="A338" t="inlineStr">
        <is>
          <t>AWARD-0337</t>
        </is>
      </c>
      <c r="B338" s="4" t="inlineStr">
        <is>
          <t>93</t>
        </is>
      </c>
      <c r="C338" s="4" t="inlineStr">
        <is>
          <t>866</t>
        </is>
      </c>
      <c r="D338" s="4" t="inlineStr"/>
      <c r="E338" s="6" t="inlineStr">
        <is>
          <t>AGING RESEARCH</t>
        </is>
      </c>
      <c r="F338" s="7" t="n">
        <v>56557</v>
      </c>
      <c r="G338" s="6" t="inlineStr">
        <is>
          <t>RESEARCH AND DEVELOPMENT</t>
        </is>
      </c>
      <c r="H338" s="6" t="inlineStr"/>
      <c r="I338" s="6" t="inlineStr"/>
      <c r="J338" s="5" t="n">
        <v>14296692</v>
      </c>
      <c r="K338" s="5" t="n">
        <v>91929578</v>
      </c>
      <c r="L338" s="6" t="inlineStr">
        <is>
          <t>N</t>
        </is>
      </c>
      <c r="M338" s="4" t="inlineStr"/>
      <c r="N338" s="6" t="inlineStr">
        <is>
          <t>Y</t>
        </is>
      </c>
      <c r="O338" s="4" t="inlineStr"/>
      <c r="P338" s="4" t="inlineStr"/>
      <c r="Q338" s="6" t="inlineStr">
        <is>
          <t>N</t>
        </is>
      </c>
      <c r="R338" s="7" t="inlineStr"/>
      <c r="S338" s="6" t="inlineStr">
        <is>
          <t>Y</t>
        </is>
      </c>
      <c r="T338" s="6" t="inlineStr">
        <is>
          <t>U</t>
        </is>
      </c>
      <c r="U338" s="6" t="n">
        <v>1</v>
      </c>
      <c r="V338" s="3">
        <f>IF(OR(B338="",C338),"",CONCATENATE(B338,".",C338))</f>
        <v/>
      </c>
      <c r="W338">
        <f>UPPER(TRIM(H338))</f>
        <v/>
      </c>
      <c r="X338">
        <f>UPPER(TRIM(I338))</f>
        <v/>
      </c>
      <c r="Y338">
        <f>IF(V338&lt;&gt;"",IFERROR(INDEX(federal_program_name_lookup,MATCH(V338,aln_lookup,0)),""),"")</f>
        <v/>
      </c>
    </row>
    <row r="339">
      <c r="A339" t="inlineStr">
        <is>
          <t>AWARD-0338</t>
        </is>
      </c>
      <c r="B339" s="4" t="inlineStr">
        <is>
          <t>93</t>
        </is>
      </c>
      <c r="C339" s="4" t="inlineStr">
        <is>
          <t>866</t>
        </is>
      </c>
      <c r="D339" s="4" t="inlineStr"/>
      <c r="E339" s="6" t="inlineStr">
        <is>
          <t>AGING RESEARCH</t>
        </is>
      </c>
      <c r="F339" s="7" t="n">
        <v>10845</v>
      </c>
      <c r="G339" s="6" t="inlineStr">
        <is>
          <t>RESEARCH AND DEVELOPMENT</t>
        </is>
      </c>
      <c r="H339" s="6" t="inlineStr"/>
      <c r="I339" s="6" t="inlineStr"/>
      <c r="J339" s="5" t="n">
        <v>14296692</v>
      </c>
      <c r="K339" s="5" t="n">
        <v>91929578</v>
      </c>
      <c r="L339" s="6" t="inlineStr">
        <is>
          <t>N</t>
        </is>
      </c>
      <c r="M339" s="4" t="inlineStr"/>
      <c r="N339" s="6" t="inlineStr">
        <is>
          <t>N</t>
        </is>
      </c>
      <c r="O339" s="4" t="inlineStr">
        <is>
          <t>UNIVERSITY OF OKLAHOMA HEALTH SCIENCES CENTER</t>
        </is>
      </c>
      <c r="P339" s="4" t="inlineStr">
        <is>
          <t>1R21AG065720-01</t>
        </is>
      </c>
      <c r="Q339" s="6" t="inlineStr">
        <is>
          <t>N</t>
        </is>
      </c>
      <c r="R339" s="7" t="inlineStr"/>
      <c r="S339" s="6" t="inlineStr">
        <is>
          <t>Y</t>
        </is>
      </c>
      <c r="T339" s="6" t="inlineStr">
        <is>
          <t>U</t>
        </is>
      </c>
      <c r="U339" s="6" t="n">
        <v>0</v>
      </c>
      <c r="V339" s="3">
        <f>IF(OR(B339="",C339),"",CONCATENATE(B339,".",C339))</f>
        <v/>
      </c>
      <c r="W339">
        <f>UPPER(TRIM(H339))</f>
        <v/>
      </c>
      <c r="X339">
        <f>UPPER(TRIM(I339))</f>
        <v/>
      </c>
      <c r="Y339">
        <f>IF(V339&lt;&gt;"",IFERROR(INDEX(federal_program_name_lookup,MATCH(V339,aln_lookup,0)),""),"")</f>
        <v/>
      </c>
    </row>
    <row r="340">
      <c r="A340" t="inlineStr">
        <is>
          <t>AWARD-0339</t>
        </is>
      </c>
      <c r="B340" s="4" t="inlineStr">
        <is>
          <t>93</t>
        </is>
      </c>
      <c r="C340" s="4" t="inlineStr">
        <is>
          <t>866</t>
        </is>
      </c>
      <c r="D340" s="4" t="inlineStr"/>
      <c r="E340" s="6" t="inlineStr">
        <is>
          <t>AGING RESEARCH</t>
        </is>
      </c>
      <c r="F340" s="7" t="n">
        <v>1370</v>
      </c>
      <c r="G340" s="6" t="inlineStr">
        <is>
          <t>RESEARCH AND DEVELOPMENT</t>
        </is>
      </c>
      <c r="H340" s="6" t="inlineStr"/>
      <c r="I340" s="6" t="inlineStr"/>
      <c r="J340" s="5" t="n">
        <v>14296692</v>
      </c>
      <c r="K340" s="5" t="n">
        <v>91929578</v>
      </c>
      <c r="L340" s="6" t="inlineStr">
        <is>
          <t>N</t>
        </is>
      </c>
      <c r="M340" s="4" t="inlineStr"/>
      <c r="N340" s="6" t="inlineStr">
        <is>
          <t>N</t>
        </is>
      </c>
      <c r="O340" s="4" t="inlineStr">
        <is>
          <t>DUKE UNIV-DUKE CLINICAL RESEARCH INST</t>
        </is>
      </c>
      <c r="P340" s="4" t="inlineStr">
        <is>
          <t>1U19AG065188-01</t>
        </is>
      </c>
      <c r="Q340" s="6" t="inlineStr">
        <is>
          <t>N</t>
        </is>
      </c>
      <c r="R340" s="7" t="inlineStr"/>
      <c r="S340" s="6" t="inlineStr">
        <is>
          <t>Y</t>
        </is>
      </c>
      <c r="T340" s="6" t="inlineStr">
        <is>
          <t>U</t>
        </is>
      </c>
      <c r="U340" s="6" t="n">
        <v>0</v>
      </c>
      <c r="V340" s="3">
        <f>IF(OR(B340="",C340),"",CONCATENATE(B340,".",C340))</f>
        <v/>
      </c>
      <c r="W340">
        <f>UPPER(TRIM(H340))</f>
        <v/>
      </c>
      <c r="X340">
        <f>UPPER(TRIM(I340))</f>
        <v/>
      </c>
      <c r="Y340">
        <f>IF(V340&lt;&gt;"",IFERROR(INDEX(federal_program_name_lookup,MATCH(V340,aln_lookup,0)),""),"")</f>
        <v/>
      </c>
    </row>
    <row r="341">
      <c r="A341" t="inlineStr">
        <is>
          <t>AWARD-0340</t>
        </is>
      </c>
      <c r="B341" s="4" t="inlineStr">
        <is>
          <t>93</t>
        </is>
      </c>
      <c r="C341" s="4" t="inlineStr">
        <is>
          <t>866</t>
        </is>
      </c>
      <c r="D341" s="4" t="inlineStr"/>
      <c r="E341" s="6" t="inlineStr">
        <is>
          <t>AGING RESEARCH</t>
        </is>
      </c>
      <c r="F341" s="7" t="n">
        <v>298101</v>
      </c>
      <c r="G341" s="6" t="inlineStr">
        <is>
          <t>RESEARCH AND DEVELOPMENT</t>
        </is>
      </c>
      <c r="H341" s="6" t="inlineStr"/>
      <c r="I341" s="6" t="inlineStr"/>
      <c r="J341" s="5" t="n">
        <v>14296692</v>
      </c>
      <c r="K341" s="5" t="n">
        <v>91929578</v>
      </c>
      <c r="L341" s="6" t="inlineStr">
        <is>
          <t>N</t>
        </is>
      </c>
      <c r="M341" s="4" t="inlineStr"/>
      <c r="N341" s="6" t="inlineStr">
        <is>
          <t>Y</t>
        </is>
      </c>
      <c r="O341" s="4" t="inlineStr"/>
      <c r="P341" s="4" t="inlineStr"/>
      <c r="Q341" s="6" t="inlineStr">
        <is>
          <t>Y</t>
        </is>
      </c>
      <c r="R341" s="7" t="n">
        <v>84618</v>
      </c>
      <c r="S341" s="6" t="inlineStr">
        <is>
          <t>Y</t>
        </is>
      </c>
      <c r="T341" s="6" t="inlineStr">
        <is>
          <t>U</t>
        </is>
      </c>
      <c r="U341" s="6" t="n">
        <v>0</v>
      </c>
      <c r="V341" s="3">
        <f>IF(OR(B341="",C341),"",CONCATENATE(B341,".",C341))</f>
        <v/>
      </c>
      <c r="W341">
        <f>UPPER(TRIM(H341))</f>
        <v/>
      </c>
      <c r="X341">
        <f>UPPER(TRIM(I341))</f>
        <v/>
      </c>
      <c r="Y341">
        <f>IF(V341&lt;&gt;"",IFERROR(INDEX(federal_program_name_lookup,MATCH(V341,aln_lookup,0)),""),"")</f>
        <v/>
      </c>
    </row>
    <row r="342">
      <c r="A342" t="inlineStr">
        <is>
          <t>AWARD-0341</t>
        </is>
      </c>
      <c r="B342" s="4" t="inlineStr">
        <is>
          <t>93</t>
        </is>
      </c>
      <c r="C342" s="4" t="inlineStr">
        <is>
          <t>866</t>
        </is>
      </c>
      <c r="D342" s="4" t="inlineStr"/>
      <c r="E342" s="6" t="inlineStr">
        <is>
          <t>AGING RESEARCH</t>
        </is>
      </c>
      <c r="F342" s="7" t="n">
        <v>430623</v>
      </c>
      <c r="G342" s="6" t="inlineStr">
        <is>
          <t>RESEARCH AND DEVELOPMENT</t>
        </is>
      </c>
      <c r="H342" s="6" t="inlineStr"/>
      <c r="I342" s="6" t="inlineStr"/>
      <c r="J342" s="5" t="n">
        <v>14296692</v>
      </c>
      <c r="K342" s="5" t="n">
        <v>91929578</v>
      </c>
      <c r="L342" s="6" t="inlineStr">
        <is>
          <t>N</t>
        </is>
      </c>
      <c r="M342" s="4" t="inlineStr"/>
      <c r="N342" s="6" t="inlineStr">
        <is>
          <t>Y</t>
        </is>
      </c>
      <c r="O342" s="4" t="inlineStr"/>
      <c r="P342" s="4" t="inlineStr"/>
      <c r="Q342" s="6" t="inlineStr">
        <is>
          <t>Y</t>
        </is>
      </c>
      <c r="R342" s="7" t="n">
        <v>22058</v>
      </c>
      <c r="S342" s="6" t="inlineStr">
        <is>
          <t>Y</t>
        </is>
      </c>
      <c r="T342" s="6" t="inlineStr">
        <is>
          <t>U</t>
        </is>
      </c>
      <c r="U342" s="6" t="n">
        <v>1</v>
      </c>
      <c r="V342" s="3">
        <f>IF(OR(B342="",C342),"",CONCATENATE(B342,".",C342))</f>
        <v/>
      </c>
      <c r="W342">
        <f>UPPER(TRIM(H342))</f>
        <v/>
      </c>
      <c r="X342">
        <f>UPPER(TRIM(I342))</f>
        <v/>
      </c>
      <c r="Y342">
        <f>IF(V342&lt;&gt;"",IFERROR(INDEX(federal_program_name_lookup,MATCH(V342,aln_lookup,0)),""),"")</f>
        <v/>
      </c>
    </row>
    <row r="343">
      <c r="A343" t="inlineStr">
        <is>
          <t>AWARD-0342</t>
        </is>
      </c>
      <c r="B343" s="4" t="inlineStr">
        <is>
          <t>93</t>
        </is>
      </c>
      <c r="C343" s="4" t="inlineStr">
        <is>
          <t>866</t>
        </is>
      </c>
      <c r="D343" s="4" t="inlineStr"/>
      <c r="E343" s="6" t="inlineStr">
        <is>
          <t>AGING RESEARCH</t>
        </is>
      </c>
      <c r="F343" s="7" t="n">
        <v>85330</v>
      </c>
      <c r="G343" s="6" t="inlineStr">
        <is>
          <t>RESEARCH AND DEVELOPMENT</t>
        </is>
      </c>
      <c r="H343" s="6" t="inlineStr"/>
      <c r="I343" s="6" t="inlineStr"/>
      <c r="J343" s="5" t="n">
        <v>14296692</v>
      </c>
      <c r="K343" s="5" t="n">
        <v>91929578</v>
      </c>
      <c r="L343" s="6" t="inlineStr">
        <is>
          <t>N</t>
        </is>
      </c>
      <c r="M343" s="4" t="inlineStr"/>
      <c r="N343" s="6" t="inlineStr">
        <is>
          <t>Y</t>
        </is>
      </c>
      <c r="O343" s="4" t="inlineStr"/>
      <c r="P343" s="4" t="inlineStr"/>
      <c r="Q343" s="6" t="inlineStr">
        <is>
          <t>N</t>
        </is>
      </c>
      <c r="R343" s="7" t="inlineStr"/>
      <c r="S343" s="6" t="inlineStr">
        <is>
          <t>Y</t>
        </is>
      </c>
      <c r="T343" s="6" t="inlineStr">
        <is>
          <t>U</t>
        </is>
      </c>
      <c r="U343" s="6" t="n">
        <v>0</v>
      </c>
      <c r="V343" s="3">
        <f>IF(OR(B343="",C343),"",CONCATENATE(B343,".",C343))</f>
        <v/>
      </c>
      <c r="W343">
        <f>UPPER(TRIM(H343))</f>
        <v/>
      </c>
      <c r="X343">
        <f>UPPER(TRIM(I343))</f>
        <v/>
      </c>
      <c r="Y343">
        <f>IF(V343&lt;&gt;"",IFERROR(INDEX(federal_program_name_lookup,MATCH(V343,aln_lookup,0)),""),"")</f>
        <v/>
      </c>
    </row>
    <row r="344">
      <c r="A344" t="inlineStr">
        <is>
          <t>AWARD-0343</t>
        </is>
      </c>
      <c r="B344" s="4" t="inlineStr">
        <is>
          <t>93</t>
        </is>
      </c>
      <c r="C344" s="4" t="inlineStr">
        <is>
          <t>866</t>
        </is>
      </c>
      <c r="D344" s="4" t="inlineStr"/>
      <c r="E344" s="6" t="inlineStr">
        <is>
          <t>AGING RESEARCH</t>
        </is>
      </c>
      <c r="F344" s="7" t="n">
        <v>3815</v>
      </c>
      <c r="G344" s="6" t="inlineStr">
        <is>
          <t>RESEARCH AND DEVELOPMENT</t>
        </is>
      </c>
      <c r="H344" s="6" t="inlineStr"/>
      <c r="I344" s="6" t="inlineStr"/>
      <c r="J344" s="5" t="n">
        <v>14296692</v>
      </c>
      <c r="K344" s="5" t="n">
        <v>91929578</v>
      </c>
      <c r="L344" s="6" t="inlineStr">
        <is>
          <t>N</t>
        </is>
      </c>
      <c r="M344" s="4" t="inlineStr"/>
      <c r="N344" s="6" t="inlineStr">
        <is>
          <t>Y</t>
        </is>
      </c>
      <c r="O344" s="4" t="inlineStr"/>
      <c r="P344" s="4" t="inlineStr"/>
      <c r="Q344" s="6" t="inlineStr">
        <is>
          <t>N</t>
        </is>
      </c>
      <c r="R344" s="7" t="inlineStr"/>
      <c r="S344" s="6" t="inlineStr">
        <is>
          <t>Y</t>
        </is>
      </c>
      <c r="T344" s="6" t="inlineStr">
        <is>
          <t>U</t>
        </is>
      </c>
      <c r="U344" s="6" t="n">
        <v>0</v>
      </c>
      <c r="V344" s="3">
        <f>IF(OR(B344="",C344),"",CONCATENATE(B344,".",C344))</f>
        <v/>
      </c>
      <c r="W344">
        <f>UPPER(TRIM(H344))</f>
        <v/>
      </c>
      <c r="X344">
        <f>UPPER(TRIM(I344))</f>
        <v/>
      </c>
      <c r="Y344">
        <f>IF(V344&lt;&gt;"",IFERROR(INDEX(federal_program_name_lookup,MATCH(V344,aln_lookup,0)),""),"")</f>
        <v/>
      </c>
    </row>
    <row r="345">
      <c r="A345" t="inlineStr">
        <is>
          <t>AWARD-0344</t>
        </is>
      </c>
      <c r="B345" s="4" t="inlineStr">
        <is>
          <t>93</t>
        </is>
      </c>
      <c r="C345" s="4" t="inlineStr">
        <is>
          <t>866</t>
        </is>
      </c>
      <c r="D345" s="4" t="inlineStr"/>
      <c r="E345" s="6" t="inlineStr">
        <is>
          <t>AGING RESEARCH</t>
        </is>
      </c>
      <c r="F345" s="7" t="n">
        <v>79619</v>
      </c>
      <c r="G345" s="6" t="inlineStr">
        <is>
          <t>RESEARCH AND DEVELOPMENT</t>
        </is>
      </c>
      <c r="H345" s="6" t="inlineStr"/>
      <c r="I345" s="6" t="inlineStr"/>
      <c r="J345" s="5" t="n">
        <v>14296692</v>
      </c>
      <c r="K345" s="5" t="n">
        <v>91929578</v>
      </c>
      <c r="L345" s="6" t="inlineStr">
        <is>
          <t>N</t>
        </is>
      </c>
      <c r="M345" s="4" t="inlineStr"/>
      <c r="N345" s="6" t="inlineStr">
        <is>
          <t>Y</t>
        </is>
      </c>
      <c r="O345" s="4" t="inlineStr"/>
      <c r="P345" s="4" t="inlineStr"/>
      <c r="Q345" s="6" t="inlineStr">
        <is>
          <t>N</t>
        </is>
      </c>
      <c r="R345" s="7" t="inlineStr"/>
      <c r="S345" s="6" t="inlineStr">
        <is>
          <t>Y</t>
        </is>
      </c>
      <c r="T345" s="6" t="inlineStr">
        <is>
          <t>U</t>
        </is>
      </c>
      <c r="U345" s="6" t="n">
        <v>0</v>
      </c>
      <c r="V345" s="3">
        <f>IF(OR(B345="",C345),"",CONCATENATE(B345,".",C345))</f>
        <v/>
      </c>
      <c r="W345">
        <f>UPPER(TRIM(H345))</f>
        <v/>
      </c>
      <c r="X345">
        <f>UPPER(TRIM(I345))</f>
        <v/>
      </c>
      <c r="Y345">
        <f>IF(V345&lt;&gt;"",IFERROR(INDEX(federal_program_name_lookup,MATCH(V345,aln_lookup,0)),""),"")</f>
        <v/>
      </c>
    </row>
    <row r="346">
      <c r="A346" t="inlineStr">
        <is>
          <t>AWARD-0345</t>
        </is>
      </c>
      <c r="B346" s="4" t="inlineStr">
        <is>
          <t>93</t>
        </is>
      </c>
      <c r="C346" s="4" t="inlineStr">
        <is>
          <t>866</t>
        </is>
      </c>
      <c r="D346" s="4" t="inlineStr"/>
      <c r="E346" s="6" t="inlineStr">
        <is>
          <t>AGING RESEARCH</t>
        </is>
      </c>
      <c r="F346" s="7" t="n">
        <v>123654</v>
      </c>
      <c r="G346" s="6" t="inlineStr">
        <is>
          <t>RESEARCH AND DEVELOPMENT</t>
        </is>
      </c>
      <c r="H346" s="6" t="inlineStr"/>
      <c r="I346" s="6" t="inlineStr"/>
      <c r="J346" s="5" t="n">
        <v>14296692</v>
      </c>
      <c r="K346" s="5" t="n">
        <v>91929578</v>
      </c>
      <c r="L346" s="6" t="inlineStr">
        <is>
          <t>N</t>
        </is>
      </c>
      <c r="M346" s="4" t="inlineStr"/>
      <c r="N346" s="6" t="inlineStr">
        <is>
          <t>Y</t>
        </is>
      </c>
      <c r="O346" s="4" t="inlineStr"/>
      <c r="P346" s="4" t="inlineStr"/>
      <c r="Q346" s="6" t="inlineStr">
        <is>
          <t>Y</t>
        </is>
      </c>
      <c r="R346" s="7" t="n">
        <v>4867</v>
      </c>
      <c r="S346" s="6" t="inlineStr">
        <is>
          <t>Y</t>
        </is>
      </c>
      <c r="T346" s="6" t="inlineStr">
        <is>
          <t>U</t>
        </is>
      </c>
      <c r="U346" s="6" t="n">
        <v>0</v>
      </c>
      <c r="V346" s="3">
        <f>IF(OR(B346="",C346),"",CONCATENATE(B346,".",C346))</f>
        <v/>
      </c>
      <c r="W346">
        <f>UPPER(TRIM(H346))</f>
        <v/>
      </c>
      <c r="X346">
        <f>UPPER(TRIM(I346))</f>
        <v/>
      </c>
      <c r="Y346">
        <f>IF(V346&lt;&gt;"",IFERROR(INDEX(federal_program_name_lookup,MATCH(V346,aln_lookup,0)),""),"")</f>
        <v/>
      </c>
    </row>
    <row r="347">
      <c r="A347" t="inlineStr">
        <is>
          <t>AWARD-0346</t>
        </is>
      </c>
      <c r="B347" s="4" t="inlineStr">
        <is>
          <t>93</t>
        </is>
      </c>
      <c r="C347" s="4" t="inlineStr">
        <is>
          <t>113</t>
        </is>
      </c>
      <c r="D347" s="4" t="inlineStr"/>
      <c r="E347" s="6" t="inlineStr">
        <is>
          <t>ENVIRONMENTAL HEALTH</t>
        </is>
      </c>
      <c r="F347" s="7" t="n">
        <v>391884</v>
      </c>
      <c r="G347" s="6" t="inlineStr">
        <is>
          <t>RESEARCH AND DEVELOPMENT</t>
        </is>
      </c>
      <c r="H347" s="6" t="inlineStr"/>
      <c r="I347" s="6" t="inlineStr"/>
      <c r="J347" s="5" t="n">
        <v>1478534</v>
      </c>
      <c r="K347" s="5" t="n">
        <v>91929578</v>
      </c>
      <c r="L347" s="6" t="inlineStr">
        <is>
          <t>N</t>
        </is>
      </c>
      <c r="M347" s="4" t="inlineStr"/>
      <c r="N347" s="6" t="inlineStr">
        <is>
          <t>Y</t>
        </is>
      </c>
      <c r="O347" s="4" t="inlineStr"/>
      <c r="P347" s="4" t="inlineStr"/>
      <c r="Q347" s="6" t="inlineStr">
        <is>
          <t>N</t>
        </is>
      </c>
      <c r="R347" s="7" t="inlineStr"/>
      <c r="S347" s="6" t="inlineStr">
        <is>
          <t>Y</t>
        </is>
      </c>
      <c r="T347" s="6" t="inlineStr">
        <is>
          <t>U</t>
        </is>
      </c>
      <c r="U347" s="6" t="n">
        <v>0</v>
      </c>
      <c r="V347" s="3">
        <f>IF(OR(B347="",C347),"",CONCATENATE(B347,".",C347))</f>
        <v/>
      </c>
      <c r="W347">
        <f>UPPER(TRIM(H347))</f>
        <v/>
      </c>
      <c r="X347">
        <f>UPPER(TRIM(I347))</f>
        <v/>
      </c>
      <c r="Y347">
        <f>IF(V347&lt;&gt;"",IFERROR(INDEX(federal_program_name_lookup,MATCH(V347,aln_lookup,0)),""),"")</f>
        <v/>
      </c>
    </row>
    <row r="348">
      <c r="A348" t="inlineStr">
        <is>
          <t>AWARD-0347</t>
        </is>
      </c>
      <c r="B348" s="4" t="inlineStr">
        <is>
          <t>93</t>
        </is>
      </c>
      <c r="C348" s="4" t="inlineStr">
        <is>
          <t>866</t>
        </is>
      </c>
      <c r="D348" s="4" t="inlineStr"/>
      <c r="E348" s="6" t="inlineStr">
        <is>
          <t>AGING RESEARCH</t>
        </is>
      </c>
      <c r="F348" s="7" t="n">
        <v>30611</v>
      </c>
      <c r="G348" s="6" t="inlineStr">
        <is>
          <t>RESEARCH AND DEVELOPMENT</t>
        </is>
      </c>
      <c r="H348" s="6" t="inlineStr"/>
      <c r="I348" s="6" t="inlineStr"/>
      <c r="J348" s="5" t="n">
        <v>14296692</v>
      </c>
      <c r="K348" s="5" t="n">
        <v>91929578</v>
      </c>
      <c r="L348" s="6" t="inlineStr">
        <is>
          <t>N</t>
        </is>
      </c>
      <c r="M348" s="4" t="inlineStr"/>
      <c r="N348" s="6" t="inlineStr">
        <is>
          <t>N</t>
        </is>
      </c>
      <c r="O348" s="4" t="inlineStr">
        <is>
          <t>UNIVERSITY OF MISSOURI</t>
        </is>
      </c>
      <c r="P348" s="4" t="inlineStr">
        <is>
          <t>U01AG070928</t>
        </is>
      </c>
      <c r="Q348" s="6" t="inlineStr">
        <is>
          <t>N</t>
        </is>
      </c>
      <c r="R348" s="7" t="inlineStr"/>
      <c r="S348" s="6" t="inlineStr">
        <is>
          <t>Y</t>
        </is>
      </c>
      <c r="T348" s="6" t="inlineStr">
        <is>
          <t>U</t>
        </is>
      </c>
      <c r="U348" s="6" t="n">
        <v>0</v>
      </c>
      <c r="V348" s="3">
        <f>IF(OR(B348="",C348),"",CONCATENATE(B348,".",C348))</f>
        <v/>
      </c>
      <c r="W348">
        <f>UPPER(TRIM(H348))</f>
        <v/>
      </c>
      <c r="X348">
        <f>UPPER(TRIM(I348))</f>
        <v/>
      </c>
      <c r="Y348">
        <f>IF(V348&lt;&gt;"",IFERROR(INDEX(federal_program_name_lookup,MATCH(V348,aln_lookup,0)),""),"")</f>
        <v/>
      </c>
    </row>
    <row r="349">
      <c r="A349" t="inlineStr">
        <is>
          <t>AWARD-0348</t>
        </is>
      </c>
      <c r="B349" s="4" t="inlineStr">
        <is>
          <t>93</t>
        </is>
      </c>
      <c r="C349" s="4" t="inlineStr">
        <is>
          <t>866</t>
        </is>
      </c>
      <c r="D349" s="4" t="inlineStr"/>
      <c r="E349" s="6" t="inlineStr">
        <is>
          <t>AGING RESEARCH</t>
        </is>
      </c>
      <c r="F349" s="7" t="n">
        <v>58565</v>
      </c>
      <c r="G349" s="6" t="inlineStr">
        <is>
          <t>RESEARCH AND DEVELOPMENT</t>
        </is>
      </c>
      <c r="H349" s="6" t="inlineStr"/>
      <c r="I349" s="6" t="inlineStr"/>
      <c r="J349" s="5" t="n">
        <v>14296692</v>
      </c>
      <c r="K349" s="5" t="n">
        <v>91929578</v>
      </c>
      <c r="L349" s="6" t="inlineStr">
        <is>
          <t>N</t>
        </is>
      </c>
      <c r="M349" s="4" t="inlineStr"/>
      <c r="N349" s="6" t="inlineStr">
        <is>
          <t>N</t>
        </is>
      </c>
      <c r="O349" s="4" t="inlineStr">
        <is>
          <t>UNIVERSITY OF MINNESOTA</t>
        </is>
      </c>
      <c r="P349" s="4" t="inlineStr">
        <is>
          <t>R01AG069781</t>
        </is>
      </c>
      <c r="Q349" s="6" t="inlineStr">
        <is>
          <t>N</t>
        </is>
      </c>
      <c r="R349" s="7" t="inlineStr"/>
      <c r="S349" s="6" t="inlineStr">
        <is>
          <t>Y</t>
        </is>
      </c>
      <c r="T349" s="6" t="inlineStr">
        <is>
          <t>U</t>
        </is>
      </c>
      <c r="U349" s="6" t="n">
        <v>0</v>
      </c>
      <c r="V349" s="3">
        <f>IF(OR(B349="",C349),"",CONCATENATE(B349,".",C349))</f>
        <v/>
      </c>
      <c r="W349">
        <f>UPPER(TRIM(H349))</f>
        <v/>
      </c>
      <c r="X349">
        <f>UPPER(TRIM(I349))</f>
        <v/>
      </c>
      <c r="Y349">
        <f>IF(V349&lt;&gt;"",IFERROR(INDEX(federal_program_name_lookup,MATCH(V349,aln_lookup,0)),""),"")</f>
        <v/>
      </c>
    </row>
    <row r="350">
      <c r="A350" t="inlineStr">
        <is>
          <t>AWARD-0349</t>
        </is>
      </c>
      <c r="B350" s="4" t="inlineStr">
        <is>
          <t>93</t>
        </is>
      </c>
      <c r="C350" s="4" t="inlineStr">
        <is>
          <t>866</t>
        </is>
      </c>
      <c r="D350" s="4" t="inlineStr"/>
      <c r="E350" s="6" t="inlineStr">
        <is>
          <t>AGING RESEARCH</t>
        </is>
      </c>
      <c r="F350" s="7" t="n">
        <v>55263</v>
      </c>
      <c r="G350" s="6" t="inlineStr">
        <is>
          <t>RESEARCH AND DEVELOPMENT</t>
        </is>
      </c>
      <c r="H350" s="6" t="inlineStr"/>
      <c r="I350" s="6" t="inlineStr"/>
      <c r="J350" s="5" t="n">
        <v>14296692</v>
      </c>
      <c r="K350" s="5" t="n">
        <v>91929578</v>
      </c>
      <c r="L350" s="6" t="inlineStr">
        <is>
          <t>N</t>
        </is>
      </c>
      <c r="M350" s="4" t="inlineStr"/>
      <c r="N350" s="6" t="inlineStr">
        <is>
          <t>N</t>
        </is>
      </c>
      <c r="O350" s="4" t="inlineStr">
        <is>
          <t>DEPARTMENT OF HEALTH AND HUMAN SERVICES</t>
        </is>
      </c>
      <c r="P350" s="4" t="inlineStr">
        <is>
          <t>R01AG070036</t>
        </is>
      </c>
      <c r="Q350" s="6" t="inlineStr">
        <is>
          <t>N</t>
        </is>
      </c>
      <c r="R350" s="7" t="inlineStr"/>
      <c r="S350" s="6" t="inlineStr">
        <is>
          <t>Y</t>
        </is>
      </c>
      <c r="T350" s="6" t="inlineStr">
        <is>
          <t>U</t>
        </is>
      </c>
      <c r="U350" s="6" t="n">
        <v>0</v>
      </c>
      <c r="V350" s="3">
        <f>IF(OR(B350="",C350),"",CONCATENATE(B350,".",C350))</f>
        <v/>
      </c>
      <c r="W350">
        <f>UPPER(TRIM(H350))</f>
        <v/>
      </c>
      <c r="X350">
        <f>UPPER(TRIM(I350))</f>
        <v/>
      </c>
      <c r="Y350">
        <f>IF(V350&lt;&gt;"",IFERROR(INDEX(federal_program_name_lookup,MATCH(V350,aln_lookup,0)),""),"")</f>
        <v/>
      </c>
    </row>
    <row r="351">
      <c r="A351" t="inlineStr">
        <is>
          <t>AWARD-0350</t>
        </is>
      </c>
      <c r="B351" s="4" t="inlineStr">
        <is>
          <t>93</t>
        </is>
      </c>
      <c r="C351" s="4" t="inlineStr">
        <is>
          <t>866</t>
        </is>
      </c>
      <c r="D351" s="4" t="inlineStr"/>
      <c r="E351" s="6" t="inlineStr">
        <is>
          <t>AGING RESEARCH</t>
        </is>
      </c>
      <c r="F351" s="7" t="n">
        <v>35763</v>
      </c>
      <c r="G351" s="6" t="inlineStr">
        <is>
          <t>RESEARCH AND DEVELOPMENT</t>
        </is>
      </c>
      <c r="H351" s="6" t="inlineStr"/>
      <c r="I351" s="6" t="inlineStr"/>
      <c r="J351" s="5" t="n">
        <v>14296692</v>
      </c>
      <c r="K351" s="5" t="n">
        <v>91929578</v>
      </c>
      <c r="L351" s="6" t="inlineStr">
        <is>
          <t>N</t>
        </is>
      </c>
      <c r="M351" s="4" t="inlineStr"/>
      <c r="N351" s="6" t="inlineStr">
        <is>
          <t>N</t>
        </is>
      </c>
      <c r="O351" s="4" t="inlineStr">
        <is>
          <t>UNIVERSITY OF WISCONSIN</t>
        </is>
      </c>
      <c r="P351" s="4" t="inlineStr">
        <is>
          <t>R01AG070883</t>
        </is>
      </c>
      <c r="Q351" s="6" t="inlineStr">
        <is>
          <t>N</t>
        </is>
      </c>
      <c r="R351" s="7" t="inlineStr"/>
      <c r="S351" s="6" t="inlineStr">
        <is>
          <t>Y</t>
        </is>
      </c>
      <c r="T351" s="6" t="inlineStr">
        <is>
          <t>U</t>
        </is>
      </c>
      <c r="U351" s="6" t="n">
        <v>0</v>
      </c>
      <c r="V351" s="3">
        <f>IF(OR(B351="",C351),"",CONCATENATE(B351,".",C351))</f>
        <v/>
      </c>
      <c r="W351">
        <f>UPPER(TRIM(H351))</f>
        <v/>
      </c>
      <c r="X351">
        <f>UPPER(TRIM(I351))</f>
        <v/>
      </c>
      <c r="Y351">
        <f>IF(V351&lt;&gt;"",IFERROR(INDEX(federal_program_name_lookup,MATCH(V351,aln_lookup,0)),""),"")</f>
        <v/>
      </c>
    </row>
    <row r="352">
      <c r="A352" t="inlineStr">
        <is>
          <t>AWARD-0351</t>
        </is>
      </c>
      <c r="B352" s="4" t="inlineStr">
        <is>
          <t>93</t>
        </is>
      </c>
      <c r="C352" s="4" t="inlineStr">
        <is>
          <t>866</t>
        </is>
      </c>
      <c r="D352" s="4" t="inlineStr"/>
      <c r="E352" s="6" t="inlineStr">
        <is>
          <t>AGING RESEARCH</t>
        </is>
      </c>
      <c r="F352" s="7" t="n">
        <v>14158</v>
      </c>
      <c r="G352" s="6" t="inlineStr">
        <is>
          <t>RESEARCH AND DEVELOPMENT</t>
        </is>
      </c>
      <c r="H352" s="6" t="inlineStr"/>
      <c r="I352" s="6" t="inlineStr"/>
      <c r="J352" s="5" t="n">
        <v>14296692</v>
      </c>
      <c r="K352" s="5" t="n">
        <v>91929578</v>
      </c>
      <c r="L352" s="6" t="inlineStr">
        <is>
          <t>N</t>
        </is>
      </c>
      <c r="M352" s="4" t="inlineStr"/>
      <c r="N352" s="6" t="inlineStr">
        <is>
          <t>Y</t>
        </is>
      </c>
      <c r="O352" s="4" t="inlineStr"/>
      <c r="P352" s="4" t="inlineStr"/>
      <c r="Q352" s="6" t="inlineStr">
        <is>
          <t>N</t>
        </is>
      </c>
      <c r="R352" s="7" t="inlineStr"/>
      <c r="S352" s="6" t="inlineStr">
        <is>
          <t>Y</t>
        </is>
      </c>
      <c r="T352" s="6" t="inlineStr">
        <is>
          <t>U</t>
        </is>
      </c>
      <c r="U352" s="6" t="n">
        <v>0</v>
      </c>
      <c r="V352" s="3">
        <f>IF(OR(B352="",C352),"",CONCATENATE(B352,".",C352))</f>
        <v/>
      </c>
      <c r="W352">
        <f>UPPER(TRIM(H352))</f>
        <v/>
      </c>
      <c r="X352">
        <f>UPPER(TRIM(I352))</f>
        <v/>
      </c>
      <c r="Y352">
        <f>IF(V352&lt;&gt;"",IFERROR(INDEX(federal_program_name_lookup,MATCH(V352,aln_lookup,0)),""),"")</f>
        <v/>
      </c>
    </row>
    <row r="353">
      <c r="A353" t="inlineStr">
        <is>
          <t>AWARD-0352</t>
        </is>
      </c>
      <c r="B353" s="4" t="inlineStr">
        <is>
          <t>93</t>
        </is>
      </c>
      <c r="C353" s="4" t="inlineStr">
        <is>
          <t>866</t>
        </is>
      </c>
      <c r="D353" s="4" t="inlineStr"/>
      <c r="E353" s="6" t="inlineStr">
        <is>
          <t>AGING RESEARCH</t>
        </is>
      </c>
      <c r="F353" s="7" t="n">
        <v>5653</v>
      </c>
      <c r="G353" s="6" t="inlineStr">
        <is>
          <t>RESEARCH AND DEVELOPMENT</t>
        </is>
      </c>
      <c r="H353" s="6" t="inlineStr"/>
      <c r="I353" s="6" t="inlineStr"/>
      <c r="J353" s="5" t="n">
        <v>14296692</v>
      </c>
      <c r="K353" s="5" t="n">
        <v>91929578</v>
      </c>
      <c r="L353" s="6" t="inlineStr">
        <is>
          <t>N</t>
        </is>
      </c>
      <c r="M353" s="4" t="inlineStr"/>
      <c r="N353" s="6" t="inlineStr">
        <is>
          <t>N</t>
        </is>
      </c>
      <c r="O353" s="4" t="inlineStr">
        <is>
          <t>UNIVERSITY OF KANSAS CENTER FOR RESEARCH</t>
        </is>
      </c>
      <c r="P353" s="4" t="inlineStr">
        <is>
          <t>R21AG070466</t>
        </is>
      </c>
      <c r="Q353" s="6" t="inlineStr">
        <is>
          <t>N</t>
        </is>
      </c>
      <c r="R353" s="7" t="inlineStr"/>
      <c r="S353" s="6" t="inlineStr">
        <is>
          <t>Y</t>
        </is>
      </c>
      <c r="T353" s="6" t="inlineStr">
        <is>
          <t>U</t>
        </is>
      </c>
      <c r="U353" s="6" t="n">
        <v>0</v>
      </c>
      <c r="V353" s="3">
        <f>IF(OR(B353="",C353),"",CONCATENATE(B353,".",C353))</f>
        <v/>
      </c>
      <c r="W353">
        <f>UPPER(TRIM(H353))</f>
        <v/>
      </c>
      <c r="X353">
        <f>UPPER(TRIM(I353))</f>
        <v/>
      </c>
      <c r="Y353">
        <f>IF(V353&lt;&gt;"",IFERROR(INDEX(federal_program_name_lookup,MATCH(V353,aln_lookup,0)),""),"")</f>
        <v/>
      </c>
    </row>
    <row r="354">
      <c r="A354" t="inlineStr">
        <is>
          <t>AWARD-0353</t>
        </is>
      </c>
      <c r="B354" s="4" t="inlineStr">
        <is>
          <t>93</t>
        </is>
      </c>
      <c r="C354" s="4" t="inlineStr">
        <is>
          <t>866</t>
        </is>
      </c>
      <c r="D354" s="4" t="inlineStr"/>
      <c r="E354" s="6" t="inlineStr">
        <is>
          <t>AGING RESEARCH</t>
        </is>
      </c>
      <c r="F354" s="7" t="n">
        <v>5560</v>
      </c>
      <c r="G354" s="6" t="inlineStr">
        <is>
          <t>RESEARCH AND DEVELOPMENT</t>
        </is>
      </c>
      <c r="H354" s="6" t="inlineStr"/>
      <c r="I354" s="6" t="inlineStr"/>
      <c r="J354" s="5" t="n">
        <v>14296692</v>
      </c>
      <c r="K354" s="5" t="n">
        <v>91929578</v>
      </c>
      <c r="L354" s="6" t="inlineStr">
        <is>
          <t>N</t>
        </is>
      </c>
      <c r="M354" s="4" t="inlineStr"/>
      <c r="N354" s="6" t="inlineStr">
        <is>
          <t>Y</t>
        </is>
      </c>
      <c r="O354" s="4" t="inlineStr"/>
      <c r="P354" s="4" t="inlineStr"/>
      <c r="Q354" s="6" t="inlineStr">
        <is>
          <t>N</t>
        </is>
      </c>
      <c r="R354" s="7" t="inlineStr"/>
      <c r="S354" s="6" t="inlineStr">
        <is>
          <t>Y</t>
        </is>
      </c>
      <c r="T354" s="6" t="inlineStr">
        <is>
          <t>U</t>
        </is>
      </c>
      <c r="U354" s="6" t="n">
        <v>0</v>
      </c>
      <c r="V354" s="3">
        <f>IF(OR(B354="",C354),"",CONCATENATE(B354,".",C354))</f>
        <v/>
      </c>
      <c r="W354">
        <f>UPPER(TRIM(H354))</f>
        <v/>
      </c>
      <c r="X354">
        <f>UPPER(TRIM(I354))</f>
        <v/>
      </c>
      <c r="Y354">
        <f>IF(V354&lt;&gt;"",IFERROR(INDEX(federal_program_name_lookup,MATCH(V354,aln_lookup,0)),""),"")</f>
        <v/>
      </c>
    </row>
    <row r="355">
      <c r="A355" t="inlineStr">
        <is>
          <t>AWARD-0354</t>
        </is>
      </c>
      <c r="B355" s="4" t="inlineStr">
        <is>
          <t>93</t>
        </is>
      </c>
      <c r="C355" s="4" t="inlineStr">
        <is>
          <t>879</t>
        </is>
      </c>
      <c r="D355" s="4" t="inlineStr"/>
      <c r="E355" s="6" t="inlineStr">
        <is>
          <t>MEDICAL LIBRARY ASSISTANCE</t>
        </is>
      </c>
      <c r="F355" s="7" t="n">
        <v>80409</v>
      </c>
      <c r="G355" s="6" t="inlineStr">
        <is>
          <t>RESEARCH AND DEVELOPMENT</t>
        </is>
      </c>
      <c r="H355" s="6" t="inlineStr"/>
      <c r="I355" s="6" t="inlineStr"/>
      <c r="J355" s="5" t="n">
        <v>309462</v>
      </c>
      <c r="K355" s="5" t="n">
        <v>91929578</v>
      </c>
      <c r="L355" s="6" t="inlineStr">
        <is>
          <t>N</t>
        </is>
      </c>
      <c r="M355" s="4" t="inlineStr"/>
      <c r="N355" s="6" t="inlineStr">
        <is>
          <t>N</t>
        </is>
      </c>
      <c r="O355" s="4" t="inlineStr">
        <is>
          <t>UNIVERSITY OF UTAH</t>
        </is>
      </c>
      <c r="P355" s="4" t="inlineStr">
        <is>
          <t>UG4LM12344</t>
        </is>
      </c>
      <c r="Q355" s="6" t="inlineStr">
        <is>
          <t>N</t>
        </is>
      </c>
      <c r="R355" s="7" t="inlineStr"/>
      <c r="S355" s="6" t="inlineStr">
        <is>
          <t>Y</t>
        </is>
      </c>
      <c r="T355" s="6" t="inlineStr">
        <is>
          <t>U</t>
        </is>
      </c>
      <c r="U355" s="6" t="n">
        <v>0</v>
      </c>
      <c r="V355" s="3">
        <f>IF(OR(B355="",C355),"",CONCATENATE(B355,".",C355))</f>
        <v/>
      </c>
      <c r="W355">
        <f>UPPER(TRIM(H355))</f>
        <v/>
      </c>
      <c r="X355">
        <f>UPPER(TRIM(I355))</f>
        <v/>
      </c>
      <c r="Y355">
        <f>IF(V355&lt;&gt;"",IFERROR(INDEX(federal_program_name_lookup,MATCH(V355,aln_lookup,0)),""),"")</f>
        <v/>
      </c>
    </row>
    <row r="356">
      <c r="A356" t="inlineStr">
        <is>
          <t>AWARD-0355</t>
        </is>
      </c>
      <c r="B356" s="4" t="inlineStr">
        <is>
          <t>93</t>
        </is>
      </c>
      <c r="C356" s="4" t="inlineStr">
        <is>
          <t>879</t>
        </is>
      </c>
      <c r="D356" s="4" t="inlineStr"/>
      <c r="E356" s="6" t="inlineStr">
        <is>
          <t>MEDICAL LIBRARY ASSISTANCE</t>
        </is>
      </c>
      <c r="F356" s="7" t="n">
        <v>80746</v>
      </c>
      <c r="G356" s="6" t="inlineStr">
        <is>
          <t>RESEARCH AND DEVELOPMENT</t>
        </is>
      </c>
      <c r="H356" s="6" t="inlineStr"/>
      <c r="I356" s="6" t="inlineStr"/>
      <c r="J356" s="5" t="n">
        <v>309462</v>
      </c>
      <c r="K356" s="5" t="n">
        <v>91929578</v>
      </c>
      <c r="L356" s="6" t="inlineStr">
        <is>
          <t>N</t>
        </is>
      </c>
      <c r="M356" s="4" t="inlineStr"/>
      <c r="N356" s="6" t="inlineStr">
        <is>
          <t>N</t>
        </is>
      </c>
      <c r="O356" s="4" t="inlineStr">
        <is>
          <t>UNIVERSITY OF UTAH</t>
        </is>
      </c>
      <c r="P356" s="4" t="inlineStr">
        <is>
          <t>UG4LM012344</t>
        </is>
      </c>
      <c r="Q356" s="6" t="inlineStr">
        <is>
          <t>N</t>
        </is>
      </c>
      <c r="R356" s="7" t="inlineStr"/>
      <c r="S356" s="6" t="inlineStr">
        <is>
          <t>Y</t>
        </is>
      </c>
      <c r="T356" s="6" t="inlineStr">
        <is>
          <t>U</t>
        </is>
      </c>
      <c r="U356" s="6" t="n">
        <v>0</v>
      </c>
      <c r="V356" s="3">
        <f>IF(OR(B356="",C356),"",CONCATENATE(B356,".",C356))</f>
        <v/>
      </c>
      <c r="W356">
        <f>UPPER(TRIM(H356))</f>
        <v/>
      </c>
      <c r="X356">
        <f>UPPER(TRIM(I356))</f>
        <v/>
      </c>
      <c r="Y356">
        <f>IF(V356&lt;&gt;"",IFERROR(INDEX(federal_program_name_lookup,MATCH(V356,aln_lookup,0)),""),"")</f>
        <v/>
      </c>
    </row>
    <row r="357">
      <c r="A357" t="inlineStr">
        <is>
          <t>AWARD-0356</t>
        </is>
      </c>
      <c r="B357" s="4" t="inlineStr">
        <is>
          <t>93</t>
        </is>
      </c>
      <c r="C357" s="4" t="inlineStr">
        <is>
          <t>879</t>
        </is>
      </c>
      <c r="D357" s="4" t="inlineStr"/>
      <c r="E357" s="6" t="inlineStr">
        <is>
          <t>MEDICAL LIBRARY ASSISTANCE</t>
        </is>
      </c>
      <c r="F357" s="7" t="n">
        <v>131557</v>
      </c>
      <c r="G357" s="6" t="inlineStr">
        <is>
          <t>RESEARCH AND DEVELOPMENT</t>
        </is>
      </c>
      <c r="H357" s="6" t="inlineStr"/>
      <c r="I357" s="6" t="inlineStr"/>
      <c r="J357" s="5" t="n">
        <v>309462</v>
      </c>
      <c r="K357" s="5" t="n">
        <v>91929578</v>
      </c>
      <c r="L357" s="6" t="inlineStr">
        <is>
          <t>N</t>
        </is>
      </c>
      <c r="M357" s="4" t="inlineStr"/>
      <c r="N357" s="6" t="inlineStr">
        <is>
          <t>Y</t>
        </is>
      </c>
      <c r="O357" s="4" t="inlineStr"/>
      <c r="P357" s="4" t="inlineStr"/>
      <c r="Q357" s="6" t="inlineStr">
        <is>
          <t>N</t>
        </is>
      </c>
      <c r="R357" s="7" t="inlineStr"/>
      <c r="S357" s="6" t="inlineStr">
        <is>
          <t>Y</t>
        </is>
      </c>
      <c r="T357" s="6" t="inlineStr">
        <is>
          <t>U</t>
        </is>
      </c>
      <c r="U357" s="6" t="n">
        <v>0</v>
      </c>
      <c r="V357" s="3">
        <f>IF(OR(B357="",C357),"",CONCATENATE(B357,".",C357))</f>
        <v/>
      </c>
      <c r="W357">
        <f>UPPER(TRIM(H357))</f>
        <v/>
      </c>
      <c r="X357">
        <f>UPPER(TRIM(I357))</f>
        <v/>
      </c>
      <c r="Y357">
        <f>IF(V357&lt;&gt;"",IFERROR(INDEX(federal_program_name_lookup,MATCH(V357,aln_lookup,0)),""),"")</f>
        <v/>
      </c>
    </row>
    <row r="358">
      <c r="A358" t="inlineStr">
        <is>
          <t>AWARD-0357</t>
        </is>
      </c>
      <c r="B358" s="4" t="inlineStr">
        <is>
          <t>93</t>
        </is>
      </c>
      <c r="C358" s="4" t="inlineStr">
        <is>
          <t>113</t>
        </is>
      </c>
      <c r="D358" s="4" t="inlineStr"/>
      <c r="E358" s="6" t="inlineStr">
        <is>
          <t>ENVIRONMENTAL HEALTH</t>
        </is>
      </c>
      <c r="F358" s="7" t="n">
        <v>259223</v>
      </c>
      <c r="G358" s="6" t="inlineStr">
        <is>
          <t>RESEARCH AND DEVELOPMENT</t>
        </is>
      </c>
      <c r="H358" s="6" t="inlineStr"/>
      <c r="I358" s="6" t="inlineStr"/>
      <c r="J358" s="5" t="n">
        <v>1478534</v>
      </c>
      <c r="K358" s="5" t="n">
        <v>91929578</v>
      </c>
      <c r="L358" s="6" t="inlineStr">
        <is>
          <t>N</t>
        </is>
      </c>
      <c r="M358" s="4" t="inlineStr"/>
      <c r="N358" s="6" t="inlineStr">
        <is>
          <t>Y</t>
        </is>
      </c>
      <c r="O358" s="4" t="inlineStr"/>
      <c r="P358" s="4" t="inlineStr"/>
      <c r="Q358" s="6" t="inlineStr">
        <is>
          <t>Y</t>
        </is>
      </c>
      <c r="R358" s="7" t="n">
        <v>20589</v>
      </c>
      <c r="S358" s="6" t="inlineStr">
        <is>
          <t>Y</t>
        </is>
      </c>
      <c r="T358" s="6" t="inlineStr">
        <is>
          <t>U</t>
        </is>
      </c>
      <c r="U358" s="6" t="n">
        <v>1</v>
      </c>
      <c r="V358" s="3">
        <f>IF(OR(B358="",C358),"",CONCATENATE(B358,".",C358))</f>
        <v/>
      </c>
      <c r="W358">
        <f>UPPER(TRIM(H358))</f>
        <v/>
      </c>
      <c r="X358">
        <f>UPPER(TRIM(I358))</f>
        <v/>
      </c>
      <c r="Y358">
        <f>IF(V358&lt;&gt;"",IFERROR(INDEX(federal_program_name_lookup,MATCH(V358,aln_lookup,0)),""),"")</f>
        <v/>
      </c>
    </row>
    <row r="359">
      <c r="A359" t="inlineStr">
        <is>
          <t>AWARD-0358</t>
        </is>
      </c>
      <c r="B359" s="4" t="inlineStr">
        <is>
          <t>93</t>
        </is>
      </c>
      <c r="C359" s="4" t="inlineStr">
        <is>
          <t>898</t>
        </is>
      </c>
      <c r="D359" s="4" t="inlineStr"/>
      <c r="E359" s="6" t="inlineStr">
        <is>
          <t>CANCER PREVENTION AND CONTROL PROG FOR STATE, TERRITORIAL AND TRIBAL ORG</t>
        </is>
      </c>
      <c r="F359" s="7" t="n">
        <v>-2380</v>
      </c>
      <c r="G359" s="6" t="inlineStr">
        <is>
          <t>RESEARCH AND DEVELOPMENT</t>
        </is>
      </c>
      <c r="H359" s="6" t="inlineStr"/>
      <c r="I359" s="6" t="inlineStr"/>
      <c r="J359" s="5" t="n">
        <v>415659</v>
      </c>
      <c r="K359" s="5" t="n">
        <v>91929578</v>
      </c>
      <c r="L359" s="6" t="inlineStr">
        <is>
          <t>N</t>
        </is>
      </c>
      <c r="M359" s="4" t="inlineStr"/>
      <c r="N359" s="6" t="inlineStr">
        <is>
          <t>N</t>
        </is>
      </c>
      <c r="O359" s="4" t="inlineStr">
        <is>
          <t>KANSAS DEPARTMENT OF HEATH AND ENVIRONMENT</t>
        </is>
      </c>
      <c r="P359" s="4" t="inlineStr">
        <is>
          <t>5NU58DP006273-03-00</t>
        </is>
      </c>
      <c r="Q359" s="6" t="inlineStr">
        <is>
          <t>N</t>
        </is>
      </c>
      <c r="R359" s="7" t="inlineStr"/>
      <c r="S359" s="6" t="inlineStr">
        <is>
          <t>Y</t>
        </is>
      </c>
      <c r="T359" s="6" t="inlineStr">
        <is>
          <t>U</t>
        </is>
      </c>
      <c r="U359" s="6" t="n">
        <v>0</v>
      </c>
      <c r="V359" s="3">
        <f>IF(OR(B359="",C359),"",CONCATENATE(B359,".",C359))</f>
        <v/>
      </c>
      <c r="W359">
        <f>UPPER(TRIM(H359))</f>
        <v/>
      </c>
      <c r="X359">
        <f>UPPER(TRIM(I359))</f>
        <v/>
      </c>
      <c r="Y359">
        <f>IF(V359&lt;&gt;"",IFERROR(INDEX(federal_program_name_lookup,MATCH(V359,aln_lookup,0)),""),"")</f>
        <v/>
      </c>
    </row>
    <row r="360">
      <c r="A360" t="inlineStr">
        <is>
          <t>AWARD-0359</t>
        </is>
      </c>
      <c r="B360" s="4" t="inlineStr">
        <is>
          <t>93</t>
        </is>
      </c>
      <c r="C360" s="4" t="inlineStr">
        <is>
          <t>879</t>
        </is>
      </c>
      <c r="D360" s="4" t="inlineStr"/>
      <c r="E360" s="6" t="inlineStr">
        <is>
          <t>MEDICAL LIBRARY ASSISTANCE</t>
        </is>
      </c>
      <c r="F360" s="7" t="n">
        <v>16750</v>
      </c>
      <c r="G360" s="6" t="inlineStr">
        <is>
          <t>RESEARCH AND DEVELOPMENT</t>
        </is>
      </c>
      <c r="H360" s="6" t="inlineStr"/>
      <c r="I360" s="6" t="inlineStr"/>
      <c r="J360" s="5" t="n">
        <v>309462</v>
      </c>
      <c r="K360" s="5" t="n">
        <v>91929578</v>
      </c>
      <c r="L360" s="6" t="inlineStr">
        <is>
          <t>N</t>
        </is>
      </c>
      <c r="M360" s="4" t="inlineStr"/>
      <c r="N360" s="6" t="inlineStr">
        <is>
          <t>N</t>
        </is>
      </c>
      <c r="O360" s="4" t="inlineStr">
        <is>
          <t>UNIVERSITY OF NORTH TEXAS SCIENCE CENTER</t>
        </is>
      </c>
      <c r="P360" s="4" t="inlineStr">
        <is>
          <t>UG4LM012345</t>
        </is>
      </c>
      <c r="Q360" s="6" t="inlineStr">
        <is>
          <t>N</t>
        </is>
      </c>
      <c r="R360" s="7" t="inlineStr"/>
      <c r="S360" s="6" t="inlineStr">
        <is>
          <t>Y</t>
        </is>
      </c>
      <c r="T360" s="6" t="inlineStr">
        <is>
          <t>U</t>
        </is>
      </c>
      <c r="U360" s="6" t="n">
        <v>0</v>
      </c>
      <c r="V360" s="3">
        <f>IF(OR(B360="",C360),"",CONCATENATE(B360,".",C360))</f>
        <v/>
      </c>
      <c r="W360">
        <f>UPPER(TRIM(H360))</f>
        <v/>
      </c>
      <c r="X360">
        <f>UPPER(TRIM(I360))</f>
        <v/>
      </c>
      <c r="Y360">
        <f>IF(V360&lt;&gt;"",IFERROR(INDEX(federal_program_name_lookup,MATCH(V360,aln_lookup,0)),""),"")</f>
        <v/>
      </c>
    </row>
    <row r="361">
      <c r="A361" t="inlineStr">
        <is>
          <t>AWARD-0360</t>
        </is>
      </c>
      <c r="B361" s="4" t="inlineStr">
        <is>
          <t>93</t>
        </is>
      </c>
      <c r="C361" s="4" t="inlineStr">
        <is>
          <t>898</t>
        </is>
      </c>
      <c r="D361" s="4" t="inlineStr"/>
      <c r="E361" s="6" t="inlineStr">
        <is>
          <t>CANCER PREVENTION AND CONTROL PROG FOR STATE, TERRITORIAL AND TRIBAL ORG</t>
        </is>
      </c>
      <c r="F361" s="7" t="n">
        <v>71121</v>
      </c>
      <c r="G361" s="6" t="inlineStr">
        <is>
          <t>RESEARCH AND DEVELOPMENT</t>
        </is>
      </c>
      <c r="H361" s="6" t="inlineStr"/>
      <c r="I361" s="6" t="inlineStr"/>
      <c r="J361" s="5" t="n">
        <v>415659</v>
      </c>
      <c r="K361" s="5" t="n">
        <v>91929578</v>
      </c>
      <c r="L361" s="6" t="inlineStr">
        <is>
          <t>N</t>
        </is>
      </c>
      <c r="M361" s="4" t="inlineStr"/>
      <c r="N361" s="6" t="inlineStr">
        <is>
          <t>N</t>
        </is>
      </c>
      <c r="O361" s="4" t="inlineStr">
        <is>
          <t>KANSAS DEPARTMENT OF HEATH AND ENVIRONMENT</t>
        </is>
      </c>
      <c r="P361" s="4" t="inlineStr">
        <is>
          <t>NU58DP006273</t>
        </is>
      </c>
      <c r="Q361" s="6" t="inlineStr">
        <is>
          <t>N</t>
        </is>
      </c>
      <c r="R361" s="7" t="inlineStr"/>
      <c r="S361" s="6" t="inlineStr">
        <is>
          <t>Y</t>
        </is>
      </c>
      <c r="T361" s="6" t="inlineStr">
        <is>
          <t>U</t>
        </is>
      </c>
      <c r="U361" s="6" t="n">
        <v>0</v>
      </c>
      <c r="V361" s="3">
        <f>IF(OR(B361="",C361),"",CONCATENATE(B361,".",C361))</f>
        <v/>
      </c>
      <c r="W361">
        <f>UPPER(TRIM(H361))</f>
        <v/>
      </c>
      <c r="X361">
        <f>UPPER(TRIM(I361))</f>
        <v/>
      </c>
      <c r="Y361">
        <f>IF(V361&lt;&gt;"",IFERROR(INDEX(federal_program_name_lookup,MATCH(V361,aln_lookup,0)),""),"")</f>
        <v/>
      </c>
    </row>
    <row r="362">
      <c r="A362" t="inlineStr">
        <is>
          <t>AWARD-0361</t>
        </is>
      </c>
      <c r="B362" s="4" t="inlineStr">
        <is>
          <t>93</t>
        </is>
      </c>
      <c r="C362" s="4" t="inlineStr">
        <is>
          <t>898</t>
        </is>
      </c>
      <c r="D362" s="4" t="inlineStr"/>
      <c r="E362" s="6" t="inlineStr">
        <is>
          <t>CANCER PREVENTION AND CONTROL PROG FOR STATE, TERRITORIAL AND TRIBAL ORG</t>
        </is>
      </c>
      <c r="F362" s="7" t="n">
        <v>384</v>
      </c>
      <c r="G362" s="6" t="inlineStr">
        <is>
          <t>RESEARCH AND DEVELOPMENT</t>
        </is>
      </c>
      <c r="H362" s="6" t="inlineStr"/>
      <c r="I362" s="6" t="inlineStr"/>
      <c r="J362" s="5" t="n">
        <v>415659</v>
      </c>
      <c r="K362" s="5" t="n">
        <v>91929578</v>
      </c>
      <c r="L362" s="6" t="inlineStr">
        <is>
          <t>N</t>
        </is>
      </c>
      <c r="M362" s="4" t="inlineStr"/>
      <c r="N362" s="6" t="inlineStr">
        <is>
          <t>N</t>
        </is>
      </c>
      <c r="O362" s="4" t="inlineStr">
        <is>
          <t>KANSAS DEPARTMENT OF HEATH AND ENVIRONMENT</t>
        </is>
      </c>
      <c r="P362" s="4" t="inlineStr">
        <is>
          <t>NU58DP006273</t>
        </is>
      </c>
      <c r="Q362" s="6" t="inlineStr">
        <is>
          <t>N</t>
        </is>
      </c>
      <c r="R362" s="7" t="inlineStr"/>
      <c r="S362" s="6" t="inlineStr">
        <is>
          <t>Y</t>
        </is>
      </c>
      <c r="T362" s="6" t="inlineStr">
        <is>
          <t>U</t>
        </is>
      </c>
      <c r="U362" s="6" t="n">
        <v>0</v>
      </c>
      <c r="V362" s="3">
        <f>IF(OR(B362="",C362),"",CONCATENATE(B362,".",C362))</f>
        <v/>
      </c>
      <c r="W362">
        <f>UPPER(TRIM(H362))</f>
        <v/>
      </c>
      <c r="X362">
        <f>UPPER(TRIM(I362))</f>
        <v/>
      </c>
      <c r="Y362">
        <f>IF(V362&lt;&gt;"",IFERROR(INDEX(federal_program_name_lookup,MATCH(V362,aln_lookup,0)),""),"")</f>
        <v/>
      </c>
    </row>
    <row r="363">
      <c r="A363" t="inlineStr">
        <is>
          <t>AWARD-0362</t>
        </is>
      </c>
      <c r="B363" s="4" t="inlineStr">
        <is>
          <t>93</t>
        </is>
      </c>
      <c r="C363" s="4" t="inlineStr">
        <is>
          <t>898</t>
        </is>
      </c>
      <c r="D363" s="4" t="inlineStr"/>
      <c r="E363" s="6" t="inlineStr">
        <is>
          <t>CANCER PREVENTION AND CONTROL PROG FOR STATE, TERRITORIAL AND TRIBAL ORG</t>
        </is>
      </c>
      <c r="F363" s="7" t="n">
        <v>65238</v>
      </c>
      <c r="G363" s="6" t="inlineStr">
        <is>
          <t>RESEARCH AND DEVELOPMENT</t>
        </is>
      </c>
      <c r="H363" s="6" t="inlineStr"/>
      <c r="I363" s="6" t="inlineStr"/>
      <c r="J363" s="5" t="n">
        <v>415659</v>
      </c>
      <c r="K363" s="5" t="n">
        <v>91929578</v>
      </c>
      <c r="L363" s="6" t="inlineStr">
        <is>
          <t>N</t>
        </is>
      </c>
      <c r="M363" s="4" t="inlineStr"/>
      <c r="N363" s="6" t="inlineStr">
        <is>
          <t>N</t>
        </is>
      </c>
      <c r="O363" s="4" t="inlineStr">
        <is>
          <t>BRIGHAM AND WOMEN'S HOSPITAL, HARVARD MED SCHOOL</t>
        </is>
      </c>
      <c r="P363" s="4" t="inlineStr">
        <is>
          <t>5U01HL146002-02</t>
        </is>
      </c>
      <c r="Q363" s="6" t="inlineStr">
        <is>
          <t>N</t>
        </is>
      </c>
      <c r="R363" s="7" t="inlineStr"/>
      <c r="S363" s="6" t="inlineStr">
        <is>
          <t>Y</t>
        </is>
      </c>
      <c r="T363" s="6" t="inlineStr">
        <is>
          <t>U</t>
        </is>
      </c>
      <c r="U363" s="6" t="n">
        <v>0</v>
      </c>
      <c r="V363" s="3">
        <f>IF(OR(B363="",C363),"",CONCATENATE(B363,".",C363))</f>
        <v/>
      </c>
      <c r="W363">
        <f>UPPER(TRIM(H363))</f>
        <v/>
      </c>
      <c r="X363">
        <f>UPPER(TRIM(I363))</f>
        <v/>
      </c>
      <c r="Y363">
        <f>IF(V363&lt;&gt;"",IFERROR(INDEX(federal_program_name_lookup,MATCH(V363,aln_lookup,0)),""),"")</f>
        <v/>
      </c>
    </row>
    <row r="364">
      <c r="A364" t="inlineStr">
        <is>
          <t>AWARD-0363</t>
        </is>
      </c>
      <c r="B364" s="4" t="inlineStr">
        <is>
          <t>93</t>
        </is>
      </c>
      <c r="C364" s="4" t="inlineStr">
        <is>
          <t>898</t>
        </is>
      </c>
      <c r="D364" s="4" t="inlineStr"/>
      <c r="E364" s="6" t="inlineStr">
        <is>
          <t>CANCER PREVENTION AND CONTROL PROG FOR STATE, TERRITORIAL AND TRIBAL ORG</t>
        </is>
      </c>
      <c r="F364" s="7" t="n">
        <v>84471</v>
      </c>
      <c r="G364" s="6" t="inlineStr">
        <is>
          <t>RESEARCH AND DEVELOPMENT</t>
        </is>
      </c>
      <c r="H364" s="6" t="inlineStr"/>
      <c r="I364" s="6" t="inlineStr"/>
      <c r="J364" s="5" t="n">
        <v>415659</v>
      </c>
      <c r="K364" s="5" t="n">
        <v>91929578</v>
      </c>
      <c r="L364" s="6" t="inlineStr">
        <is>
          <t>N</t>
        </is>
      </c>
      <c r="M364" s="4" t="inlineStr"/>
      <c r="N364" s="6" t="inlineStr">
        <is>
          <t>N</t>
        </is>
      </c>
      <c r="O364" s="4" t="inlineStr">
        <is>
          <t>KANSAS DEPARTMENT OF HEATH AND ENVIRONMENT</t>
        </is>
      </c>
      <c r="P364" s="4" t="inlineStr">
        <is>
          <t>NU58DP006273</t>
        </is>
      </c>
      <c r="Q364" s="6" t="inlineStr">
        <is>
          <t>N</t>
        </is>
      </c>
      <c r="R364" s="7" t="inlineStr"/>
      <c r="S364" s="6" t="inlineStr">
        <is>
          <t>Y</t>
        </is>
      </c>
      <c r="T364" s="6" t="inlineStr">
        <is>
          <t>U</t>
        </is>
      </c>
      <c r="U364" s="6" t="n">
        <v>0</v>
      </c>
      <c r="V364" s="3">
        <f>IF(OR(B364="",C364),"",CONCATENATE(B364,".",C364))</f>
        <v/>
      </c>
      <c r="W364">
        <f>UPPER(TRIM(H364))</f>
        <v/>
      </c>
      <c r="X364">
        <f>UPPER(TRIM(I364))</f>
        <v/>
      </c>
      <c r="Y364">
        <f>IF(V364&lt;&gt;"",IFERROR(INDEX(federal_program_name_lookup,MATCH(V364,aln_lookup,0)),""),"")</f>
        <v/>
      </c>
    </row>
    <row r="365">
      <c r="A365" t="inlineStr">
        <is>
          <t>AWARD-0364</t>
        </is>
      </c>
      <c r="B365" s="4" t="inlineStr">
        <is>
          <t>93</t>
        </is>
      </c>
      <c r="C365" s="4" t="inlineStr">
        <is>
          <t>898</t>
        </is>
      </c>
      <c r="D365" s="4" t="inlineStr"/>
      <c r="E365" s="6" t="inlineStr">
        <is>
          <t>CANCER PREVENTION AND CONTROL PROG FOR STATE, TERRITORIAL AND TRIBAL ORG</t>
        </is>
      </c>
      <c r="F365" s="7" t="n">
        <v>18626</v>
      </c>
      <c r="G365" s="6" t="inlineStr">
        <is>
          <t>RESEARCH AND DEVELOPMENT</t>
        </is>
      </c>
      <c r="H365" s="6" t="inlineStr"/>
      <c r="I365" s="6" t="inlineStr"/>
      <c r="J365" s="5" t="n">
        <v>415659</v>
      </c>
      <c r="K365" s="5" t="n">
        <v>91929578</v>
      </c>
      <c r="L365" s="6" t="inlineStr">
        <is>
          <t>N</t>
        </is>
      </c>
      <c r="M365" s="4" t="inlineStr"/>
      <c r="N365" s="6" t="inlineStr">
        <is>
          <t>N</t>
        </is>
      </c>
      <c r="O365" s="4" t="inlineStr">
        <is>
          <t>KANSAS DEPARTMENT OF HEATH AND ENVIRONMENT</t>
        </is>
      </c>
      <c r="P365" s="4" t="inlineStr">
        <is>
          <t>NU58DP006273</t>
        </is>
      </c>
      <c r="Q365" s="6" t="inlineStr">
        <is>
          <t>N</t>
        </is>
      </c>
      <c r="R365" s="7" t="inlineStr"/>
      <c r="S365" s="6" t="inlineStr">
        <is>
          <t>Y</t>
        </is>
      </c>
      <c r="T365" s="6" t="inlineStr">
        <is>
          <t>U</t>
        </is>
      </c>
      <c r="U365" s="6" t="n">
        <v>0</v>
      </c>
      <c r="V365" s="3">
        <f>IF(OR(B365="",C365),"",CONCATENATE(B365,".",C365))</f>
        <v/>
      </c>
      <c r="W365">
        <f>UPPER(TRIM(H365))</f>
        <v/>
      </c>
      <c r="X365">
        <f>UPPER(TRIM(I365))</f>
        <v/>
      </c>
      <c r="Y365">
        <f>IF(V365&lt;&gt;"",IFERROR(INDEX(federal_program_name_lookup,MATCH(V365,aln_lookup,0)),""),"")</f>
        <v/>
      </c>
    </row>
    <row r="366">
      <c r="A366" t="inlineStr">
        <is>
          <t>AWARD-0365</t>
        </is>
      </c>
      <c r="B366" s="4" t="inlineStr">
        <is>
          <t>93</t>
        </is>
      </c>
      <c r="C366" s="4" t="inlineStr">
        <is>
          <t>945</t>
        </is>
      </c>
      <c r="D366" s="4" t="inlineStr"/>
      <c r="E366" s="6" t="inlineStr">
        <is>
          <t>ASSISTANCE PROGRAMS FOR CHRONIC DISEASE PREVENTION AND CONTROL</t>
        </is>
      </c>
      <c r="F366" s="7" t="n">
        <v>50746</v>
      </c>
      <c r="G366" s="6" t="inlineStr">
        <is>
          <t>RESEARCH AND DEVELOPMENT</t>
        </is>
      </c>
      <c r="H366" s="6" t="inlineStr"/>
      <c r="I366" s="6" t="inlineStr"/>
      <c r="J366" s="5" t="n">
        <v>50746</v>
      </c>
      <c r="K366" s="5" t="n">
        <v>91929578</v>
      </c>
      <c r="L366" s="6" t="inlineStr">
        <is>
          <t>N</t>
        </is>
      </c>
      <c r="M366" s="4" t="inlineStr"/>
      <c r="N366" s="6" t="inlineStr">
        <is>
          <t>N</t>
        </is>
      </c>
      <c r="O366" s="4" t="inlineStr">
        <is>
          <t>NORTHWESTERN UNIVERSITY</t>
        </is>
      </c>
      <c r="P366" s="4" t="inlineStr">
        <is>
          <t>U18DP006120</t>
        </is>
      </c>
      <c r="Q366" s="6" t="inlineStr">
        <is>
          <t>Y</t>
        </is>
      </c>
      <c r="R366" s="7" t="n">
        <v>20168</v>
      </c>
      <c r="S366" s="6" t="inlineStr">
        <is>
          <t>Y</t>
        </is>
      </c>
      <c r="T366" s="6" t="inlineStr">
        <is>
          <t>U</t>
        </is>
      </c>
      <c r="U366" s="6" t="n">
        <v>0</v>
      </c>
      <c r="V366" s="3">
        <f>IF(OR(B366="",C366),"",CONCATENATE(B366,".",C366))</f>
        <v/>
      </c>
      <c r="W366">
        <f>UPPER(TRIM(H366))</f>
        <v/>
      </c>
      <c r="X366">
        <f>UPPER(TRIM(I366))</f>
        <v/>
      </c>
      <c r="Y366">
        <f>IF(V366&lt;&gt;"",IFERROR(INDEX(federal_program_name_lookup,MATCH(V366,aln_lookup,0)),""),"")</f>
        <v/>
      </c>
    </row>
    <row r="367">
      <c r="A367" t="inlineStr">
        <is>
          <t>AWARD-0366</t>
        </is>
      </c>
      <c r="B367" s="4" t="inlineStr">
        <is>
          <t>93</t>
        </is>
      </c>
      <c r="C367" s="4" t="inlineStr">
        <is>
          <t>982</t>
        </is>
      </c>
      <c r="D367" s="4" t="inlineStr"/>
      <c r="E367" s="6" t="inlineStr">
        <is>
          <t>MENTAL HEALTH DISASTER ASSISTANCE AND EMERGENCY MENTAL HEALTH</t>
        </is>
      </c>
      <c r="F367" s="7" t="n">
        <v>489754</v>
      </c>
      <c r="G367" s="6" t="inlineStr">
        <is>
          <t>RESEARCH AND DEVELOPMENT</t>
        </is>
      </c>
      <c r="H367" s="6" t="inlineStr"/>
      <c r="I367" s="6" t="inlineStr"/>
      <c r="J367" s="5" t="n">
        <v>489754</v>
      </c>
      <c r="K367" s="5" t="n">
        <v>91929578</v>
      </c>
      <c r="L367" s="6" t="inlineStr">
        <is>
          <t>N</t>
        </is>
      </c>
      <c r="M367" s="4" t="inlineStr"/>
      <c r="N367" s="6" t="inlineStr">
        <is>
          <t>Y</t>
        </is>
      </c>
      <c r="O367" s="4" t="inlineStr"/>
      <c r="P367" s="4" t="inlineStr"/>
      <c r="Q367" s="6" t="inlineStr">
        <is>
          <t>Y</t>
        </is>
      </c>
      <c r="R367" s="7" t="n">
        <v>28608</v>
      </c>
      <c r="S367" s="6" t="inlineStr">
        <is>
          <t>Y</t>
        </is>
      </c>
      <c r="T367" s="6" t="inlineStr">
        <is>
          <t>U</t>
        </is>
      </c>
      <c r="U367" s="6" t="n">
        <v>1</v>
      </c>
      <c r="V367" s="3">
        <f>IF(OR(B367="",C367),"",CONCATENATE(B367,".",C367))</f>
        <v/>
      </c>
      <c r="W367">
        <f>UPPER(TRIM(H367))</f>
        <v/>
      </c>
      <c r="X367">
        <f>UPPER(TRIM(I367))</f>
        <v/>
      </c>
      <c r="Y367">
        <f>IF(V367&lt;&gt;"",IFERROR(INDEX(federal_program_name_lookup,MATCH(V367,aln_lookup,0)),""),"")</f>
        <v/>
      </c>
    </row>
    <row r="368">
      <c r="A368" t="inlineStr">
        <is>
          <t>AWARD-0367</t>
        </is>
      </c>
      <c r="B368" s="4" t="inlineStr">
        <is>
          <t>10</t>
        </is>
      </c>
      <c r="C368" s="4" t="inlineStr">
        <is>
          <t>001</t>
        </is>
      </c>
      <c r="D368" s="4" t="inlineStr"/>
      <c r="E368" s="6" t="inlineStr">
        <is>
          <t>AGRICULTURAL RESEARCH BASIC AND APPLIED RESEARCH</t>
        </is>
      </c>
      <c r="F368" s="7" t="n">
        <v>4495</v>
      </c>
      <c r="G368" s="6" t="inlineStr">
        <is>
          <t>N/A</t>
        </is>
      </c>
      <c r="H368" s="6" t="inlineStr"/>
      <c r="I368" s="6" t="inlineStr"/>
      <c r="J368" s="5" t="n">
        <v>4495</v>
      </c>
      <c r="K368" s="5" t="n">
        <v>0</v>
      </c>
      <c r="L368" s="6" t="inlineStr">
        <is>
          <t>N</t>
        </is>
      </c>
      <c r="M368" s="4" t="inlineStr"/>
      <c r="N368" s="6" t="inlineStr">
        <is>
          <t>Y</t>
        </is>
      </c>
      <c r="O368" s="4" t="inlineStr"/>
      <c r="P368" s="4" t="inlineStr"/>
      <c r="Q368" s="6" t="inlineStr">
        <is>
          <t>N</t>
        </is>
      </c>
      <c r="R368" s="7" t="inlineStr"/>
      <c r="S368" s="6" t="inlineStr">
        <is>
          <t>N</t>
        </is>
      </c>
      <c r="T368" s="6" t="inlineStr"/>
      <c r="U368" s="6" t="n">
        <v>0</v>
      </c>
      <c r="V368" s="3">
        <f>IF(OR(B368="",C368),"",CONCATENATE(B368,".",C368))</f>
        <v/>
      </c>
      <c r="W368">
        <f>UPPER(TRIM(H368))</f>
        <v/>
      </c>
      <c r="X368">
        <f>UPPER(TRIM(I368))</f>
        <v/>
      </c>
      <c r="Y368">
        <f>IF(V368&lt;&gt;"",IFERROR(INDEX(federal_program_name_lookup,MATCH(V368,aln_lookup,0)),""),"")</f>
        <v/>
      </c>
    </row>
    <row r="369">
      <c r="A369" t="inlineStr">
        <is>
          <t>AWARD-0368</t>
        </is>
      </c>
      <c r="B369" s="4" t="inlineStr">
        <is>
          <t>93</t>
        </is>
      </c>
      <c r="C369" s="4" t="inlineStr">
        <is>
          <t>113</t>
        </is>
      </c>
      <c r="D369" s="4" t="inlineStr"/>
      <c r="E369" s="6" t="inlineStr">
        <is>
          <t>ENVIRONMENTAL HEALTH</t>
        </is>
      </c>
      <c r="F369" s="7" t="n">
        <v>81831</v>
      </c>
      <c r="G369" s="6" t="inlineStr">
        <is>
          <t>RESEARCH AND DEVELOPMENT</t>
        </is>
      </c>
      <c r="H369" s="6" t="inlineStr"/>
      <c r="I369" s="6" t="inlineStr"/>
      <c r="J369" s="5" t="n">
        <v>1478534</v>
      </c>
      <c r="K369" s="5" t="n">
        <v>91929578</v>
      </c>
      <c r="L369" s="6" t="inlineStr">
        <is>
          <t>N</t>
        </is>
      </c>
      <c r="M369" s="4" t="inlineStr"/>
      <c r="N369" s="6" t="inlineStr">
        <is>
          <t>Y</t>
        </is>
      </c>
      <c r="O369" s="4" t="inlineStr"/>
      <c r="P369" s="4" t="inlineStr"/>
      <c r="Q369" s="6" t="inlineStr">
        <is>
          <t>N</t>
        </is>
      </c>
      <c r="R369" s="7" t="inlineStr"/>
      <c r="S369" s="6" t="inlineStr">
        <is>
          <t>Y</t>
        </is>
      </c>
      <c r="T369" s="6" t="inlineStr">
        <is>
          <t>U</t>
        </is>
      </c>
      <c r="U369" s="6" t="n">
        <v>1</v>
      </c>
      <c r="V369" s="3">
        <f>IF(OR(B369="",C369),"",CONCATENATE(B369,".",C369))</f>
        <v/>
      </c>
      <c r="W369">
        <f>UPPER(TRIM(H369))</f>
        <v/>
      </c>
      <c r="X369">
        <f>UPPER(TRIM(I369))</f>
        <v/>
      </c>
      <c r="Y369">
        <f>IF(V369&lt;&gt;"",IFERROR(INDEX(federal_program_name_lookup,MATCH(V369,aln_lookup,0)),""),"")</f>
        <v/>
      </c>
    </row>
    <row r="370">
      <c r="A370" t="inlineStr">
        <is>
          <t>AWARD-0369</t>
        </is>
      </c>
      <c r="B370" s="4" t="inlineStr">
        <is>
          <t>10</t>
        </is>
      </c>
      <c r="C370" s="4" t="inlineStr">
        <is>
          <t>331</t>
        </is>
      </c>
      <c r="D370" s="4" t="inlineStr"/>
      <c r="E370" s="6" t="inlineStr">
        <is>
          <t>FOOD INSECURITY NUTRITION INCENTIVE GRANTS PROGRAM</t>
        </is>
      </c>
      <c r="F370" s="7" t="n">
        <v>133358</v>
      </c>
      <c r="G370" s="6" t="inlineStr">
        <is>
          <t>N/A</t>
        </is>
      </c>
      <c r="H370" s="6" t="inlineStr"/>
      <c r="I370" s="6" t="inlineStr"/>
      <c r="J370" s="5" t="n">
        <v>133358</v>
      </c>
      <c r="K370" s="5" t="n">
        <v>0</v>
      </c>
      <c r="L370" s="6" t="inlineStr">
        <is>
          <t>N</t>
        </is>
      </c>
      <c r="M370" s="4" t="inlineStr"/>
      <c r="N370" s="6" t="inlineStr">
        <is>
          <t>N</t>
        </is>
      </c>
      <c r="O370" s="4" t="inlineStr">
        <is>
          <t>MID-AMERICA REGIONAL COUNCIL</t>
        </is>
      </c>
      <c r="P370" s="4" t="inlineStr">
        <is>
          <t>NUTRITION INCENTIVE PROGRAM</t>
        </is>
      </c>
      <c r="Q370" s="6" t="inlineStr">
        <is>
          <t>Y</t>
        </is>
      </c>
      <c r="R370" s="7" t="n">
        <v>11521</v>
      </c>
      <c r="S370" s="6" t="inlineStr">
        <is>
          <t>N</t>
        </is>
      </c>
      <c r="T370" s="6" t="inlineStr"/>
      <c r="U370" s="6" t="n">
        <v>0</v>
      </c>
      <c r="V370" s="3">
        <f>IF(OR(B370="",C370),"",CONCATENATE(B370,".",C370))</f>
        <v/>
      </c>
      <c r="W370">
        <f>UPPER(TRIM(H370))</f>
        <v/>
      </c>
      <c r="X370">
        <f>UPPER(TRIM(I370))</f>
        <v/>
      </c>
      <c r="Y370">
        <f>IF(V370&lt;&gt;"",IFERROR(INDEX(federal_program_name_lookup,MATCH(V370,aln_lookup,0)),""),"")</f>
        <v/>
      </c>
    </row>
    <row r="371">
      <c r="A371" t="inlineStr">
        <is>
          <t>AWARD-0370</t>
        </is>
      </c>
      <c r="B371" s="4" t="inlineStr">
        <is>
          <t>21</t>
        </is>
      </c>
      <c r="C371" s="4" t="inlineStr">
        <is>
          <t>019</t>
        </is>
      </c>
      <c r="D371" s="4" t="inlineStr"/>
      <c r="E371" s="6" t="inlineStr">
        <is>
          <t>COVID-19 CORONAVIRUS RELIEF FUND</t>
        </is>
      </c>
      <c r="F371" s="7" t="n">
        <v>599999</v>
      </c>
      <c r="G371" s="6" t="inlineStr">
        <is>
          <t>N/A</t>
        </is>
      </c>
      <c r="H371" s="6" t="inlineStr"/>
      <c r="I371" s="6" t="inlineStr"/>
      <c r="J371" s="5" t="n">
        <v>599999</v>
      </c>
      <c r="K371" s="5" t="n">
        <v>0</v>
      </c>
      <c r="L371" s="6" t="inlineStr">
        <is>
          <t>N</t>
        </is>
      </c>
      <c r="M371" s="4" t="inlineStr"/>
      <c r="N371" s="6" t="inlineStr">
        <is>
          <t>N</t>
        </is>
      </c>
      <c r="O371" s="4" t="inlineStr">
        <is>
          <t>KANSAS DEPARTMENT OF COMMERCE</t>
        </is>
      </c>
      <c r="P371" s="4" t="inlineStr">
        <is>
          <t>SARS-COV-2/COVID</t>
        </is>
      </c>
      <c r="Q371" s="6" t="inlineStr">
        <is>
          <t>N</t>
        </is>
      </c>
      <c r="R371" s="7" t="inlineStr"/>
      <c r="S371" s="6" t="inlineStr">
        <is>
          <t>N</t>
        </is>
      </c>
      <c r="T371" s="6" t="inlineStr"/>
      <c r="U371" s="6" t="n">
        <v>0</v>
      </c>
      <c r="V371" s="3">
        <f>IF(OR(B371="",C371),"",CONCATENATE(B371,".",C371))</f>
        <v/>
      </c>
      <c r="W371">
        <f>UPPER(TRIM(H371))</f>
        <v/>
      </c>
      <c r="X371">
        <f>UPPER(TRIM(I371))</f>
        <v/>
      </c>
      <c r="Y371">
        <f>IF(V371&lt;&gt;"",IFERROR(INDEX(federal_program_name_lookup,MATCH(V371,aln_lookup,0)),""),"")</f>
        <v/>
      </c>
    </row>
    <row r="372">
      <c r="A372" t="inlineStr">
        <is>
          <t>AWARD-0371</t>
        </is>
      </c>
      <c r="B372" s="4" t="inlineStr">
        <is>
          <t>84</t>
        </is>
      </c>
      <c r="C372" s="4" t="inlineStr">
        <is>
          <t>015</t>
        </is>
      </c>
      <c r="D372" s="4" t="inlineStr"/>
      <c r="E372" s="6" t="inlineStr">
        <is>
          <t>OVERSEAS PROGRAMS SPECIAL BILATERAL PROJECTS</t>
        </is>
      </c>
      <c r="F372" s="7" t="n">
        <v>5944</v>
      </c>
      <c r="G372" s="6" t="inlineStr">
        <is>
          <t>N/A</t>
        </is>
      </c>
      <c r="H372" s="6" t="inlineStr"/>
      <c r="I372" s="6" t="inlineStr"/>
      <c r="J372" s="5" t="n">
        <v>5944</v>
      </c>
      <c r="K372" s="5" t="n">
        <v>0</v>
      </c>
      <c r="L372" s="6" t="inlineStr">
        <is>
          <t>N</t>
        </is>
      </c>
      <c r="M372" s="4" t="inlineStr"/>
      <c r="N372" s="6" t="inlineStr">
        <is>
          <t>N</t>
        </is>
      </c>
      <c r="O372" s="4" t="inlineStr">
        <is>
          <t>UNIVERSITY OF KANSAS CENTER FOR RESEARCH</t>
        </is>
      </c>
      <c r="P372" s="4" t="inlineStr">
        <is>
          <t>P015A180104</t>
        </is>
      </c>
      <c r="Q372" s="6" t="inlineStr">
        <is>
          <t>N</t>
        </is>
      </c>
      <c r="R372" s="7" t="inlineStr"/>
      <c r="S372" s="6" t="inlineStr">
        <is>
          <t>N</t>
        </is>
      </c>
      <c r="T372" s="6" t="inlineStr"/>
      <c r="U372" s="6" t="n">
        <v>0</v>
      </c>
      <c r="V372" s="3">
        <f>IF(OR(B372="",C372),"",CONCATENATE(B372,".",C372))</f>
        <v/>
      </c>
      <c r="W372">
        <f>UPPER(TRIM(H372))</f>
        <v/>
      </c>
      <c r="X372">
        <f>UPPER(TRIM(I372))</f>
        <v/>
      </c>
      <c r="Y372">
        <f>IF(V372&lt;&gt;"",IFERROR(INDEX(federal_program_name_lookup,MATCH(V372,aln_lookup,0)),""),"")</f>
        <v/>
      </c>
    </row>
    <row r="373">
      <c r="A373" t="inlineStr">
        <is>
          <t>AWARD-0372</t>
        </is>
      </c>
      <c r="B373" s="4" t="inlineStr">
        <is>
          <t>84</t>
        </is>
      </c>
      <c r="C373" s="4" t="inlineStr">
        <is>
          <t>133</t>
        </is>
      </c>
      <c r="D373" s="4" t="inlineStr"/>
      <c r="E373" s="6" t="inlineStr">
        <is>
          <t>NATIONAL INSTITUTE ON DISABILITY AND REHABILITATION RESEARCH</t>
        </is>
      </c>
      <c r="F373" s="7" t="n">
        <v>-4063</v>
      </c>
      <c r="G373" s="6" t="inlineStr">
        <is>
          <t>N/A</t>
        </is>
      </c>
      <c r="H373" s="6" t="inlineStr"/>
      <c r="I373" s="6" t="inlineStr"/>
      <c r="J373" s="5" t="n">
        <v>-4063</v>
      </c>
      <c r="K373" s="5" t="n">
        <v>0</v>
      </c>
      <c r="L373" s="6" t="inlineStr">
        <is>
          <t>N</t>
        </is>
      </c>
      <c r="M373" s="4" t="inlineStr"/>
      <c r="N373" s="6" t="inlineStr">
        <is>
          <t>N</t>
        </is>
      </c>
      <c r="O373" s="4" t="inlineStr">
        <is>
          <t>UNIVERSITY OF KANSAS CENTER FOR RESEARCH</t>
        </is>
      </c>
      <c r="P373" s="4" t="inlineStr">
        <is>
          <t>H327S140024</t>
        </is>
      </c>
      <c r="Q373" s="6" t="inlineStr">
        <is>
          <t>N</t>
        </is>
      </c>
      <c r="R373" s="7" t="inlineStr"/>
      <c r="S373" s="6" t="inlineStr">
        <is>
          <t>N</t>
        </is>
      </c>
      <c r="T373" s="6" t="inlineStr"/>
      <c r="U373" s="6" t="n">
        <v>0</v>
      </c>
      <c r="V373" s="3">
        <f>IF(OR(B373="",C373),"",CONCATENATE(B373,".",C373))</f>
        <v/>
      </c>
      <c r="W373">
        <f>UPPER(TRIM(H373))</f>
        <v/>
      </c>
      <c r="X373">
        <f>UPPER(TRIM(I373))</f>
        <v/>
      </c>
      <c r="Y373">
        <f>IF(V373&lt;&gt;"",IFERROR(INDEX(federal_program_name_lookup,MATCH(V373,aln_lookup,0)),""),"")</f>
        <v/>
      </c>
    </row>
    <row r="374">
      <c r="A374" t="inlineStr">
        <is>
          <t>AWARD-0373</t>
        </is>
      </c>
      <c r="B374" s="4" t="inlineStr">
        <is>
          <t>93</t>
        </is>
      </c>
      <c r="C374" s="4" t="inlineStr">
        <is>
          <t>110</t>
        </is>
      </c>
      <c r="D374" s="4" t="inlineStr"/>
      <c r="E374" s="6" t="inlineStr">
        <is>
          <t>MATERNAL AND CHILD HEALTH FEDERAL CONSOLIDATED PROGRAMS</t>
        </is>
      </c>
      <c r="F374" s="7" t="n">
        <v>34599</v>
      </c>
      <c r="G374" s="6" t="inlineStr">
        <is>
          <t>N/A</t>
        </is>
      </c>
      <c r="H374" s="6" t="inlineStr"/>
      <c r="I374" s="6" t="inlineStr"/>
      <c r="J374" s="5" t="n">
        <v>1300740</v>
      </c>
      <c r="K374" s="5" t="n">
        <v>0</v>
      </c>
      <c r="L374" s="6" t="inlineStr">
        <is>
          <t>N</t>
        </is>
      </c>
      <c r="M374" s="4" t="inlineStr"/>
      <c r="N374" s="6" t="inlineStr">
        <is>
          <t>N</t>
        </is>
      </c>
      <c r="O374" s="4" t="inlineStr">
        <is>
          <t>UNIVERSITY OF NEBRASKA MEDICAL CENTER</t>
        </is>
      </c>
      <c r="P374" s="4" t="inlineStr">
        <is>
          <t>UO1MC17261 10 00</t>
        </is>
      </c>
      <c r="Q374" s="6" t="inlineStr">
        <is>
          <t>N</t>
        </is>
      </c>
      <c r="R374" s="7" t="inlineStr"/>
      <c r="S374" s="6" t="inlineStr">
        <is>
          <t>N</t>
        </is>
      </c>
      <c r="T374" s="6" t="inlineStr"/>
      <c r="U374" s="6" t="n">
        <v>0</v>
      </c>
      <c r="V374" s="3">
        <f>IF(OR(B374="",C374),"",CONCATENATE(B374,".",C374))</f>
        <v/>
      </c>
      <c r="W374">
        <f>UPPER(TRIM(H374))</f>
        <v/>
      </c>
      <c r="X374">
        <f>UPPER(TRIM(I374))</f>
        <v/>
      </c>
      <c r="Y374">
        <f>IF(V374&lt;&gt;"",IFERROR(INDEX(federal_program_name_lookup,MATCH(V374,aln_lookup,0)),""),"")</f>
        <v/>
      </c>
    </row>
    <row r="375">
      <c r="A375" t="inlineStr">
        <is>
          <t>AWARD-0374</t>
        </is>
      </c>
      <c r="B375" s="4" t="inlineStr">
        <is>
          <t>93</t>
        </is>
      </c>
      <c r="C375" s="4" t="inlineStr">
        <is>
          <t>136</t>
        </is>
      </c>
      <c r="D375" s="4" t="inlineStr"/>
      <c r="E375" s="6" t="inlineStr">
        <is>
          <t>INJURY PREVENTION AND CONTROL RESEARCH AND STATE AND COMMUNITY BASED PROGRAMS</t>
        </is>
      </c>
      <c r="F375" s="7" t="n">
        <v>73262</v>
      </c>
      <c r="G375" s="6" t="inlineStr">
        <is>
          <t>N/A</t>
        </is>
      </c>
      <c r="H375" s="6" t="inlineStr"/>
      <c r="I375" s="6" t="inlineStr"/>
      <c r="J375" s="5" t="n">
        <v>242591</v>
      </c>
      <c r="K375" s="5" t="n">
        <v>0</v>
      </c>
      <c r="L375" s="6" t="inlineStr">
        <is>
          <t>N</t>
        </is>
      </c>
      <c r="M375" s="4" t="inlineStr"/>
      <c r="N375" s="6" t="inlineStr">
        <is>
          <t>N</t>
        </is>
      </c>
      <c r="O375" s="4" t="inlineStr">
        <is>
          <t>KANSAS DEPARTMENT OF HEALTH AND ENVIRONMENT</t>
        </is>
      </c>
      <c r="P375" s="4" t="inlineStr">
        <is>
          <t>1 NU17CE924998-01-00</t>
        </is>
      </c>
      <c r="Q375" s="6" t="inlineStr">
        <is>
          <t>N</t>
        </is>
      </c>
      <c r="R375" s="7" t="inlineStr"/>
      <c r="S375" s="6" t="inlineStr">
        <is>
          <t>N</t>
        </is>
      </c>
      <c r="T375" s="6" t="inlineStr"/>
      <c r="U375" s="6" t="n">
        <v>0</v>
      </c>
      <c r="V375" s="3">
        <f>IF(OR(B375="",C375),"",CONCATENATE(B375,".",C375))</f>
        <v/>
      </c>
      <c r="W375">
        <f>UPPER(TRIM(H375))</f>
        <v/>
      </c>
      <c r="X375">
        <f>UPPER(TRIM(I375))</f>
        <v/>
      </c>
      <c r="Y375">
        <f>IF(V375&lt;&gt;"",IFERROR(INDEX(federal_program_name_lookup,MATCH(V375,aln_lookup,0)),""),"")</f>
        <v/>
      </c>
    </row>
    <row r="376">
      <c r="A376" t="inlineStr">
        <is>
          <t>AWARD-0375</t>
        </is>
      </c>
      <c r="B376" s="4" t="inlineStr">
        <is>
          <t>93</t>
        </is>
      </c>
      <c r="C376" s="4" t="inlineStr">
        <is>
          <t>136</t>
        </is>
      </c>
      <c r="D376" s="4" t="inlineStr"/>
      <c r="E376" s="6" t="inlineStr">
        <is>
          <t>INJURY PREVENTION AND CONTROL RESEARCH AND STATE AND COMMUNITY BASED PROGRAMS</t>
        </is>
      </c>
      <c r="F376" s="7" t="n">
        <v>128304</v>
      </c>
      <c r="G376" s="6" t="inlineStr">
        <is>
          <t>N/A</t>
        </is>
      </c>
      <c r="H376" s="6" t="inlineStr"/>
      <c r="I376" s="6" t="inlineStr"/>
      <c r="J376" s="5" t="n">
        <v>242591</v>
      </c>
      <c r="K376" s="5" t="n">
        <v>0</v>
      </c>
      <c r="L376" s="6" t="inlineStr">
        <is>
          <t>N</t>
        </is>
      </c>
      <c r="M376" s="4" t="inlineStr"/>
      <c r="N376" s="6" t="inlineStr">
        <is>
          <t>N</t>
        </is>
      </c>
      <c r="O376" s="4" t="inlineStr">
        <is>
          <t>KANSAS DEPARTMENT OF HEALTH AND ENVIRONMENT</t>
        </is>
      </c>
      <c r="P376" s="4" t="inlineStr">
        <is>
          <t>NU I 7CE924998-02-00</t>
        </is>
      </c>
      <c r="Q376" s="6" t="inlineStr">
        <is>
          <t>N</t>
        </is>
      </c>
      <c r="R376" s="7" t="inlineStr"/>
      <c r="S376" s="6" t="inlineStr">
        <is>
          <t>N</t>
        </is>
      </c>
      <c r="T376" s="6" t="inlineStr"/>
      <c r="U376" s="6" t="n">
        <v>0</v>
      </c>
      <c r="V376" s="3">
        <f>IF(OR(B376="",C376),"",CONCATENATE(B376,".",C376))</f>
        <v/>
      </c>
      <c r="W376">
        <f>UPPER(TRIM(H376))</f>
        <v/>
      </c>
      <c r="X376">
        <f>UPPER(TRIM(I376))</f>
        <v/>
      </c>
      <c r="Y376">
        <f>IF(V376&lt;&gt;"",IFERROR(INDEX(federal_program_name_lookup,MATCH(V376,aln_lookup,0)),""),"")</f>
        <v/>
      </c>
    </row>
    <row r="377">
      <c r="A377" t="inlineStr">
        <is>
          <t>AWARD-0376</t>
        </is>
      </c>
      <c r="B377" s="4" t="inlineStr">
        <is>
          <t>93</t>
        </is>
      </c>
      <c r="C377" s="4" t="inlineStr">
        <is>
          <t>136</t>
        </is>
      </c>
      <c r="D377" s="4" t="inlineStr"/>
      <c r="E377" s="6" t="inlineStr">
        <is>
          <t>INJURY PREVENTION AND CONTROL RESEARCH AND STATE AND COMMUNITY BASED PROGRAMS</t>
        </is>
      </c>
      <c r="F377" s="7" t="n">
        <v>41025</v>
      </c>
      <c r="G377" s="6" t="inlineStr">
        <is>
          <t>N/A</t>
        </is>
      </c>
      <c r="H377" s="6" t="inlineStr"/>
      <c r="I377" s="6" t="inlineStr"/>
      <c r="J377" s="5" t="n">
        <v>242591</v>
      </c>
      <c r="K377" s="5" t="n">
        <v>0</v>
      </c>
      <c r="L377" s="6" t="inlineStr">
        <is>
          <t>N</t>
        </is>
      </c>
      <c r="M377" s="4" t="inlineStr"/>
      <c r="N377" s="6" t="inlineStr">
        <is>
          <t>N</t>
        </is>
      </c>
      <c r="O377" s="4" t="inlineStr">
        <is>
          <t>KANSAS DEPARTMENT OF HEALTH AND ENVIRONMENT</t>
        </is>
      </c>
      <c r="P377" s="4" t="inlineStr">
        <is>
          <t>NUCE924998</t>
        </is>
      </c>
      <c r="Q377" s="6" t="inlineStr">
        <is>
          <t>N</t>
        </is>
      </c>
      <c r="R377" s="7" t="inlineStr"/>
      <c r="S377" s="6" t="inlineStr">
        <is>
          <t>N</t>
        </is>
      </c>
      <c r="T377" s="6" t="inlineStr"/>
      <c r="U377" s="6" t="n">
        <v>0</v>
      </c>
      <c r="V377" s="3">
        <f>IF(OR(B377="",C377),"",CONCATENATE(B377,".",C377))</f>
        <v/>
      </c>
      <c r="W377">
        <f>UPPER(TRIM(H377))</f>
        <v/>
      </c>
      <c r="X377">
        <f>UPPER(TRIM(I377))</f>
        <v/>
      </c>
      <c r="Y377">
        <f>IF(V377&lt;&gt;"",IFERROR(INDEX(federal_program_name_lookup,MATCH(V377,aln_lookup,0)),""),"")</f>
        <v/>
      </c>
    </row>
    <row r="378">
      <c r="A378" t="inlineStr">
        <is>
          <t>AWARD-0377</t>
        </is>
      </c>
      <c r="B378" s="4" t="inlineStr">
        <is>
          <t>93</t>
        </is>
      </c>
      <c r="C378" s="4" t="inlineStr">
        <is>
          <t>145</t>
        </is>
      </c>
      <c r="D378" s="4" t="inlineStr"/>
      <c r="E378" s="6" t="inlineStr">
        <is>
          <t>HIV-RELATED TRAINING AND TECHNICAL ASSISTANCE</t>
        </is>
      </c>
      <c r="F378" s="7" t="n">
        <v>50000</v>
      </c>
      <c r="G378" s="6" t="inlineStr">
        <is>
          <t>N/A</t>
        </is>
      </c>
      <c r="H378" s="6" t="inlineStr"/>
      <c r="I378" s="6" t="inlineStr"/>
      <c r="J378" s="5" t="n">
        <v>248940</v>
      </c>
      <c r="K378" s="5" t="n">
        <v>0</v>
      </c>
      <c r="L378" s="6" t="inlineStr">
        <is>
          <t>N</t>
        </is>
      </c>
      <c r="M378" s="4" t="inlineStr"/>
      <c r="N378" s="6" t="inlineStr">
        <is>
          <t>N</t>
        </is>
      </c>
      <c r="O378" s="4" t="inlineStr">
        <is>
          <t>UNIVERSITY OF ILLINOIS AT CHICAGO</t>
        </is>
      </c>
      <c r="P378" s="4" t="inlineStr">
        <is>
          <t>1H1LHA37337-01-00</t>
        </is>
      </c>
      <c r="Q378" s="6" t="inlineStr">
        <is>
          <t>N</t>
        </is>
      </c>
      <c r="R378" s="7" t="inlineStr"/>
      <c r="S378" s="6" t="inlineStr">
        <is>
          <t>N</t>
        </is>
      </c>
      <c r="T378" s="6" t="inlineStr"/>
      <c r="U378" s="6" t="n">
        <v>0</v>
      </c>
      <c r="V378" s="3">
        <f>IF(OR(B378="",C378),"",CONCATENATE(B378,".",C378))</f>
        <v/>
      </c>
      <c r="W378">
        <f>UPPER(TRIM(H378))</f>
        <v/>
      </c>
      <c r="X378">
        <f>UPPER(TRIM(I378))</f>
        <v/>
      </c>
      <c r="Y378">
        <f>IF(V378&lt;&gt;"",IFERROR(INDEX(federal_program_name_lookup,MATCH(V378,aln_lookup,0)),""),"")</f>
        <v/>
      </c>
    </row>
    <row r="379">
      <c r="A379" t="inlineStr">
        <is>
          <t>AWARD-0378</t>
        </is>
      </c>
      <c r="B379" s="4" t="inlineStr">
        <is>
          <t>93</t>
        </is>
      </c>
      <c r="C379" s="4" t="inlineStr">
        <is>
          <t>243</t>
        </is>
      </c>
      <c r="D379" s="4" t="inlineStr"/>
      <c r="E379" s="6" t="inlineStr">
        <is>
          <t>SUBSTANCE ABUSE AND MENTAL HEALTH SERVICES_PROJ OF REG AND NAT SIG</t>
        </is>
      </c>
      <c r="F379" s="7" t="n">
        <v>87875</v>
      </c>
      <c r="G379" s="6" t="inlineStr">
        <is>
          <t>N/A</t>
        </is>
      </c>
      <c r="H379" s="6" t="inlineStr"/>
      <c r="I379" s="6" t="inlineStr"/>
      <c r="J379" s="5" t="n">
        <v>87875</v>
      </c>
      <c r="K379" s="5" t="n">
        <v>0</v>
      </c>
      <c r="L379" s="6" t="inlineStr">
        <is>
          <t>N</t>
        </is>
      </c>
      <c r="M379" s="4" t="inlineStr"/>
      <c r="N379" s="6" t="inlineStr">
        <is>
          <t>Y</t>
        </is>
      </c>
      <c r="O379" s="4" t="inlineStr"/>
      <c r="P379" s="4" t="inlineStr"/>
      <c r="Q379" s="6" t="inlineStr">
        <is>
          <t>N</t>
        </is>
      </c>
      <c r="R379" s="7" t="inlineStr"/>
      <c r="S379" s="6" t="inlineStr">
        <is>
          <t>N</t>
        </is>
      </c>
      <c r="T379" s="6" t="inlineStr"/>
      <c r="U379" s="6" t="n">
        <v>0</v>
      </c>
      <c r="V379" s="3">
        <f>IF(OR(B379="",C379),"",CONCATENATE(B379,".",C379))</f>
        <v/>
      </c>
      <c r="W379">
        <f>UPPER(TRIM(H379))</f>
        <v/>
      </c>
      <c r="X379">
        <f>UPPER(TRIM(I379))</f>
        <v/>
      </c>
      <c r="Y379">
        <f>IF(V379&lt;&gt;"",IFERROR(INDEX(federal_program_name_lookup,MATCH(V379,aln_lookup,0)),""),"")</f>
        <v/>
      </c>
    </row>
    <row r="380">
      <c r="A380" t="inlineStr">
        <is>
          <t>AWARD-0379</t>
        </is>
      </c>
      <c r="B380" s="4" t="inlineStr">
        <is>
          <t>93</t>
        </is>
      </c>
      <c r="C380" s="4" t="inlineStr">
        <is>
          <t>113</t>
        </is>
      </c>
      <c r="D380" s="4" t="inlineStr"/>
      <c r="E380" s="6" t="inlineStr">
        <is>
          <t>ENVIRONMENTAL HEALTH</t>
        </is>
      </c>
      <c r="F380" s="7" t="n">
        <v>499220</v>
      </c>
      <c r="G380" s="6" t="inlineStr">
        <is>
          <t>RESEARCH AND DEVELOPMENT</t>
        </is>
      </c>
      <c r="H380" s="6" t="inlineStr"/>
      <c r="I380" s="6" t="inlineStr"/>
      <c r="J380" s="5" t="n">
        <v>1478534</v>
      </c>
      <c r="K380" s="5" t="n">
        <v>91929578</v>
      </c>
      <c r="L380" s="6" t="inlineStr">
        <is>
          <t>N</t>
        </is>
      </c>
      <c r="M380" s="4" t="inlineStr"/>
      <c r="N380" s="6" t="inlineStr">
        <is>
          <t>Y</t>
        </is>
      </c>
      <c r="O380" s="4" t="inlineStr"/>
      <c r="P380" s="4" t="inlineStr"/>
      <c r="Q380" s="6" t="inlineStr">
        <is>
          <t>Y</t>
        </is>
      </c>
      <c r="R380" s="7" t="n">
        <v>356747</v>
      </c>
      <c r="S380" s="6" t="inlineStr">
        <is>
          <t>Y</t>
        </is>
      </c>
      <c r="T380" s="6" t="inlineStr">
        <is>
          <t>U</t>
        </is>
      </c>
      <c r="U380" s="6" t="n">
        <v>0</v>
      </c>
      <c r="V380" s="3">
        <f>IF(OR(B380="",C380),"",CONCATENATE(B380,".",C380))</f>
        <v/>
      </c>
      <c r="W380">
        <f>UPPER(TRIM(H380))</f>
        <v/>
      </c>
      <c r="X380">
        <f>UPPER(TRIM(I380))</f>
        <v/>
      </c>
      <c r="Y380">
        <f>IF(V380&lt;&gt;"",IFERROR(INDEX(federal_program_name_lookup,MATCH(V380,aln_lookup,0)),""),"")</f>
        <v/>
      </c>
    </row>
    <row r="381">
      <c r="A381" t="inlineStr">
        <is>
          <t>AWARD-0380</t>
        </is>
      </c>
      <c r="B381" s="4" t="inlineStr">
        <is>
          <t>93</t>
        </is>
      </c>
      <c r="C381" s="4" t="inlineStr">
        <is>
          <t>426</t>
        </is>
      </c>
      <c r="D381" s="4" t="inlineStr"/>
      <c r="E381" s="6" t="inlineStr">
        <is>
          <t>IMPROVING THE HEALTH OF AMERICANS THROUGH PREV AND MGT OF DIABETES, HRT DIS, STROKE</t>
        </is>
      </c>
      <c r="F381" s="7" t="n">
        <v>18362</v>
      </c>
      <c r="G381" s="6" t="inlineStr">
        <is>
          <t>N/A</t>
        </is>
      </c>
      <c r="H381" s="6" t="inlineStr"/>
      <c r="I381" s="6" t="inlineStr"/>
      <c r="J381" s="5" t="n">
        <v>18362</v>
      </c>
      <c r="K381" s="5" t="n">
        <v>0</v>
      </c>
      <c r="L381" s="6" t="inlineStr">
        <is>
          <t>N</t>
        </is>
      </c>
      <c r="M381" s="4" t="inlineStr"/>
      <c r="N381" s="6" t="inlineStr">
        <is>
          <t>N</t>
        </is>
      </c>
      <c r="O381" s="4" t="inlineStr">
        <is>
          <t>KANSAS DEPARTMENT OF HEALTH AND ENVIRONMENT</t>
        </is>
      </c>
      <c r="P381" s="4" t="inlineStr">
        <is>
          <t>NU58DP006536</t>
        </is>
      </c>
      <c r="Q381" s="6" t="inlineStr">
        <is>
          <t>N</t>
        </is>
      </c>
      <c r="R381" s="7" t="inlineStr"/>
      <c r="S381" s="6" t="inlineStr">
        <is>
          <t>N</t>
        </is>
      </c>
      <c r="T381" s="6" t="inlineStr"/>
      <c r="U381" s="6" t="n">
        <v>0</v>
      </c>
      <c r="V381" s="3">
        <f>IF(OR(B381="",C381),"",CONCATENATE(B381,".",C381))</f>
        <v/>
      </c>
      <c r="W381">
        <f>UPPER(TRIM(H381))</f>
        <v/>
      </c>
      <c r="X381">
        <f>UPPER(TRIM(I381))</f>
        <v/>
      </c>
      <c r="Y381">
        <f>IF(V381&lt;&gt;"",IFERROR(INDEX(federal_program_name_lookup,MATCH(V381,aln_lookup,0)),""),"")</f>
        <v/>
      </c>
    </row>
    <row r="382">
      <c r="A382" t="inlineStr">
        <is>
          <t>AWARD-0381</t>
        </is>
      </c>
      <c r="B382" s="4" t="inlineStr">
        <is>
          <t>93</t>
        </is>
      </c>
      <c r="C382" s="4" t="inlineStr">
        <is>
          <t>505</t>
        </is>
      </c>
      <c r="D382" s="4" t="inlineStr"/>
      <c r="E382" s="6" t="inlineStr">
        <is>
          <t>AFFORDABLE CARE ACT (ACA) MATERNAL, INFANT, AND EARLY CHILDHOOD HOME VISITING</t>
        </is>
      </c>
      <c r="F382" s="7" t="n">
        <v>373787</v>
      </c>
      <c r="G382" s="6" t="inlineStr">
        <is>
          <t>N/A</t>
        </is>
      </c>
      <c r="H382" s="6" t="inlineStr"/>
      <c r="I382" s="6" t="inlineStr"/>
      <c r="J382" s="5" t="n">
        <v>373787</v>
      </c>
      <c r="K382" s="5" t="n">
        <v>0</v>
      </c>
      <c r="L382" s="6" t="inlineStr">
        <is>
          <t>N</t>
        </is>
      </c>
      <c r="M382" s="4" t="inlineStr"/>
      <c r="N382" s="6" t="inlineStr">
        <is>
          <t>N</t>
        </is>
      </c>
      <c r="O382" s="4" t="inlineStr">
        <is>
          <t>KANSAS DEPARTMENT OF HEALTH AND ENVIRONMENT</t>
        </is>
      </c>
      <c r="P382" s="4" t="inlineStr">
        <is>
          <t>MIECHV</t>
        </is>
      </c>
      <c r="Q382" s="6" t="inlineStr">
        <is>
          <t>N</t>
        </is>
      </c>
      <c r="R382" s="7" t="inlineStr"/>
      <c r="S382" s="6" t="inlineStr">
        <is>
          <t>N</t>
        </is>
      </c>
      <c r="T382" s="6" t="inlineStr"/>
      <c r="U382" s="6" t="n">
        <v>0</v>
      </c>
      <c r="V382" s="3">
        <f>IF(OR(B382="",C382),"",CONCATENATE(B382,".",C382))</f>
        <v/>
      </c>
      <c r="W382">
        <f>UPPER(TRIM(H382))</f>
        <v/>
      </c>
      <c r="X382">
        <f>UPPER(TRIM(I382))</f>
        <v/>
      </c>
      <c r="Y382">
        <f>IF(V382&lt;&gt;"",IFERROR(INDEX(federal_program_name_lookup,MATCH(V382,aln_lookup,0)),""),"")</f>
        <v/>
      </c>
    </row>
    <row r="383">
      <c r="A383" t="inlineStr">
        <is>
          <t>AWARD-0382</t>
        </is>
      </c>
      <c r="B383" s="4" t="inlineStr">
        <is>
          <t>93</t>
        </is>
      </c>
      <c r="C383" s="4" t="inlineStr">
        <is>
          <t>596</t>
        </is>
      </c>
      <c r="D383" s="4" t="inlineStr"/>
      <c r="E383" s="6" t="inlineStr">
        <is>
          <t>CHILD CARE MANDATORY AND MATCHING FUNDS OF THE CHILD CARE AND DEVELOPMENT</t>
        </is>
      </c>
      <c r="F383" s="7" t="n">
        <v>694499</v>
      </c>
      <c r="G383" s="6" t="inlineStr">
        <is>
          <t>CCDF CLUSTER</t>
        </is>
      </c>
      <c r="H383" s="6" t="inlineStr"/>
      <c r="I383" s="6" t="inlineStr"/>
      <c r="J383" s="5" t="n">
        <v>694499</v>
      </c>
      <c r="K383" s="5" t="n">
        <v>694499</v>
      </c>
      <c r="L383" s="6" t="inlineStr">
        <is>
          <t>N</t>
        </is>
      </c>
      <c r="M383" s="4" t="inlineStr"/>
      <c r="N383" s="6" t="inlineStr">
        <is>
          <t>N</t>
        </is>
      </c>
      <c r="O383" s="4" t="inlineStr">
        <is>
          <t>KANSAS SOCIAL REHABILITATION SERVICES</t>
        </is>
      </c>
      <c r="P383" s="4" t="inlineStr">
        <is>
          <t>NO PASSTHROUGH ID PROVIDED</t>
        </is>
      </c>
      <c r="Q383" s="6" t="inlineStr">
        <is>
          <t>N</t>
        </is>
      </c>
      <c r="R383" s="7" t="inlineStr"/>
      <c r="S383" s="6" t="inlineStr">
        <is>
          <t>N</t>
        </is>
      </c>
      <c r="T383" s="6" t="inlineStr"/>
      <c r="U383" s="6" t="n">
        <v>0</v>
      </c>
      <c r="V383" s="3">
        <f>IF(OR(B383="",C383),"",CONCATENATE(B383,".",C383))</f>
        <v/>
      </c>
      <c r="W383">
        <f>UPPER(TRIM(H383))</f>
        <v/>
      </c>
      <c r="X383">
        <f>UPPER(TRIM(I383))</f>
        <v/>
      </c>
      <c r="Y383">
        <f>IF(V383&lt;&gt;"",IFERROR(INDEX(federal_program_name_lookup,MATCH(V383,aln_lookup,0)),""),"")</f>
        <v/>
      </c>
    </row>
    <row r="384">
      <c r="A384" t="inlineStr">
        <is>
          <t>AWARD-0383</t>
        </is>
      </c>
      <c r="B384" s="4" t="inlineStr">
        <is>
          <t>93</t>
        </is>
      </c>
      <c r="C384" s="4" t="inlineStr">
        <is>
          <t>600</t>
        </is>
      </c>
      <c r="D384" s="4" t="inlineStr"/>
      <c r="E384" s="6" t="inlineStr">
        <is>
          <t>HEAD START</t>
        </is>
      </c>
      <c r="F384" s="7" t="n">
        <v>31090</v>
      </c>
      <c r="G384" s="6" t="inlineStr">
        <is>
          <t>HEAD START CLUSTER</t>
        </is>
      </c>
      <c r="H384" s="6" t="inlineStr"/>
      <c r="I384" s="6" t="inlineStr"/>
      <c r="J384" s="5" t="n">
        <v>4280169</v>
      </c>
      <c r="K384" s="5" t="n">
        <v>4280169</v>
      </c>
      <c r="L384" s="6" t="inlineStr">
        <is>
          <t>N</t>
        </is>
      </c>
      <c r="M384" s="4" t="inlineStr"/>
      <c r="N384" s="6" t="inlineStr">
        <is>
          <t>Y</t>
        </is>
      </c>
      <c r="O384" s="4" t="inlineStr"/>
      <c r="P384" s="4" t="inlineStr"/>
      <c r="Q384" s="6" t="inlineStr">
        <is>
          <t>Y</t>
        </is>
      </c>
      <c r="R384" s="7" t="n">
        <v>-8</v>
      </c>
      <c r="S384" s="6" t="inlineStr">
        <is>
          <t>N</t>
        </is>
      </c>
      <c r="T384" s="6" t="inlineStr"/>
      <c r="U384" s="6" t="n">
        <v>0</v>
      </c>
      <c r="V384" s="3">
        <f>IF(OR(B384="",C384),"",CONCATENATE(B384,".",C384))</f>
        <v/>
      </c>
      <c r="W384">
        <f>UPPER(TRIM(H384))</f>
        <v/>
      </c>
      <c r="X384">
        <f>UPPER(TRIM(I384))</f>
        <v/>
      </c>
      <c r="Y384">
        <f>IF(V384&lt;&gt;"",IFERROR(INDEX(federal_program_name_lookup,MATCH(V384,aln_lookup,0)),""),"")</f>
        <v/>
      </c>
    </row>
    <row r="385">
      <c r="A385" t="inlineStr">
        <is>
          <t>AWARD-0384</t>
        </is>
      </c>
      <c r="B385" s="4" t="inlineStr">
        <is>
          <t>93</t>
        </is>
      </c>
      <c r="C385" s="4" t="inlineStr">
        <is>
          <t>600</t>
        </is>
      </c>
      <c r="D385" s="4" t="inlineStr"/>
      <c r="E385" s="6" t="inlineStr">
        <is>
          <t>HEAD START</t>
        </is>
      </c>
      <c r="F385" s="7" t="n">
        <v>871112</v>
      </c>
      <c r="G385" s="6" t="inlineStr">
        <is>
          <t>HEAD START CLUSTER</t>
        </is>
      </c>
      <c r="H385" s="6" t="inlineStr"/>
      <c r="I385" s="6" t="inlineStr"/>
      <c r="J385" s="5" t="n">
        <v>4280169</v>
      </c>
      <c r="K385" s="5" t="n">
        <v>4280169</v>
      </c>
      <c r="L385" s="6" t="inlineStr">
        <is>
          <t>N</t>
        </is>
      </c>
      <c r="M385" s="4" t="inlineStr"/>
      <c r="N385" s="6" t="inlineStr">
        <is>
          <t>N</t>
        </is>
      </c>
      <c r="O385" s="4" t="inlineStr">
        <is>
          <t>THE FAMILY CONSERVANCY</t>
        </is>
      </c>
      <c r="P385" s="4" t="inlineStr">
        <is>
          <t>07CH011109</t>
        </is>
      </c>
      <c r="Q385" s="6" t="inlineStr">
        <is>
          <t>N</t>
        </is>
      </c>
      <c r="R385" s="7" t="inlineStr"/>
      <c r="S385" s="6" t="inlineStr">
        <is>
          <t>N</t>
        </is>
      </c>
      <c r="T385" s="6" t="inlineStr"/>
      <c r="U385" s="6" t="n">
        <v>0</v>
      </c>
      <c r="V385" s="3">
        <f>IF(OR(B385="",C385),"",CONCATENATE(B385,".",C385))</f>
        <v/>
      </c>
      <c r="W385">
        <f>UPPER(TRIM(H385))</f>
        <v/>
      </c>
      <c r="X385">
        <f>UPPER(TRIM(I385))</f>
        <v/>
      </c>
      <c r="Y385">
        <f>IF(V385&lt;&gt;"",IFERROR(INDEX(federal_program_name_lookup,MATCH(V385,aln_lookup,0)),""),"")</f>
        <v/>
      </c>
    </row>
    <row r="386">
      <c r="A386" t="inlineStr">
        <is>
          <t>AWARD-0385</t>
        </is>
      </c>
      <c r="B386" s="4" t="inlineStr">
        <is>
          <t>93</t>
        </is>
      </c>
      <c r="C386" s="4" t="inlineStr">
        <is>
          <t>715</t>
        </is>
      </c>
      <c r="D386" s="4" t="inlineStr"/>
      <c r="E386" s="6" t="inlineStr">
        <is>
          <t>RECOVERY ACT - COMPARATIVE EFFECTIVENESS RESEARCH</t>
        </is>
      </c>
      <c r="F386" s="7" t="n">
        <v>300770</v>
      </c>
      <c r="G386" s="6" t="inlineStr">
        <is>
          <t>N/A</t>
        </is>
      </c>
      <c r="H386" s="6" t="inlineStr"/>
      <c r="I386" s="6" t="inlineStr"/>
      <c r="J386" s="5" t="n">
        <v>300770</v>
      </c>
      <c r="K386" s="5" t="n">
        <v>0</v>
      </c>
      <c r="L386" s="6" t="inlineStr">
        <is>
          <t>N</t>
        </is>
      </c>
      <c r="M386" s="4" t="inlineStr"/>
      <c r="N386" s="6" t="inlineStr">
        <is>
          <t>N</t>
        </is>
      </c>
      <c r="O386" s="4" t="inlineStr">
        <is>
          <t>UNIVERSITY OF NEW MEXICO</t>
        </is>
      </c>
      <c r="P386" s="4" t="inlineStr">
        <is>
          <t>75Q80120C00003</t>
        </is>
      </c>
      <c r="Q386" s="6" t="inlineStr">
        <is>
          <t>N</t>
        </is>
      </c>
      <c r="R386" s="7" t="inlineStr"/>
      <c r="S386" s="6" t="inlineStr">
        <is>
          <t>N</t>
        </is>
      </c>
      <c r="T386" s="6" t="inlineStr"/>
      <c r="U386" s="6" t="n">
        <v>0</v>
      </c>
      <c r="V386" s="3">
        <f>IF(OR(B386="",C386),"",CONCATENATE(B386,".",C386))</f>
        <v/>
      </c>
      <c r="W386">
        <f>UPPER(TRIM(H386))</f>
        <v/>
      </c>
      <c r="X386">
        <f>UPPER(TRIM(I386))</f>
        <v/>
      </c>
      <c r="Y386">
        <f>IF(V386&lt;&gt;"",IFERROR(INDEX(federal_program_name_lookup,MATCH(V386,aln_lookup,0)),""),"")</f>
        <v/>
      </c>
    </row>
    <row r="387">
      <c r="A387" t="inlineStr">
        <is>
          <t>AWARD-0386</t>
        </is>
      </c>
      <c r="B387" s="4" t="inlineStr">
        <is>
          <t>93</t>
        </is>
      </c>
      <c r="C387" s="4" t="inlineStr">
        <is>
          <t>600</t>
        </is>
      </c>
      <c r="D387" s="4" t="inlineStr"/>
      <c r="E387" s="6" t="inlineStr">
        <is>
          <t>HEAD START</t>
        </is>
      </c>
      <c r="F387" s="7" t="n">
        <v>3276885</v>
      </c>
      <c r="G387" s="6" t="inlineStr">
        <is>
          <t>HEAD START CLUSTER</t>
        </is>
      </c>
      <c r="H387" s="6" t="inlineStr"/>
      <c r="I387" s="6" t="inlineStr"/>
      <c r="J387" s="5" t="n">
        <v>4280169</v>
      </c>
      <c r="K387" s="5" t="n">
        <v>4280169</v>
      </c>
      <c r="L387" s="6" t="inlineStr">
        <is>
          <t>N</t>
        </is>
      </c>
      <c r="M387" s="4" t="inlineStr"/>
      <c r="N387" s="6" t="inlineStr">
        <is>
          <t>Y</t>
        </is>
      </c>
      <c r="O387" s="4" t="inlineStr"/>
      <c r="P387" s="4" t="inlineStr"/>
      <c r="Q387" s="6" t="inlineStr">
        <is>
          <t>Y</t>
        </is>
      </c>
      <c r="R387" s="7" t="n">
        <v>94369</v>
      </c>
      <c r="S387" s="6" t="inlineStr">
        <is>
          <t>N</t>
        </is>
      </c>
      <c r="T387" s="6" t="inlineStr"/>
      <c r="U387" s="6" t="n">
        <v>0</v>
      </c>
      <c r="V387" s="3">
        <f>IF(OR(B387="",C387),"",CONCATENATE(B387,".",C387))</f>
        <v/>
      </c>
      <c r="W387">
        <f>UPPER(TRIM(H387))</f>
        <v/>
      </c>
      <c r="X387">
        <f>UPPER(TRIM(I387))</f>
        <v/>
      </c>
      <c r="Y387">
        <f>IF(V387&lt;&gt;"",IFERROR(INDEX(federal_program_name_lookup,MATCH(V387,aln_lookup,0)),""),"")</f>
        <v/>
      </c>
    </row>
    <row r="388">
      <c r="A388" t="inlineStr">
        <is>
          <t>AWARD-0387</t>
        </is>
      </c>
      <c r="B388" s="4" t="inlineStr">
        <is>
          <t>93</t>
        </is>
      </c>
      <c r="C388" s="4" t="inlineStr">
        <is>
          <t>600</t>
        </is>
      </c>
      <c r="D388" s="4" t="inlineStr"/>
      <c r="E388" s="6" t="inlineStr">
        <is>
          <t>HEAD START</t>
        </is>
      </c>
      <c r="F388" s="7" t="n">
        <v>101082</v>
      </c>
      <c r="G388" s="6" t="inlineStr">
        <is>
          <t>HEAD START CLUSTER</t>
        </is>
      </c>
      <c r="H388" s="6" t="inlineStr"/>
      <c r="I388" s="6" t="inlineStr"/>
      <c r="J388" s="5" t="n">
        <v>4280169</v>
      </c>
      <c r="K388" s="5" t="n">
        <v>4280169</v>
      </c>
      <c r="L388" s="6" t="inlineStr">
        <is>
          <t>N</t>
        </is>
      </c>
      <c r="M388" s="4" t="inlineStr"/>
      <c r="N388" s="6" t="inlineStr">
        <is>
          <t>Y</t>
        </is>
      </c>
      <c r="O388" s="4" t="inlineStr"/>
      <c r="P388" s="4" t="inlineStr"/>
      <c r="Q388" s="6" t="inlineStr">
        <is>
          <t>N</t>
        </is>
      </c>
      <c r="R388" s="7" t="inlineStr"/>
      <c r="S388" s="6" t="inlineStr">
        <is>
          <t>N</t>
        </is>
      </c>
      <c r="T388" s="6" t="inlineStr"/>
      <c r="U388" s="6" t="n">
        <v>0</v>
      </c>
      <c r="V388" s="3">
        <f>IF(OR(B388="",C388),"",CONCATENATE(B388,".",C388))</f>
        <v/>
      </c>
      <c r="W388">
        <f>UPPER(TRIM(H388))</f>
        <v/>
      </c>
      <c r="X388">
        <f>UPPER(TRIM(I388))</f>
        <v/>
      </c>
      <c r="Y388">
        <f>IF(V388&lt;&gt;"",IFERROR(INDEX(federal_program_name_lookup,MATCH(V388,aln_lookup,0)),""),"")</f>
        <v/>
      </c>
    </row>
    <row r="389">
      <c r="A389" t="inlineStr">
        <is>
          <t>AWARD-0388</t>
        </is>
      </c>
      <c r="B389" s="4" t="inlineStr">
        <is>
          <t>93</t>
        </is>
      </c>
      <c r="C389" s="4" t="inlineStr">
        <is>
          <t>658</t>
        </is>
      </c>
      <c r="D389" s="4" t="inlineStr"/>
      <c r="E389" s="6" t="inlineStr">
        <is>
          <t>FOSTER CARE TITLE IV-E</t>
        </is>
      </c>
      <c r="F389" s="7" t="n">
        <v>704756</v>
      </c>
      <c r="G389" s="6" t="inlineStr">
        <is>
          <t>N/A</t>
        </is>
      </c>
      <c r="H389" s="6" t="inlineStr"/>
      <c r="I389" s="6" t="inlineStr"/>
      <c r="J389" s="5" t="n">
        <v>704756</v>
      </c>
      <c r="K389" s="5" t="n">
        <v>0</v>
      </c>
      <c r="L389" s="6" t="inlineStr">
        <is>
          <t>N</t>
        </is>
      </c>
      <c r="M389" s="4" t="inlineStr"/>
      <c r="N389" s="6" t="inlineStr">
        <is>
          <t>N</t>
        </is>
      </c>
      <c r="O389" s="4" t="inlineStr">
        <is>
          <t>KANSAS DEPARTMENT FOR CHILDREN AND FAMILIES</t>
        </is>
      </c>
      <c r="P389" s="4" t="inlineStr">
        <is>
          <t>PPS-2019-FFPSB-1</t>
        </is>
      </c>
      <c r="Q389" s="6" t="inlineStr">
        <is>
          <t>Y</t>
        </is>
      </c>
      <c r="R389" s="7" t="n">
        <v>164542</v>
      </c>
      <c r="S389" s="6" t="inlineStr">
        <is>
          <t>N</t>
        </is>
      </c>
      <c r="T389" s="6" t="inlineStr"/>
      <c r="U389" s="6" t="n">
        <v>0</v>
      </c>
      <c r="V389" s="3">
        <f>IF(OR(B389="",C389),"",CONCATENATE(B389,".",C389))</f>
        <v/>
      </c>
      <c r="W389">
        <f>UPPER(TRIM(H389))</f>
        <v/>
      </c>
      <c r="X389">
        <f>UPPER(TRIM(I389))</f>
        <v/>
      </c>
      <c r="Y389">
        <f>IF(V389&lt;&gt;"",IFERROR(INDEX(federal_program_name_lookup,MATCH(V389,aln_lookup,0)),""),"")</f>
        <v/>
      </c>
    </row>
    <row r="390">
      <c r="A390" t="inlineStr">
        <is>
          <t>AWARD-0389</t>
        </is>
      </c>
      <c r="B390" s="4" t="inlineStr">
        <is>
          <t>93</t>
        </is>
      </c>
      <c r="C390" s="4" t="inlineStr">
        <is>
          <t>769</t>
        </is>
      </c>
      <c r="D390" s="4" t="inlineStr"/>
      <c r="E390" s="6" t="inlineStr">
        <is>
          <t>DEMONSTRATION TO MAINTAIN INDEPENDENCE AND EMPLOYMENT</t>
        </is>
      </c>
      <c r="F390" s="7" t="n">
        <v>59520</v>
      </c>
      <c r="G390" s="6" t="inlineStr">
        <is>
          <t>N/A</t>
        </is>
      </c>
      <c r="H390" s="6" t="inlineStr"/>
      <c r="I390" s="6" t="inlineStr"/>
      <c r="J390" s="5" t="n">
        <v>59520</v>
      </c>
      <c r="K390" s="5" t="n">
        <v>0</v>
      </c>
      <c r="L390" s="6" t="inlineStr">
        <is>
          <t>N</t>
        </is>
      </c>
      <c r="M390" s="4" t="inlineStr"/>
      <c r="N390" s="6" t="inlineStr">
        <is>
          <t>Y</t>
        </is>
      </c>
      <c r="O390" s="4" t="inlineStr"/>
      <c r="P390" s="4" t="inlineStr"/>
      <c r="Q390" s="6" t="inlineStr">
        <is>
          <t>Y</t>
        </is>
      </c>
      <c r="R390" s="7" t="n">
        <v>47367</v>
      </c>
      <c r="S390" s="6" t="inlineStr">
        <is>
          <t>N</t>
        </is>
      </c>
      <c r="T390" s="6" t="inlineStr"/>
      <c r="U390" s="6" t="n">
        <v>0</v>
      </c>
      <c r="V390" s="3">
        <f>IF(OR(B390="",C390),"",CONCATENATE(B390,".",C390))</f>
        <v/>
      </c>
      <c r="W390">
        <f>UPPER(TRIM(H390))</f>
        <v/>
      </c>
      <c r="X390">
        <f>UPPER(TRIM(I390))</f>
        <v/>
      </c>
      <c r="Y390">
        <f>IF(V390&lt;&gt;"",IFERROR(INDEX(federal_program_name_lookup,MATCH(V390,aln_lookup,0)),""),"")</f>
        <v/>
      </c>
    </row>
    <row r="391">
      <c r="A391" t="inlineStr">
        <is>
          <t>AWARD-0390</t>
        </is>
      </c>
      <c r="B391" s="4" t="inlineStr">
        <is>
          <t>93</t>
        </is>
      </c>
      <c r="C391" s="4" t="inlineStr">
        <is>
          <t>113</t>
        </is>
      </c>
      <c r="D391" s="4" t="inlineStr"/>
      <c r="E391" s="6" t="inlineStr">
        <is>
          <t>ENVIRONMENTAL HEALTH</t>
        </is>
      </c>
      <c r="F391" s="7" t="n">
        <v>91933</v>
      </c>
      <c r="G391" s="6" t="inlineStr">
        <is>
          <t>RESEARCH AND DEVELOPMENT</t>
        </is>
      </c>
      <c r="H391" s="6" t="inlineStr"/>
      <c r="I391" s="6" t="inlineStr"/>
      <c r="J391" s="5" t="n">
        <v>1478534</v>
      </c>
      <c r="K391" s="5" t="n">
        <v>91929578</v>
      </c>
      <c r="L391" s="6" t="inlineStr">
        <is>
          <t>N</t>
        </is>
      </c>
      <c r="M391" s="4" t="inlineStr"/>
      <c r="N391" s="6" t="inlineStr">
        <is>
          <t>Y</t>
        </is>
      </c>
      <c r="O391" s="4" t="inlineStr"/>
      <c r="P391" s="4" t="inlineStr"/>
      <c r="Q391" s="6" t="inlineStr">
        <is>
          <t>N</t>
        </is>
      </c>
      <c r="R391" s="7" t="inlineStr"/>
      <c r="S391" s="6" t="inlineStr">
        <is>
          <t>Y</t>
        </is>
      </c>
      <c r="T391" s="6" t="inlineStr">
        <is>
          <t>U</t>
        </is>
      </c>
      <c r="U391" s="6" t="n">
        <v>0</v>
      </c>
      <c r="V391" s="3">
        <f>IF(OR(B391="",C391),"",CONCATENATE(B391,".",C391))</f>
        <v/>
      </c>
      <c r="W391">
        <f>UPPER(TRIM(H391))</f>
        <v/>
      </c>
      <c r="X391">
        <f>UPPER(TRIM(I391))</f>
        <v/>
      </c>
      <c r="Y391">
        <f>IF(V391&lt;&gt;"",IFERROR(INDEX(federal_program_name_lookup,MATCH(V391,aln_lookup,0)),""),"")</f>
        <v/>
      </c>
    </row>
    <row r="392">
      <c r="A392" t="inlineStr">
        <is>
          <t>AWARD-0391</t>
        </is>
      </c>
      <c r="B392" s="4" t="inlineStr">
        <is>
          <t>93</t>
        </is>
      </c>
      <c r="C392" s="4" t="inlineStr">
        <is>
          <t>898</t>
        </is>
      </c>
      <c r="D392" s="4" t="inlineStr"/>
      <c r="E392" s="6" t="inlineStr">
        <is>
          <t>CANCER PREVENTION AND CONTROL PROGRAMS FOR STATE, TERRITORIAL AND TRIBAL ORGANIZATIONS</t>
        </is>
      </c>
      <c r="F392" s="7" t="n">
        <v>178199</v>
      </c>
      <c r="G392" s="6" t="inlineStr">
        <is>
          <t>N/A</t>
        </is>
      </c>
      <c r="H392" s="6" t="inlineStr"/>
      <c r="I392" s="6" t="inlineStr"/>
      <c r="J392" s="5" t="n">
        <v>415659</v>
      </c>
      <c r="K392" s="5" t="n">
        <v>0</v>
      </c>
      <c r="L392" s="6" t="inlineStr">
        <is>
          <t>N</t>
        </is>
      </c>
      <c r="M392" s="4" t="inlineStr"/>
      <c r="N392" s="6" t="inlineStr">
        <is>
          <t>N</t>
        </is>
      </c>
      <c r="O392" s="4" t="inlineStr">
        <is>
          <t>KANSAS DEPARTMENT OF HEALTH AND ENVIRONMENT</t>
        </is>
      </c>
      <c r="P392" s="4" t="inlineStr">
        <is>
          <t>NU58DP006757</t>
        </is>
      </c>
      <c r="Q392" s="6" t="inlineStr">
        <is>
          <t>N</t>
        </is>
      </c>
      <c r="R392" s="7" t="inlineStr"/>
      <c r="S392" s="6" t="inlineStr">
        <is>
          <t>N</t>
        </is>
      </c>
      <c r="T392" s="6" t="inlineStr"/>
      <c r="U392" s="6" t="n">
        <v>0</v>
      </c>
      <c r="V392" s="3">
        <f>IF(OR(B392="",C392),"",CONCATENATE(B392,".",C392))</f>
        <v/>
      </c>
      <c r="W392">
        <f>UPPER(TRIM(H392))</f>
        <v/>
      </c>
      <c r="X392">
        <f>UPPER(TRIM(I392))</f>
        <v/>
      </c>
      <c r="Y392">
        <f>IF(V392&lt;&gt;"",IFERROR(INDEX(federal_program_name_lookup,MATCH(V392,aln_lookup,0)),""),"")</f>
        <v/>
      </c>
    </row>
    <row r="393">
      <c r="A393" t="inlineStr">
        <is>
          <t>AWARD-0392</t>
        </is>
      </c>
      <c r="B393" s="4" t="inlineStr">
        <is>
          <t>93</t>
        </is>
      </c>
      <c r="C393" s="4" t="inlineStr">
        <is>
          <t>113</t>
        </is>
      </c>
      <c r="D393" s="4" t="inlineStr"/>
      <c r="E393" s="6" t="inlineStr">
        <is>
          <t>ENVIRONMENTAL HEALTH</t>
        </is>
      </c>
      <c r="F393" s="7" t="n">
        <v>53498</v>
      </c>
      <c r="G393" s="6" t="inlineStr">
        <is>
          <t>RESEARCH AND DEVELOPMENT</t>
        </is>
      </c>
      <c r="H393" s="6" t="inlineStr"/>
      <c r="I393" s="6" t="inlineStr"/>
      <c r="J393" s="5" t="n">
        <v>1478534</v>
      </c>
      <c r="K393" s="5" t="n">
        <v>91929578</v>
      </c>
      <c r="L393" s="6" t="inlineStr">
        <is>
          <t>N</t>
        </is>
      </c>
      <c r="M393" s="4" t="inlineStr"/>
      <c r="N393" s="6" t="inlineStr">
        <is>
          <t>Y</t>
        </is>
      </c>
      <c r="O393" s="4" t="inlineStr"/>
      <c r="P393" s="4" t="inlineStr"/>
      <c r="Q393" s="6" t="inlineStr">
        <is>
          <t>N</t>
        </is>
      </c>
      <c r="R393" s="7" t="inlineStr"/>
      <c r="S393" s="6" t="inlineStr">
        <is>
          <t>Y</t>
        </is>
      </c>
      <c r="T393" s="6" t="inlineStr">
        <is>
          <t>U</t>
        </is>
      </c>
      <c r="U393" s="6" t="n">
        <v>0</v>
      </c>
      <c r="V393" s="3">
        <f>IF(OR(B393="",C393),"",CONCATENATE(B393,".",C393))</f>
        <v/>
      </c>
      <c r="W393">
        <f>UPPER(TRIM(H393))</f>
        <v/>
      </c>
      <c r="X393">
        <f>UPPER(TRIM(I393))</f>
        <v/>
      </c>
      <c r="Y393">
        <f>IF(V393&lt;&gt;"",IFERROR(INDEX(federal_program_name_lookup,MATCH(V393,aln_lookup,0)),""),"")</f>
        <v/>
      </c>
    </row>
    <row r="394">
      <c r="A394" t="inlineStr">
        <is>
          <t>AWARD-0393</t>
        </is>
      </c>
      <c r="B394" s="4" t="inlineStr">
        <is>
          <t>93</t>
        </is>
      </c>
      <c r="C394" s="4" t="inlineStr">
        <is>
          <t>121</t>
        </is>
      </c>
      <c r="D394" s="4" t="inlineStr"/>
      <c r="E394" s="6" t="inlineStr">
        <is>
          <t>ORAL DISEASES AND DISORDERS RESEARCH</t>
        </is>
      </c>
      <c r="F394" s="7" t="n">
        <v>271196</v>
      </c>
      <c r="G394" s="6" t="inlineStr">
        <is>
          <t>RESEARCH AND DEVELOPMENT</t>
        </is>
      </c>
      <c r="H394" s="6" t="inlineStr"/>
      <c r="I394" s="6" t="inlineStr"/>
      <c r="J394" s="5" t="n">
        <v>1102346</v>
      </c>
      <c r="K394" s="5" t="n">
        <v>91929578</v>
      </c>
      <c r="L394" s="6" t="inlineStr">
        <is>
          <t>N</t>
        </is>
      </c>
      <c r="M394" s="4" t="inlineStr"/>
      <c r="N394" s="6" t="inlineStr">
        <is>
          <t>Y</t>
        </is>
      </c>
      <c r="O394" s="4" t="inlineStr"/>
      <c r="P394" s="4" t="inlineStr"/>
      <c r="Q394" s="6" t="inlineStr">
        <is>
          <t>N</t>
        </is>
      </c>
      <c r="R394" s="7" t="inlineStr"/>
      <c r="S394" s="6" t="inlineStr">
        <is>
          <t>Y</t>
        </is>
      </c>
      <c r="T394" s="6" t="inlineStr">
        <is>
          <t>U</t>
        </is>
      </c>
      <c r="U394" s="6" t="n">
        <v>1</v>
      </c>
      <c r="V394" s="3">
        <f>IF(OR(B394="",C394),"",CONCATENATE(B394,".",C394))</f>
        <v/>
      </c>
      <c r="W394">
        <f>UPPER(TRIM(H394))</f>
        <v/>
      </c>
      <c r="X394">
        <f>UPPER(TRIM(I394))</f>
        <v/>
      </c>
      <c r="Y394">
        <f>IF(V394&lt;&gt;"",IFERROR(INDEX(federal_program_name_lookup,MATCH(V394,aln_lookup,0)),""),"")</f>
        <v/>
      </c>
    </row>
    <row r="395">
      <c r="A395" t="inlineStr">
        <is>
          <t>AWARD-0394</t>
        </is>
      </c>
      <c r="B395" s="4" t="inlineStr">
        <is>
          <t>93</t>
        </is>
      </c>
      <c r="C395" s="4" t="inlineStr">
        <is>
          <t>121</t>
        </is>
      </c>
      <c r="D395" s="4" t="inlineStr"/>
      <c r="E395" s="6" t="inlineStr">
        <is>
          <t>ORAL DISEASES AND DISORDERS RESEARCH</t>
        </is>
      </c>
      <c r="F395" s="7" t="n">
        <v>258010</v>
      </c>
      <c r="G395" s="6" t="inlineStr">
        <is>
          <t>RESEARCH AND DEVELOPMENT</t>
        </is>
      </c>
      <c r="H395" s="6" t="inlineStr"/>
      <c r="I395" s="6" t="inlineStr"/>
      <c r="J395" s="5" t="n">
        <v>1102346</v>
      </c>
      <c r="K395" s="5" t="n">
        <v>91929578</v>
      </c>
      <c r="L395" s="6" t="inlineStr">
        <is>
          <t>N</t>
        </is>
      </c>
      <c r="M395" s="4" t="inlineStr"/>
      <c r="N395" s="6" t="inlineStr">
        <is>
          <t>Y</t>
        </is>
      </c>
      <c r="O395" s="4" t="inlineStr"/>
      <c r="P395" s="4" t="inlineStr"/>
      <c r="Q395" s="6" t="inlineStr">
        <is>
          <t>N</t>
        </is>
      </c>
      <c r="R395" s="7" t="inlineStr"/>
      <c r="S395" s="6" t="inlineStr">
        <is>
          <t>Y</t>
        </is>
      </c>
      <c r="T395" s="6" t="inlineStr">
        <is>
          <t>U</t>
        </is>
      </c>
      <c r="U395" s="6" t="n">
        <v>0</v>
      </c>
      <c r="V395" s="3">
        <f>IF(OR(B395="",C395),"",CONCATENATE(B395,".",C395))</f>
        <v/>
      </c>
      <c r="W395">
        <f>UPPER(TRIM(H395))</f>
        <v/>
      </c>
      <c r="X395">
        <f>UPPER(TRIM(I395))</f>
        <v/>
      </c>
      <c r="Y395">
        <f>IF(V395&lt;&gt;"",IFERROR(INDEX(federal_program_name_lookup,MATCH(V395,aln_lookup,0)),""),"")</f>
        <v/>
      </c>
    </row>
    <row r="396">
      <c r="A396" t="inlineStr">
        <is>
          <t>AWARD-0395</t>
        </is>
      </c>
      <c r="B396" s="4" t="inlineStr">
        <is>
          <t>93</t>
        </is>
      </c>
      <c r="C396" s="4" t="inlineStr">
        <is>
          <t>121</t>
        </is>
      </c>
      <c r="D396" s="4" t="inlineStr"/>
      <c r="E396" s="6" t="inlineStr">
        <is>
          <t>ORAL DISEASES AND DISORDERS RESEARCH</t>
        </is>
      </c>
      <c r="F396" s="7" t="n">
        <v>573140</v>
      </c>
      <c r="G396" s="6" t="inlineStr">
        <is>
          <t>RESEARCH AND DEVELOPMENT</t>
        </is>
      </c>
      <c r="H396" s="6" t="inlineStr"/>
      <c r="I396" s="6" t="inlineStr"/>
      <c r="J396" s="5" t="n">
        <v>1102346</v>
      </c>
      <c r="K396" s="5" t="n">
        <v>91929578</v>
      </c>
      <c r="L396" s="6" t="inlineStr">
        <is>
          <t>N</t>
        </is>
      </c>
      <c r="M396" s="4" t="inlineStr"/>
      <c r="N396" s="6" t="inlineStr">
        <is>
          <t>Y</t>
        </is>
      </c>
      <c r="O396" s="4" t="inlineStr"/>
      <c r="P396" s="4" t="inlineStr"/>
      <c r="Q396" s="6" t="inlineStr">
        <is>
          <t>N</t>
        </is>
      </c>
      <c r="R396" s="7" t="inlineStr"/>
      <c r="S396" s="6" t="inlineStr">
        <is>
          <t>Y</t>
        </is>
      </c>
      <c r="T396" s="6" t="inlineStr">
        <is>
          <t>U</t>
        </is>
      </c>
      <c r="U396" s="6" t="n">
        <v>1</v>
      </c>
      <c r="V396" s="3">
        <f>IF(OR(B396="",C396),"",CONCATENATE(B396,".",C396))</f>
        <v/>
      </c>
      <c r="W396">
        <f>UPPER(TRIM(H396))</f>
        <v/>
      </c>
      <c r="X396">
        <f>UPPER(TRIM(I396))</f>
        <v/>
      </c>
      <c r="Y396">
        <f>IF(V396&lt;&gt;"",IFERROR(INDEX(federal_program_name_lookup,MATCH(V396,aln_lookup,0)),""),"")</f>
        <v/>
      </c>
    </row>
    <row r="397">
      <c r="A397" t="inlineStr">
        <is>
          <t>AWARD-0396</t>
        </is>
      </c>
      <c r="B397" s="4" t="inlineStr">
        <is>
          <t>12</t>
        </is>
      </c>
      <c r="C397" s="4" t="inlineStr">
        <is>
          <t>420</t>
        </is>
      </c>
      <c r="D397" s="4" t="inlineStr"/>
      <c r="E397" s="6" t="inlineStr">
        <is>
          <t>MILITARY MEDICAL RESEARCH AND DEVELOPMENT</t>
        </is>
      </c>
      <c r="F397" s="7" t="n">
        <v>454046</v>
      </c>
      <c r="G397" s="6" t="inlineStr">
        <is>
          <t>RESEARCH AND DEVELOPMENT</t>
        </is>
      </c>
      <c r="H397" s="6" t="inlineStr"/>
      <c r="I397" s="6" t="inlineStr"/>
      <c r="J397" s="5" t="n">
        <v>1762415</v>
      </c>
      <c r="K397" s="5" t="n">
        <v>91929578</v>
      </c>
      <c r="L397" s="6" t="inlineStr">
        <is>
          <t>N</t>
        </is>
      </c>
      <c r="M397" s="4" t="inlineStr"/>
      <c r="N397" s="6" t="inlineStr">
        <is>
          <t>Y</t>
        </is>
      </c>
      <c r="O397" s="4" t="inlineStr"/>
      <c r="P397" s="4" t="inlineStr"/>
      <c r="Q397" s="6" t="inlineStr">
        <is>
          <t>Y</t>
        </is>
      </c>
      <c r="R397" s="7" t="n">
        <v>72915</v>
      </c>
      <c r="S397" s="6" t="inlineStr">
        <is>
          <t>Y</t>
        </is>
      </c>
      <c r="T397" s="6" t="inlineStr">
        <is>
          <t>U</t>
        </is>
      </c>
      <c r="U397" s="6" t="n">
        <v>0</v>
      </c>
      <c r="V397" s="3">
        <f>IF(OR(B397="",C397),"",CONCATENATE(B397,".",C397))</f>
        <v/>
      </c>
      <c r="W397">
        <f>UPPER(TRIM(H397))</f>
        <v/>
      </c>
      <c r="X397">
        <f>UPPER(TRIM(I397))</f>
        <v/>
      </c>
      <c r="Y397">
        <f>IF(V397&lt;&gt;"",IFERROR(INDEX(federal_program_name_lookup,MATCH(V397,aln_lookup,0)),""),"")</f>
        <v/>
      </c>
    </row>
    <row r="398">
      <c r="A398" t="inlineStr">
        <is>
          <t>AWARD-0397</t>
        </is>
      </c>
      <c r="B398" s="4" t="inlineStr">
        <is>
          <t>93</t>
        </is>
      </c>
      <c r="C398" s="4" t="inlineStr">
        <is>
          <t>134</t>
        </is>
      </c>
      <c r="D398" s="4" t="inlineStr"/>
      <c r="E398" s="6" t="inlineStr">
        <is>
          <t>GRANTS TO INCREASE ORGAN DONATIONS</t>
        </is>
      </c>
      <c r="F398" s="7" t="n">
        <v>44617</v>
      </c>
      <c r="G398" s="6" t="inlineStr">
        <is>
          <t>RESEARCH AND DEVELOPMENT</t>
        </is>
      </c>
      <c r="H398" s="6" t="inlineStr"/>
      <c r="I398" s="6" t="inlineStr"/>
      <c r="J398" s="5" t="n">
        <v>3209076</v>
      </c>
      <c r="K398" s="5" t="n">
        <v>91929578</v>
      </c>
      <c r="L398" s="6" t="inlineStr">
        <is>
          <t>N</t>
        </is>
      </c>
      <c r="M398" s="4" t="inlineStr"/>
      <c r="N398" s="6" t="inlineStr">
        <is>
          <t>N</t>
        </is>
      </c>
      <c r="O398" s="4" t="inlineStr">
        <is>
          <t>ARBOR RESEARCH COLLABORATIVE FOR HEALTH</t>
        </is>
      </c>
      <c r="P398" s="4" t="inlineStr">
        <is>
          <t>U3EHS32756</t>
        </is>
      </c>
      <c r="Q398" s="6" t="inlineStr">
        <is>
          <t>N</t>
        </is>
      </c>
      <c r="R398" s="7" t="inlineStr"/>
      <c r="S398" s="6" t="inlineStr">
        <is>
          <t>Y</t>
        </is>
      </c>
      <c r="T398" s="6" t="inlineStr">
        <is>
          <t>U</t>
        </is>
      </c>
      <c r="U398" s="6" t="n">
        <v>0</v>
      </c>
      <c r="V398" s="3">
        <f>IF(OR(B398="",C398),"",CONCATENATE(B398,".",C398))</f>
        <v/>
      </c>
      <c r="W398">
        <f>UPPER(TRIM(H398))</f>
        <v/>
      </c>
      <c r="X398">
        <f>UPPER(TRIM(I398))</f>
        <v/>
      </c>
      <c r="Y398">
        <f>IF(V398&lt;&gt;"",IFERROR(INDEX(federal_program_name_lookup,MATCH(V398,aln_lookup,0)),""),"")</f>
        <v/>
      </c>
    </row>
    <row r="399">
      <c r="A399" t="inlineStr">
        <is>
          <t>AWARD-0398</t>
        </is>
      </c>
      <c r="B399" s="4" t="inlineStr">
        <is>
          <t>93</t>
        </is>
      </c>
      <c r="C399" s="4" t="inlineStr">
        <is>
          <t>134</t>
        </is>
      </c>
      <c r="D399" s="4" t="inlineStr"/>
      <c r="E399" s="6" t="inlineStr">
        <is>
          <t>GRANTS TO INCREASE ORGAN DONATIONS</t>
        </is>
      </c>
      <c r="F399" s="7" t="n">
        <v>3164459</v>
      </c>
      <c r="G399" s="6" t="inlineStr">
        <is>
          <t>RESEARCH AND DEVELOPMENT</t>
        </is>
      </c>
      <c r="H399" s="6" t="inlineStr"/>
      <c r="I399" s="6" t="inlineStr"/>
      <c r="J399" s="5" t="n">
        <v>3209076</v>
      </c>
      <c r="K399" s="5" t="n">
        <v>91929578</v>
      </c>
      <c r="L399" s="6" t="inlineStr">
        <is>
          <t>N</t>
        </is>
      </c>
      <c r="M399" s="4" t="inlineStr"/>
      <c r="N399" s="6" t="inlineStr">
        <is>
          <t>Y</t>
        </is>
      </c>
      <c r="O399" s="4" t="inlineStr"/>
      <c r="P399" s="4" t="inlineStr"/>
      <c r="Q399" s="6" t="inlineStr">
        <is>
          <t>Y</t>
        </is>
      </c>
      <c r="R399" s="7" t="n">
        <v>3074612</v>
      </c>
      <c r="S399" s="6" t="inlineStr">
        <is>
          <t>Y</t>
        </is>
      </c>
      <c r="T399" s="6" t="inlineStr">
        <is>
          <t>U</t>
        </is>
      </c>
      <c r="U399" s="6" t="n">
        <v>1</v>
      </c>
      <c r="V399" s="3">
        <f>IF(OR(B399="",C399),"",CONCATENATE(B399,".",C399))</f>
        <v/>
      </c>
      <c r="W399">
        <f>UPPER(TRIM(H399))</f>
        <v/>
      </c>
      <c r="X399">
        <f>UPPER(TRIM(I399))</f>
        <v/>
      </c>
      <c r="Y399">
        <f>IF(V399&lt;&gt;"",IFERROR(INDEX(federal_program_name_lookup,MATCH(V399,aln_lookup,0)),""),"")</f>
        <v/>
      </c>
    </row>
    <row r="400">
      <c r="A400" t="inlineStr">
        <is>
          <t>AWARD-0399</t>
        </is>
      </c>
      <c r="B400" s="4" t="inlineStr">
        <is>
          <t>93</t>
        </is>
      </c>
      <c r="C400" s="4" t="inlineStr">
        <is>
          <t>137</t>
        </is>
      </c>
      <c r="D400" s="4" t="inlineStr"/>
      <c r="E400" s="6" t="inlineStr">
        <is>
          <t>COMMUNITY PROGRAMS TO IMPROVEMINORITY HEALTH GRANT PROGRAM</t>
        </is>
      </c>
      <c r="F400" s="7" t="n">
        <v>18537</v>
      </c>
      <c r="G400" s="6" t="inlineStr">
        <is>
          <t>RESEARCH AND DEVELOPMENT</t>
        </is>
      </c>
      <c r="H400" s="6" t="inlineStr"/>
      <c r="I400" s="6" t="inlineStr"/>
      <c r="J400" s="5" t="n">
        <v>18537</v>
      </c>
      <c r="K400" s="5" t="n">
        <v>91929578</v>
      </c>
      <c r="L400" s="6" t="inlineStr">
        <is>
          <t>N</t>
        </is>
      </c>
      <c r="M400" s="4" t="inlineStr"/>
      <c r="N400" s="6" t="inlineStr">
        <is>
          <t>N</t>
        </is>
      </c>
      <c r="O400" s="4" t="inlineStr">
        <is>
          <t>UNIVERSITY OF MISSOURI KANSAS CITY</t>
        </is>
      </c>
      <c r="P400" s="4" t="inlineStr">
        <is>
          <t>ASTWH190088</t>
        </is>
      </c>
      <c r="Q400" s="6" t="inlineStr">
        <is>
          <t>N</t>
        </is>
      </c>
      <c r="R400" s="7" t="inlineStr"/>
      <c r="S400" s="6" t="inlineStr">
        <is>
          <t>Y</t>
        </is>
      </c>
      <c r="T400" s="6" t="inlineStr">
        <is>
          <t>U</t>
        </is>
      </c>
      <c r="U400" s="6" t="n">
        <v>0</v>
      </c>
      <c r="V400" s="3">
        <f>IF(OR(B400="",C400),"",CONCATENATE(B400,".",C400))</f>
        <v/>
      </c>
      <c r="W400">
        <f>UPPER(TRIM(H400))</f>
        <v/>
      </c>
      <c r="X400">
        <f>UPPER(TRIM(I400))</f>
        <v/>
      </c>
      <c r="Y400">
        <f>IF(V400&lt;&gt;"",IFERROR(INDEX(federal_program_name_lookup,MATCH(V400,aln_lookup,0)),""),"")</f>
        <v/>
      </c>
    </row>
    <row r="401">
      <c r="A401" t="inlineStr">
        <is>
          <t>AWARD-0400</t>
        </is>
      </c>
      <c r="B401" s="4" t="inlineStr">
        <is>
          <t>93</t>
        </is>
      </c>
      <c r="C401" s="4" t="inlineStr">
        <is>
          <t>145</t>
        </is>
      </c>
      <c r="D401" s="4" t="inlineStr"/>
      <c r="E401" s="6" t="inlineStr">
        <is>
          <t>HIV-RELATED TRAINING AND TECHNICAL ASSISTANCE</t>
        </is>
      </c>
      <c r="F401" s="7" t="n">
        <v>9887</v>
      </c>
      <c r="G401" s="6" t="inlineStr">
        <is>
          <t>RESEARCH AND DEVELOPMENT</t>
        </is>
      </c>
      <c r="H401" s="6" t="inlineStr"/>
      <c r="I401" s="6" t="inlineStr"/>
      <c r="J401" s="5" t="n">
        <v>248940</v>
      </c>
      <c r="K401" s="5" t="n">
        <v>91929578</v>
      </c>
      <c r="L401" s="6" t="inlineStr">
        <is>
          <t>N</t>
        </is>
      </c>
      <c r="M401" s="4" t="inlineStr"/>
      <c r="N401" s="6" t="inlineStr">
        <is>
          <t>N</t>
        </is>
      </c>
      <c r="O401" s="4" t="inlineStr">
        <is>
          <t>UNIVERSITY OF ILLINOIS AT CHICAGO</t>
        </is>
      </c>
      <c r="P401" s="4" t="inlineStr">
        <is>
          <t>4U10HA32109-01-01</t>
        </is>
      </c>
      <c r="Q401" s="6" t="inlineStr">
        <is>
          <t>N</t>
        </is>
      </c>
      <c r="R401" s="7" t="inlineStr"/>
      <c r="S401" s="6" t="inlineStr">
        <is>
          <t>Y</t>
        </is>
      </c>
      <c r="T401" s="6" t="inlineStr">
        <is>
          <t>U</t>
        </is>
      </c>
      <c r="U401" s="6" t="n">
        <v>0</v>
      </c>
      <c r="V401" s="3">
        <f>IF(OR(B401="",C401),"",CONCATENATE(B401,".",C401))</f>
        <v/>
      </c>
      <c r="W401">
        <f>UPPER(TRIM(H401))</f>
        <v/>
      </c>
      <c r="X401">
        <f>UPPER(TRIM(I401))</f>
        <v/>
      </c>
      <c r="Y401">
        <f>IF(V401&lt;&gt;"",IFERROR(INDEX(federal_program_name_lookup,MATCH(V401,aln_lookup,0)),""),"")</f>
        <v/>
      </c>
    </row>
    <row r="402">
      <c r="A402" t="inlineStr">
        <is>
          <t>AWARD-0401</t>
        </is>
      </c>
      <c r="B402" s="4" t="inlineStr">
        <is>
          <t>93</t>
        </is>
      </c>
      <c r="C402" s="4" t="inlineStr">
        <is>
          <t>145</t>
        </is>
      </c>
      <c r="D402" s="4" t="inlineStr"/>
      <c r="E402" s="6" t="inlineStr">
        <is>
          <t>HIV-RELATED TRAINING AND TECHNICAL ASSISTANCE</t>
        </is>
      </c>
      <c r="F402" s="7" t="n">
        <v>165869</v>
      </c>
      <c r="G402" s="6" t="inlineStr">
        <is>
          <t>RESEARCH AND DEVELOPMENT</t>
        </is>
      </c>
      <c r="H402" s="6" t="inlineStr"/>
      <c r="I402" s="6" t="inlineStr"/>
      <c r="J402" s="5" t="n">
        <v>248940</v>
      </c>
      <c r="K402" s="5" t="n">
        <v>91929578</v>
      </c>
      <c r="L402" s="6" t="inlineStr">
        <is>
          <t>N</t>
        </is>
      </c>
      <c r="M402" s="4" t="inlineStr"/>
      <c r="N402" s="6" t="inlineStr">
        <is>
          <t>N</t>
        </is>
      </c>
      <c r="O402" s="4" t="inlineStr">
        <is>
          <t>UNIVERSITY OF ILLINOIS AT CHICAGO</t>
        </is>
      </c>
      <c r="P402" s="4" t="inlineStr">
        <is>
          <t>6U1OHA29293</t>
        </is>
      </c>
      <c r="Q402" s="6" t="inlineStr">
        <is>
          <t>Y</t>
        </is>
      </c>
      <c r="R402" s="7" t="n">
        <v>23211</v>
      </c>
      <c r="S402" s="6" t="inlineStr">
        <is>
          <t>Y</t>
        </is>
      </c>
      <c r="T402" s="6" t="inlineStr">
        <is>
          <t>U</t>
        </is>
      </c>
      <c r="U402" s="6" t="n">
        <v>0</v>
      </c>
      <c r="V402" s="3">
        <f>IF(OR(B402="",C402),"",CONCATENATE(B402,".",C402))</f>
        <v/>
      </c>
      <c r="W402">
        <f>UPPER(TRIM(H402))</f>
        <v/>
      </c>
      <c r="X402">
        <f>UPPER(TRIM(I402))</f>
        <v/>
      </c>
      <c r="Y402">
        <f>IF(V402&lt;&gt;"",IFERROR(INDEX(federal_program_name_lookup,MATCH(V402,aln_lookup,0)),""),"")</f>
        <v/>
      </c>
    </row>
    <row r="403">
      <c r="A403" t="inlineStr">
        <is>
          <t>AWARD-0402</t>
        </is>
      </c>
      <c r="B403" s="4" t="inlineStr">
        <is>
          <t>93</t>
        </is>
      </c>
      <c r="C403" s="4" t="inlineStr">
        <is>
          <t>145</t>
        </is>
      </c>
      <c r="D403" s="4" t="inlineStr"/>
      <c r="E403" s="6" t="inlineStr">
        <is>
          <t>HIV-RELATED TRAINING AND TECHNICAL ASSISTANCE</t>
        </is>
      </c>
      <c r="F403" s="7" t="n">
        <v>23184</v>
      </c>
      <c r="G403" s="6" t="inlineStr">
        <is>
          <t>RESEARCH AND DEVELOPMENT</t>
        </is>
      </c>
      <c r="H403" s="6" t="inlineStr"/>
      <c r="I403" s="6" t="inlineStr"/>
      <c r="J403" s="5" t="n">
        <v>248940</v>
      </c>
      <c r="K403" s="5" t="n">
        <v>91929578</v>
      </c>
      <c r="L403" s="6" t="inlineStr">
        <is>
          <t>N</t>
        </is>
      </c>
      <c r="M403" s="4" t="inlineStr"/>
      <c r="N403" s="6" t="inlineStr">
        <is>
          <t>N</t>
        </is>
      </c>
      <c r="O403" s="4" t="inlineStr">
        <is>
          <t>UNIVERSITY OF ILLINOIS AT CHICAGO</t>
        </is>
      </c>
      <c r="P403" s="4" t="inlineStr">
        <is>
          <t>17541</t>
        </is>
      </c>
      <c r="Q403" s="6" t="inlineStr">
        <is>
          <t>N</t>
        </is>
      </c>
      <c r="R403" s="7" t="inlineStr"/>
      <c r="S403" s="6" t="inlineStr">
        <is>
          <t>Y</t>
        </is>
      </c>
      <c r="T403" s="6" t="inlineStr">
        <is>
          <t>U</t>
        </is>
      </c>
      <c r="U403" s="6" t="n">
        <v>0</v>
      </c>
      <c r="V403" s="3">
        <f>IF(OR(B403="",C403),"",CONCATENATE(B403,".",C403))</f>
        <v/>
      </c>
      <c r="W403">
        <f>UPPER(TRIM(H403))</f>
        <v/>
      </c>
      <c r="X403">
        <f>UPPER(TRIM(I403))</f>
        <v/>
      </c>
      <c r="Y403">
        <f>IF(V403&lt;&gt;"",IFERROR(INDEX(federal_program_name_lookup,MATCH(V403,aln_lookup,0)),""),"")</f>
        <v/>
      </c>
    </row>
    <row r="404">
      <c r="A404" t="inlineStr">
        <is>
          <t>AWARD-0403</t>
        </is>
      </c>
      <c r="B404" s="4" t="inlineStr">
        <is>
          <t>93</t>
        </is>
      </c>
      <c r="C404" s="4" t="inlineStr">
        <is>
          <t>172</t>
        </is>
      </c>
      <c r="D404" s="4" t="inlineStr"/>
      <c r="E404" s="6" t="inlineStr">
        <is>
          <t>HUMAN GENOME RESEARCH</t>
        </is>
      </c>
      <c r="F404" s="7" t="n">
        <v>5034</v>
      </c>
      <c r="G404" s="6" t="inlineStr">
        <is>
          <t>RESEARCH AND DEVELOPMENT</t>
        </is>
      </c>
      <c r="H404" s="6" t="inlineStr"/>
      <c r="I404" s="6" t="inlineStr"/>
      <c r="J404" s="5" t="n">
        <v>5034</v>
      </c>
      <c r="K404" s="5" t="n">
        <v>91929578</v>
      </c>
      <c r="L404" s="6" t="inlineStr">
        <is>
          <t>N</t>
        </is>
      </c>
      <c r="M404" s="4" t="inlineStr"/>
      <c r="N404" s="6" t="inlineStr">
        <is>
          <t>N</t>
        </is>
      </c>
      <c r="O404" s="4" t="inlineStr">
        <is>
          <t>NOGUCHI MEMORIAL INSTITUTE FOR MEDICAL RESEARCH</t>
        </is>
      </c>
      <c r="P404" s="4" t="inlineStr">
        <is>
          <t>1U54HG010275 02</t>
        </is>
      </c>
      <c r="Q404" s="6" t="inlineStr">
        <is>
          <t>N</t>
        </is>
      </c>
      <c r="R404" s="7" t="inlineStr"/>
      <c r="S404" s="6" t="inlineStr">
        <is>
          <t>Y</t>
        </is>
      </c>
      <c r="T404" s="6" t="inlineStr">
        <is>
          <t>U</t>
        </is>
      </c>
      <c r="U404" s="6" t="n">
        <v>0</v>
      </c>
      <c r="V404" s="3">
        <f>IF(OR(B404="",C404),"",CONCATENATE(B404,".",C404))</f>
        <v/>
      </c>
      <c r="W404">
        <f>UPPER(TRIM(H404))</f>
        <v/>
      </c>
      <c r="X404">
        <f>UPPER(TRIM(I404))</f>
        <v/>
      </c>
      <c r="Y404">
        <f>IF(V404&lt;&gt;"",IFERROR(INDEX(federal_program_name_lookup,MATCH(V404,aln_lookup,0)),""),"")</f>
        <v/>
      </c>
    </row>
    <row r="405">
      <c r="A405" t="inlineStr">
        <is>
          <t>AWARD-0404</t>
        </is>
      </c>
      <c r="B405" s="4" t="inlineStr">
        <is>
          <t>93</t>
        </is>
      </c>
      <c r="C405" s="4" t="inlineStr">
        <is>
          <t>173</t>
        </is>
      </c>
      <c r="D405" s="4" t="inlineStr"/>
      <c r="E405" s="6" t="inlineStr">
        <is>
          <t>RESEARCH RELATED TO DEAFNESS AND COMMUNICATION DISORDERS</t>
        </is>
      </c>
      <c r="F405" s="7" t="n">
        <v>-29</v>
      </c>
      <c r="G405" s="6" t="inlineStr">
        <is>
          <t>RESEARCH AND DEVELOPMENT</t>
        </is>
      </c>
      <c r="H405" s="6" t="inlineStr"/>
      <c r="I405" s="6" t="inlineStr"/>
      <c r="J405" s="5" t="n">
        <v>41146</v>
      </c>
      <c r="K405" s="5" t="n">
        <v>91929578</v>
      </c>
      <c r="L405" s="6" t="inlineStr">
        <is>
          <t>N</t>
        </is>
      </c>
      <c r="M405" s="4" t="inlineStr"/>
      <c r="N405" s="6" t="inlineStr">
        <is>
          <t>N</t>
        </is>
      </c>
      <c r="O405" s="4" t="inlineStr">
        <is>
          <t>UNIVERSITY OF MISSOURI</t>
        </is>
      </c>
      <c r="P405" s="4" t="inlineStr">
        <is>
          <t>1R15DC016383-01</t>
        </is>
      </c>
      <c r="Q405" s="6" t="inlineStr">
        <is>
          <t>N</t>
        </is>
      </c>
      <c r="R405" s="7" t="inlineStr"/>
      <c r="S405" s="6" t="inlineStr">
        <is>
          <t>Y</t>
        </is>
      </c>
      <c r="T405" s="6" t="inlineStr">
        <is>
          <t>U</t>
        </is>
      </c>
      <c r="U405" s="6" t="n">
        <v>0</v>
      </c>
      <c r="V405" s="3">
        <f>IF(OR(B405="",C405),"",CONCATENATE(B405,".",C405))</f>
        <v/>
      </c>
      <c r="W405">
        <f>UPPER(TRIM(H405))</f>
        <v/>
      </c>
      <c r="X405">
        <f>UPPER(TRIM(I405))</f>
        <v/>
      </c>
      <c r="Y405">
        <f>IF(V405&lt;&gt;"",IFERROR(INDEX(federal_program_name_lookup,MATCH(V405,aln_lookup,0)),""),"")</f>
        <v/>
      </c>
    </row>
    <row r="406">
      <c r="A406" t="inlineStr">
        <is>
          <t>AWARD-0405</t>
        </is>
      </c>
      <c r="B406" s="4" t="inlineStr">
        <is>
          <t>93</t>
        </is>
      </c>
      <c r="C406" s="4" t="inlineStr">
        <is>
          <t>173</t>
        </is>
      </c>
      <c r="D406" s="4" t="inlineStr"/>
      <c r="E406" s="6" t="inlineStr">
        <is>
          <t>RESEARCH RELATED TO DEAFNESS AND COMMUNICATION DISORDERS</t>
        </is>
      </c>
      <c r="F406" s="7" t="n">
        <v>27844</v>
      </c>
      <c r="G406" s="6" t="inlineStr">
        <is>
          <t>RESEARCH AND DEVELOPMENT</t>
        </is>
      </c>
      <c r="H406" s="6" t="inlineStr"/>
      <c r="I406" s="6" t="inlineStr"/>
      <c r="J406" s="5" t="n">
        <v>41146</v>
      </c>
      <c r="K406" s="5" t="n">
        <v>91929578</v>
      </c>
      <c r="L406" s="6" t="inlineStr">
        <is>
          <t>N</t>
        </is>
      </c>
      <c r="M406" s="4" t="inlineStr"/>
      <c r="N406" s="6" t="inlineStr">
        <is>
          <t>N</t>
        </is>
      </c>
      <c r="O406" s="4" t="inlineStr">
        <is>
          <t>MGH INSTITUTE OF HEALTH PROFESSIONS</t>
        </is>
      </c>
      <c r="P406" s="4" t="inlineStr">
        <is>
          <t>R01DC018823</t>
        </is>
      </c>
      <c r="Q406" s="6" t="inlineStr">
        <is>
          <t>Y</t>
        </is>
      </c>
      <c r="R406" s="7" t="n">
        <v>5228</v>
      </c>
      <c r="S406" s="6" t="inlineStr">
        <is>
          <t>Y</t>
        </is>
      </c>
      <c r="T406" s="6" t="inlineStr">
        <is>
          <t>U</t>
        </is>
      </c>
      <c r="U406" s="6" t="n">
        <v>0</v>
      </c>
      <c r="V406" s="3">
        <f>IF(OR(B406="",C406),"",CONCATENATE(B406,".",C406))</f>
        <v/>
      </c>
      <c r="W406">
        <f>UPPER(TRIM(H406))</f>
        <v/>
      </c>
      <c r="X406">
        <f>UPPER(TRIM(I406))</f>
        <v/>
      </c>
      <c r="Y406">
        <f>IF(V406&lt;&gt;"",IFERROR(INDEX(federal_program_name_lookup,MATCH(V406,aln_lookup,0)),""),"")</f>
        <v/>
      </c>
    </row>
    <row r="407">
      <c r="A407" t="inlineStr">
        <is>
          <t>AWARD-0406</t>
        </is>
      </c>
      <c r="B407" s="4" t="inlineStr">
        <is>
          <t>93</t>
        </is>
      </c>
      <c r="C407" s="4" t="inlineStr">
        <is>
          <t>173</t>
        </is>
      </c>
      <c r="D407" s="4" t="inlineStr"/>
      <c r="E407" s="6" t="inlineStr">
        <is>
          <t>RESEARCH RELATED TO DEAFNESS AND COMMUNICATION DISORDERS</t>
        </is>
      </c>
      <c r="F407" s="7" t="n">
        <v>13331</v>
      </c>
      <c r="G407" s="6" t="inlineStr">
        <is>
          <t>RESEARCH AND DEVELOPMENT</t>
        </is>
      </c>
      <c r="H407" s="6" t="inlineStr"/>
      <c r="I407" s="6" t="inlineStr"/>
      <c r="J407" s="5" t="n">
        <v>41146</v>
      </c>
      <c r="K407" s="5" t="n">
        <v>91929578</v>
      </c>
      <c r="L407" s="6" t="inlineStr">
        <is>
          <t>N</t>
        </is>
      </c>
      <c r="M407" s="4" t="inlineStr"/>
      <c r="N407" s="6" t="inlineStr">
        <is>
          <t>N</t>
        </is>
      </c>
      <c r="O407" s="4" t="inlineStr">
        <is>
          <t>CFD RESEARCH CORPORATION</t>
        </is>
      </c>
      <c r="P407" s="4" t="inlineStr">
        <is>
          <t>R44DC017408</t>
        </is>
      </c>
      <c r="Q407" s="6" t="inlineStr">
        <is>
          <t>N</t>
        </is>
      </c>
      <c r="R407" s="7" t="inlineStr"/>
      <c r="S407" s="6" t="inlineStr">
        <is>
          <t>Y</t>
        </is>
      </c>
      <c r="T407" s="6" t="inlineStr">
        <is>
          <t>U</t>
        </is>
      </c>
      <c r="U407" s="6" t="n">
        <v>0</v>
      </c>
      <c r="V407" s="3">
        <f>IF(OR(B407="",C407),"",CONCATENATE(B407,".",C407))</f>
        <v/>
      </c>
      <c r="W407">
        <f>UPPER(TRIM(H407))</f>
        <v/>
      </c>
      <c r="X407">
        <f>UPPER(TRIM(I407))</f>
        <v/>
      </c>
      <c r="Y407">
        <f>IF(V407&lt;&gt;"",IFERROR(INDEX(federal_program_name_lookup,MATCH(V407,aln_lookup,0)),""),"")</f>
        <v/>
      </c>
    </row>
    <row r="408">
      <c r="A408" t="inlineStr">
        <is>
          <t>AWARD-0407</t>
        </is>
      </c>
      <c r="B408" s="4" t="inlineStr">
        <is>
          <t>12</t>
        </is>
      </c>
      <c r="C408" s="4" t="inlineStr">
        <is>
          <t>420</t>
        </is>
      </c>
      <c r="D408" s="4" t="inlineStr"/>
      <c r="E408" s="6" t="inlineStr">
        <is>
          <t>MILITARY MEDICAL RESEARCH AND DEVELOPMENT</t>
        </is>
      </c>
      <c r="F408" s="7" t="n">
        <v>77200</v>
      </c>
      <c r="G408" s="6" t="inlineStr">
        <is>
          <t>RESEARCH AND DEVELOPMENT</t>
        </is>
      </c>
      <c r="H408" s="6" t="inlineStr"/>
      <c r="I408" s="6" t="inlineStr"/>
      <c r="J408" s="5" t="n">
        <v>1762415</v>
      </c>
      <c r="K408" s="5" t="n">
        <v>91929578</v>
      </c>
      <c r="L408" s="6" t="inlineStr">
        <is>
          <t>N</t>
        </is>
      </c>
      <c r="M408" s="4" t="inlineStr"/>
      <c r="N408" s="6" t="inlineStr">
        <is>
          <t>Y</t>
        </is>
      </c>
      <c r="O408" s="4" t="inlineStr"/>
      <c r="P408" s="4" t="inlineStr"/>
      <c r="Q408" s="6" t="inlineStr">
        <is>
          <t>N</t>
        </is>
      </c>
      <c r="R408" s="7" t="inlineStr"/>
      <c r="S408" s="6" t="inlineStr">
        <is>
          <t>Y</t>
        </is>
      </c>
      <c r="T408" s="6" t="inlineStr">
        <is>
          <t>U</t>
        </is>
      </c>
      <c r="U408" s="6" t="n">
        <v>0</v>
      </c>
      <c r="V408" s="3">
        <f>IF(OR(B408="",C408),"",CONCATENATE(B408,".",C408))</f>
        <v/>
      </c>
      <c r="W408">
        <f>UPPER(TRIM(H408))</f>
        <v/>
      </c>
      <c r="X408">
        <f>UPPER(TRIM(I408))</f>
        <v/>
      </c>
      <c r="Y408">
        <f>IF(V408&lt;&gt;"",IFERROR(INDEX(federal_program_name_lookup,MATCH(V408,aln_lookup,0)),""),"")</f>
        <v/>
      </c>
    </row>
    <row r="409">
      <c r="A409" t="inlineStr">
        <is>
          <t>AWARD-0408</t>
        </is>
      </c>
      <c r="B409" s="4" t="inlineStr">
        <is>
          <t>93</t>
        </is>
      </c>
      <c r="C409" s="4" t="inlineStr">
        <is>
          <t>184</t>
        </is>
      </c>
      <c r="D409" s="4" t="inlineStr"/>
      <c r="E409" s="6" t="inlineStr">
        <is>
          <t>DISABILITIES PREVENTION</t>
        </is>
      </c>
      <c r="F409" s="7" t="n">
        <v>46367</v>
      </c>
      <c r="G409" s="6" t="inlineStr">
        <is>
          <t>RESEARCH AND DEVELOPMENT</t>
        </is>
      </c>
      <c r="H409" s="6" t="inlineStr"/>
      <c r="I409" s="6" t="inlineStr"/>
      <c r="J409" s="5" t="n">
        <v>46367</v>
      </c>
      <c r="K409" s="5" t="n">
        <v>91929578</v>
      </c>
      <c r="L409" s="6" t="inlineStr">
        <is>
          <t>N</t>
        </is>
      </c>
      <c r="M409" s="4" t="inlineStr"/>
      <c r="N409" s="6" t="inlineStr">
        <is>
          <t>N</t>
        </is>
      </c>
      <c r="O409" s="4" t="inlineStr">
        <is>
          <t>UNIVERSITY OF KANSAS CENTER FOR RESEARCH</t>
        </is>
      </c>
      <c r="P409" s="4" t="inlineStr">
        <is>
          <t>NU27DD000006</t>
        </is>
      </c>
      <c r="Q409" s="6" t="inlineStr">
        <is>
          <t>N</t>
        </is>
      </c>
      <c r="R409" s="7" t="inlineStr"/>
      <c r="S409" s="6" t="inlineStr">
        <is>
          <t>Y</t>
        </is>
      </c>
      <c r="T409" s="6" t="inlineStr">
        <is>
          <t>U</t>
        </is>
      </c>
      <c r="U409" s="6" t="n">
        <v>0</v>
      </c>
      <c r="V409" s="3">
        <f>IF(OR(B409="",C409),"",CONCATENATE(B409,".",C409))</f>
        <v/>
      </c>
      <c r="W409">
        <f>UPPER(TRIM(H409))</f>
        <v/>
      </c>
      <c r="X409">
        <f>UPPER(TRIM(I409))</f>
        <v/>
      </c>
      <c r="Y409">
        <f>IF(V409&lt;&gt;"",IFERROR(INDEX(federal_program_name_lookup,MATCH(V409,aln_lookup,0)),""),"")</f>
        <v/>
      </c>
    </row>
    <row r="410">
      <c r="A410" t="inlineStr">
        <is>
          <t>AWARD-0409</t>
        </is>
      </c>
      <c r="B410" s="4" t="inlineStr">
        <is>
          <t>93</t>
        </is>
      </c>
      <c r="C410" s="4" t="inlineStr">
        <is>
          <t>211</t>
        </is>
      </c>
      <c r="D410" s="4" t="inlineStr"/>
      <c r="E410" s="6" t="inlineStr">
        <is>
          <t>TELEHEALTH PROGRAMS</t>
        </is>
      </c>
      <c r="F410" s="7" t="n">
        <v>139858</v>
      </c>
      <c r="G410" s="6" t="inlineStr">
        <is>
          <t>RESEARCH AND DEVELOPMENT</t>
        </is>
      </c>
      <c r="H410" s="6" t="inlineStr"/>
      <c r="I410" s="6" t="inlineStr"/>
      <c r="J410" s="5" t="n">
        <v>797836</v>
      </c>
      <c r="K410" s="5" t="n">
        <v>91929578</v>
      </c>
      <c r="L410" s="6" t="inlineStr">
        <is>
          <t>N</t>
        </is>
      </c>
      <c r="M410" s="4" t="inlineStr"/>
      <c r="N410" s="6" t="inlineStr">
        <is>
          <t>Y</t>
        </is>
      </c>
      <c r="O410" s="4" t="inlineStr"/>
      <c r="P410" s="4" t="inlineStr"/>
      <c r="Q410" s="6" t="inlineStr">
        <is>
          <t>Y</t>
        </is>
      </c>
      <c r="R410" s="7" t="n">
        <v>6000</v>
      </c>
      <c r="S410" s="6" t="inlineStr">
        <is>
          <t>Y</t>
        </is>
      </c>
      <c r="T410" s="6" t="inlineStr">
        <is>
          <t>U</t>
        </is>
      </c>
      <c r="U410" s="6" t="n">
        <v>0</v>
      </c>
      <c r="V410" s="3">
        <f>IF(OR(B410="",C410),"",CONCATENATE(B410,".",C410))</f>
        <v/>
      </c>
      <c r="W410">
        <f>UPPER(TRIM(H410))</f>
        <v/>
      </c>
      <c r="X410">
        <f>UPPER(TRIM(I410))</f>
        <v/>
      </c>
      <c r="Y410">
        <f>IF(V410&lt;&gt;"",IFERROR(INDEX(federal_program_name_lookup,MATCH(V410,aln_lookup,0)),""),"")</f>
        <v/>
      </c>
    </row>
    <row r="411">
      <c r="A411" t="inlineStr">
        <is>
          <t>AWARD-0410</t>
        </is>
      </c>
      <c r="B411" s="4" t="inlineStr">
        <is>
          <t>93</t>
        </is>
      </c>
      <c r="C411" s="4" t="inlineStr">
        <is>
          <t>211</t>
        </is>
      </c>
      <c r="D411" s="4" t="inlineStr"/>
      <c r="E411" s="6" t="inlineStr">
        <is>
          <t>TELEHEALTH PROGRAMS</t>
        </is>
      </c>
      <c r="F411" s="7" t="n">
        <v>248076</v>
      </c>
      <c r="G411" s="6" t="inlineStr">
        <is>
          <t>RESEARCH AND DEVELOPMENT</t>
        </is>
      </c>
      <c r="H411" s="6" t="inlineStr"/>
      <c r="I411" s="6" t="inlineStr"/>
      <c r="J411" s="5" t="n">
        <v>797836</v>
      </c>
      <c r="K411" s="5" t="n">
        <v>91929578</v>
      </c>
      <c r="L411" s="6" t="inlineStr">
        <is>
          <t>N</t>
        </is>
      </c>
      <c r="M411" s="4" t="inlineStr"/>
      <c r="N411" s="6" t="inlineStr">
        <is>
          <t>Y</t>
        </is>
      </c>
      <c r="O411" s="4" t="inlineStr"/>
      <c r="P411" s="4" t="inlineStr"/>
      <c r="Q411" s="6" t="inlineStr">
        <is>
          <t>Y</t>
        </is>
      </c>
      <c r="R411" s="7" t="n">
        <v>107185</v>
      </c>
      <c r="S411" s="6" t="inlineStr">
        <is>
          <t>Y</t>
        </is>
      </c>
      <c r="T411" s="6" t="inlineStr">
        <is>
          <t>U</t>
        </is>
      </c>
      <c r="U411" s="6" t="n">
        <v>0</v>
      </c>
      <c r="V411" s="3">
        <f>IF(OR(B411="",C411),"",CONCATENATE(B411,".",C411))</f>
        <v/>
      </c>
      <c r="W411">
        <f>UPPER(TRIM(H411))</f>
        <v/>
      </c>
      <c r="X411">
        <f>UPPER(TRIM(I411))</f>
        <v/>
      </c>
      <c r="Y411">
        <f>IF(V411&lt;&gt;"",IFERROR(INDEX(federal_program_name_lookup,MATCH(V411,aln_lookup,0)),""),"")</f>
        <v/>
      </c>
    </row>
    <row r="412">
      <c r="A412" t="inlineStr">
        <is>
          <t>AWARD-0411</t>
        </is>
      </c>
      <c r="B412" s="4" t="inlineStr">
        <is>
          <t>93</t>
        </is>
      </c>
      <c r="C412" s="4" t="inlineStr">
        <is>
          <t>211</t>
        </is>
      </c>
      <c r="D412" s="4" t="inlineStr"/>
      <c r="E412" s="6" t="inlineStr">
        <is>
          <t>TELEHEALTH PROGRAMS</t>
        </is>
      </c>
      <c r="F412" s="7" t="n">
        <v>45971</v>
      </c>
      <c r="G412" s="6" t="inlineStr">
        <is>
          <t>RESEARCH AND DEVELOPMENT</t>
        </is>
      </c>
      <c r="H412" s="6" t="inlineStr"/>
      <c r="I412" s="6" t="inlineStr"/>
      <c r="J412" s="5" t="n">
        <v>797836</v>
      </c>
      <c r="K412" s="5" t="n">
        <v>91929578</v>
      </c>
      <c r="L412" s="6" t="inlineStr">
        <is>
          <t>N</t>
        </is>
      </c>
      <c r="M412" s="4" t="inlineStr"/>
      <c r="N412" s="6" t="inlineStr">
        <is>
          <t>N</t>
        </is>
      </c>
      <c r="O412" s="4" t="inlineStr">
        <is>
          <t>UNIVERSITY OF KANSAS HOSPITAL</t>
        </is>
      </c>
      <c r="P412" s="4" t="inlineStr">
        <is>
          <t>KUMC-1</t>
        </is>
      </c>
      <c r="Q412" s="6" t="inlineStr">
        <is>
          <t>N</t>
        </is>
      </c>
      <c r="R412" s="7" t="inlineStr"/>
      <c r="S412" s="6" t="inlineStr">
        <is>
          <t>Y</t>
        </is>
      </c>
      <c r="T412" s="6" t="inlineStr">
        <is>
          <t>U</t>
        </is>
      </c>
      <c r="U412" s="6" t="n">
        <v>0</v>
      </c>
      <c r="V412" s="3">
        <f>IF(OR(B412="",C412),"",CONCATENATE(B412,".",C412))</f>
        <v/>
      </c>
      <c r="W412">
        <f>UPPER(TRIM(H412))</f>
        <v/>
      </c>
      <c r="X412">
        <f>UPPER(TRIM(I412))</f>
        <v/>
      </c>
      <c r="Y412">
        <f>IF(V412&lt;&gt;"",IFERROR(INDEX(federal_program_name_lookup,MATCH(V412,aln_lookup,0)),""),"")</f>
        <v/>
      </c>
    </row>
    <row r="413">
      <c r="A413" t="inlineStr">
        <is>
          <t>AWARD-0412</t>
        </is>
      </c>
      <c r="B413" s="4" t="inlineStr">
        <is>
          <t>93</t>
        </is>
      </c>
      <c r="C413" s="4" t="inlineStr">
        <is>
          <t>211</t>
        </is>
      </c>
      <c r="D413" s="4" t="inlineStr"/>
      <c r="E413" s="6" t="inlineStr">
        <is>
          <t>TELEHEALTH PROGRAMS</t>
        </is>
      </c>
      <c r="F413" s="7" t="n">
        <v>363931</v>
      </c>
      <c r="G413" s="6" t="inlineStr">
        <is>
          <t>RESEARCH AND DEVELOPMENT</t>
        </is>
      </c>
      <c r="H413" s="6" t="inlineStr"/>
      <c r="I413" s="6" t="inlineStr"/>
      <c r="J413" s="5" t="n">
        <v>797836</v>
      </c>
      <c r="K413" s="5" t="n">
        <v>91929578</v>
      </c>
      <c r="L413" s="6" t="inlineStr">
        <is>
          <t>N</t>
        </is>
      </c>
      <c r="M413" s="4" t="inlineStr"/>
      <c r="N413" s="6" t="inlineStr">
        <is>
          <t>Y</t>
        </is>
      </c>
      <c r="O413" s="4" t="inlineStr"/>
      <c r="P413" s="4" t="inlineStr"/>
      <c r="Q413" s="6" t="inlineStr">
        <is>
          <t>Y</t>
        </is>
      </c>
      <c r="R413" s="7" t="n">
        <v>189642</v>
      </c>
      <c r="S413" s="6" t="inlineStr">
        <is>
          <t>Y</t>
        </is>
      </c>
      <c r="T413" s="6" t="inlineStr">
        <is>
          <t>U</t>
        </is>
      </c>
      <c r="U413" s="6" t="n">
        <v>0</v>
      </c>
      <c r="V413" s="3">
        <f>IF(OR(B413="",C413),"",CONCATENATE(B413,".",C413))</f>
        <v/>
      </c>
      <c r="W413">
        <f>UPPER(TRIM(H413))</f>
        <v/>
      </c>
      <c r="X413">
        <f>UPPER(TRIM(I413))</f>
        <v/>
      </c>
      <c r="Y413">
        <f>IF(V413&lt;&gt;"",IFERROR(INDEX(federal_program_name_lookup,MATCH(V413,aln_lookup,0)),""),"")</f>
        <v/>
      </c>
    </row>
    <row r="414">
      <c r="A414" t="inlineStr">
        <is>
          <t>AWARD-0413</t>
        </is>
      </c>
      <c r="B414" s="4" t="inlineStr">
        <is>
          <t>93</t>
        </is>
      </c>
      <c r="C414" s="4" t="inlineStr">
        <is>
          <t>226</t>
        </is>
      </c>
      <c r="D414" s="4" t="inlineStr"/>
      <c r="E414" s="6" t="inlineStr">
        <is>
          <t>RESEARCH ON HEALTHCARE COSTS, QUALITY AND OUTCOMES</t>
        </is>
      </c>
      <c r="F414" s="7" t="n">
        <v>463</v>
      </c>
      <c r="G414" s="6" t="inlineStr">
        <is>
          <t>RESEARCH AND DEVELOPMENT</t>
        </is>
      </c>
      <c r="H414" s="6" t="inlineStr"/>
      <c r="I414" s="6" t="inlineStr"/>
      <c r="J414" s="5" t="n">
        <v>187960</v>
      </c>
      <c r="K414" s="5" t="n">
        <v>91929578</v>
      </c>
      <c r="L414" s="6" t="inlineStr">
        <is>
          <t>N</t>
        </is>
      </c>
      <c r="M414" s="4" t="inlineStr"/>
      <c r="N414" s="6" t="inlineStr">
        <is>
          <t>N</t>
        </is>
      </c>
      <c r="O414" s="4" t="inlineStr">
        <is>
          <t>UNIVERSITY OF PENNSYLVANIA</t>
        </is>
      </c>
      <c r="P414" s="4" t="inlineStr">
        <is>
          <t>1R01HS024918-01</t>
        </is>
      </c>
      <c r="Q414" s="6" t="inlineStr">
        <is>
          <t>N</t>
        </is>
      </c>
      <c r="R414" s="7" t="inlineStr"/>
      <c r="S414" s="6" t="inlineStr">
        <is>
          <t>Y</t>
        </is>
      </c>
      <c r="T414" s="6" t="inlineStr">
        <is>
          <t>U</t>
        </is>
      </c>
      <c r="U414" s="6" t="n">
        <v>0</v>
      </c>
      <c r="V414" s="3">
        <f>IF(OR(B414="",C414),"",CONCATENATE(B414,".",C414))</f>
        <v/>
      </c>
      <c r="W414">
        <f>UPPER(TRIM(H414))</f>
        <v/>
      </c>
      <c r="X414">
        <f>UPPER(TRIM(I414))</f>
        <v/>
      </c>
      <c r="Y414">
        <f>IF(V414&lt;&gt;"",IFERROR(INDEX(federal_program_name_lookup,MATCH(V414,aln_lookup,0)),""),"")</f>
        <v/>
      </c>
    </row>
    <row r="415">
      <c r="A415" t="inlineStr">
        <is>
          <t>AWARD-0414</t>
        </is>
      </c>
      <c r="B415" s="4" t="inlineStr">
        <is>
          <t>93</t>
        </is>
      </c>
      <c r="C415" s="4" t="inlineStr">
        <is>
          <t>226</t>
        </is>
      </c>
      <c r="D415" s="4" t="inlineStr"/>
      <c r="E415" s="6" t="inlineStr">
        <is>
          <t>RESEARCH ON HEALTHCARE COSTS, QUALITY AND OUTCOMES</t>
        </is>
      </c>
      <c r="F415" s="7" t="n">
        <v>187497</v>
      </c>
      <c r="G415" s="6" t="inlineStr">
        <is>
          <t>RESEARCH AND DEVELOPMENT</t>
        </is>
      </c>
      <c r="H415" s="6" t="inlineStr"/>
      <c r="I415" s="6" t="inlineStr"/>
      <c r="J415" s="5" t="n">
        <v>187960</v>
      </c>
      <c r="K415" s="5" t="n">
        <v>91929578</v>
      </c>
      <c r="L415" s="6" t="inlineStr">
        <is>
          <t>N</t>
        </is>
      </c>
      <c r="M415" s="4" t="inlineStr"/>
      <c r="N415" s="6" t="inlineStr">
        <is>
          <t>Y</t>
        </is>
      </c>
      <c r="O415" s="4" t="inlineStr"/>
      <c r="P415" s="4" t="inlineStr"/>
      <c r="Q415" s="6" t="inlineStr">
        <is>
          <t>N</t>
        </is>
      </c>
      <c r="R415" s="7" t="inlineStr"/>
      <c r="S415" s="6" t="inlineStr">
        <is>
          <t>Y</t>
        </is>
      </c>
      <c r="T415" s="6" t="inlineStr">
        <is>
          <t>U</t>
        </is>
      </c>
      <c r="U415" s="6" t="n">
        <v>1</v>
      </c>
      <c r="V415" s="3">
        <f>IF(OR(B415="",C415),"",CONCATENATE(B415,".",C415))</f>
        <v/>
      </c>
      <c r="W415">
        <f>UPPER(TRIM(H415))</f>
        <v/>
      </c>
      <c r="X415">
        <f>UPPER(TRIM(I415))</f>
        <v/>
      </c>
      <c r="Y415">
        <f>IF(V415&lt;&gt;"",IFERROR(INDEX(federal_program_name_lookup,MATCH(V415,aln_lookup,0)),""),"")</f>
        <v/>
      </c>
    </row>
    <row r="416">
      <c r="A416" t="inlineStr">
        <is>
          <t>AWARD-0415</t>
        </is>
      </c>
      <c r="B416" s="4" t="inlineStr">
        <is>
          <t>93</t>
        </is>
      </c>
      <c r="C416" s="4" t="inlineStr">
        <is>
          <t>242</t>
        </is>
      </c>
      <c r="D416" s="4" t="inlineStr"/>
      <c r="E416" s="6" t="inlineStr">
        <is>
          <t>MENTAL HEALTH RESEARCH GRANTS</t>
        </is>
      </c>
      <c r="F416" s="7" t="n">
        <v>49826</v>
      </c>
      <c r="G416" s="6" t="inlineStr">
        <is>
          <t>RESEARCH AND DEVELOPMENT</t>
        </is>
      </c>
      <c r="H416" s="6" t="inlineStr"/>
      <c r="I416" s="6" t="inlineStr"/>
      <c r="J416" s="5" t="n">
        <v>664248</v>
      </c>
      <c r="K416" s="5" t="n">
        <v>91929578</v>
      </c>
      <c r="L416" s="6" t="inlineStr">
        <is>
          <t>N</t>
        </is>
      </c>
      <c r="M416" s="4" t="inlineStr"/>
      <c r="N416" s="6" t="inlineStr">
        <is>
          <t>N</t>
        </is>
      </c>
      <c r="O416" s="4" t="inlineStr">
        <is>
          <t>UNIVERSITY OF KANSAS CENTER FOR RESEARCH</t>
        </is>
      </c>
      <c r="P416" s="4" t="inlineStr">
        <is>
          <t>FY 2018 -009-M3</t>
        </is>
      </c>
      <c r="Q416" s="6" t="inlineStr">
        <is>
          <t>N</t>
        </is>
      </c>
      <c r="R416" s="7" t="inlineStr"/>
      <c r="S416" s="6" t="inlineStr">
        <is>
          <t>Y</t>
        </is>
      </c>
      <c r="T416" s="6" t="inlineStr">
        <is>
          <t>U</t>
        </is>
      </c>
      <c r="U416" s="6" t="n">
        <v>0</v>
      </c>
      <c r="V416" s="3">
        <f>IF(OR(B416="",C416),"",CONCATENATE(B416,".",C416))</f>
        <v/>
      </c>
      <c r="W416">
        <f>UPPER(TRIM(H416))</f>
        <v/>
      </c>
      <c r="X416">
        <f>UPPER(TRIM(I416))</f>
        <v/>
      </c>
      <c r="Y416">
        <f>IF(V416&lt;&gt;"",IFERROR(INDEX(federal_program_name_lookup,MATCH(V416,aln_lookup,0)),""),"")</f>
        <v/>
      </c>
    </row>
    <row r="417">
      <c r="A417" t="inlineStr">
        <is>
          <t>AWARD-0416</t>
        </is>
      </c>
      <c r="B417" s="4" t="inlineStr">
        <is>
          <t>93</t>
        </is>
      </c>
      <c r="C417" s="4" t="inlineStr">
        <is>
          <t>242</t>
        </is>
      </c>
      <c r="D417" s="4" t="inlineStr"/>
      <c r="E417" s="6" t="inlineStr">
        <is>
          <t>MENTAL HEALTH RESEARCH GRANTS</t>
        </is>
      </c>
      <c r="F417" s="7" t="n">
        <v>614422</v>
      </c>
      <c r="G417" s="6" t="inlineStr">
        <is>
          <t>RESEARCH AND DEVELOPMENT</t>
        </is>
      </c>
      <c r="H417" s="6" t="inlineStr"/>
      <c r="I417" s="6" t="inlineStr"/>
      <c r="J417" s="5" t="n">
        <v>664248</v>
      </c>
      <c r="K417" s="5" t="n">
        <v>91929578</v>
      </c>
      <c r="L417" s="6" t="inlineStr">
        <is>
          <t>N</t>
        </is>
      </c>
      <c r="M417" s="4" t="inlineStr"/>
      <c r="N417" s="6" t="inlineStr">
        <is>
          <t>Y</t>
        </is>
      </c>
      <c r="O417" s="4" t="inlineStr"/>
      <c r="P417" s="4" t="inlineStr"/>
      <c r="Q417" s="6" t="inlineStr">
        <is>
          <t>Y</t>
        </is>
      </c>
      <c r="R417" s="7" t="n">
        <v>407313</v>
      </c>
      <c r="S417" s="6" t="inlineStr">
        <is>
          <t>Y</t>
        </is>
      </c>
      <c r="T417" s="6" t="inlineStr">
        <is>
          <t>U</t>
        </is>
      </c>
      <c r="U417" s="6" t="n">
        <v>0</v>
      </c>
      <c r="V417" s="3">
        <f>IF(OR(B417="",C417),"",CONCATENATE(B417,".",C417))</f>
        <v/>
      </c>
      <c r="W417">
        <f>UPPER(TRIM(H417))</f>
        <v/>
      </c>
      <c r="X417">
        <f>UPPER(TRIM(I417))</f>
        <v/>
      </c>
      <c r="Y417">
        <f>IF(V417&lt;&gt;"",IFERROR(INDEX(federal_program_name_lookup,MATCH(V417,aln_lookup,0)),""),"")</f>
        <v/>
      </c>
    </row>
    <row r="418">
      <c r="A418" t="inlineStr">
        <is>
          <t>AWARD-0417</t>
        </is>
      </c>
      <c r="B418" s="4" t="inlineStr">
        <is>
          <t>93</t>
        </is>
      </c>
      <c r="C418" s="4" t="inlineStr">
        <is>
          <t>247</t>
        </is>
      </c>
      <c r="D418" s="4" t="inlineStr"/>
      <c r="E418" s="6" t="inlineStr">
        <is>
          <t>ADVANCED NURSING EDUCATION GRANT PROGRAM</t>
        </is>
      </c>
      <c r="F418" s="7" t="n">
        <v>504573</v>
      </c>
      <c r="G418" s="6" t="inlineStr">
        <is>
          <t>RESEARCH AND DEVELOPMENT</t>
        </is>
      </c>
      <c r="H418" s="6" t="inlineStr"/>
      <c r="I418" s="6" t="inlineStr"/>
      <c r="J418" s="5" t="n">
        <v>504573</v>
      </c>
      <c r="K418" s="5" t="n">
        <v>91929578</v>
      </c>
      <c r="L418" s="6" t="inlineStr">
        <is>
          <t>N</t>
        </is>
      </c>
      <c r="M418" s="4" t="inlineStr"/>
      <c r="N418" s="6" t="inlineStr">
        <is>
          <t>Y</t>
        </is>
      </c>
      <c r="O418" s="4" t="inlineStr"/>
      <c r="P418" s="4" t="inlineStr"/>
      <c r="Q418" s="6" t="inlineStr">
        <is>
          <t>N</t>
        </is>
      </c>
      <c r="R418" s="7" t="inlineStr"/>
      <c r="S418" s="6" t="inlineStr">
        <is>
          <t>Y</t>
        </is>
      </c>
      <c r="T418" s="6" t="inlineStr">
        <is>
          <t>U</t>
        </is>
      </c>
      <c r="U418" s="6" t="n">
        <v>0</v>
      </c>
      <c r="V418" s="3">
        <f>IF(OR(B418="",C418),"",CONCATENATE(B418,".",C418))</f>
        <v/>
      </c>
      <c r="W418">
        <f>UPPER(TRIM(H418))</f>
        <v/>
      </c>
      <c r="X418">
        <f>UPPER(TRIM(I418))</f>
        <v/>
      </c>
      <c r="Y418">
        <f>IF(V418&lt;&gt;"",IFERROR(INDEX(federal_program_name_lookup,MATCH(V418,aln_lookup,0)),""),"")</f>
        <v/>
      </c>
    </row>
    <row r="419">
      <c r="A419" t="inlineStr">
        <is>
          <t>AWARD-0418</t>
        </is>
      </c>
      <c r="B419" s="4" t="inlineStr">
        <is>
          <t>93</t>
        </is>
      </c>
      <c r="C419" s="4" t="inlineStr">
        <is>
          <t>262</t>
        </is>
      </c>
      <c r="D419" s="4" t="inlineStr"/>
      <c r="E419" s="6" t="inlineStr">
        <is>
          <t>OCCUPATIONAL SAFETY AND HEALTH PROGRAM</t>
        </is>
      </c>
      <c r="F419" s="7" t="n">
        <v>22626</v>
      </c>
      <c r="G419" s="6" t="inlineStr">
        <is>
          <t>RESEARCH AND DEVELOPMENT</t>
        </is>
      </c>
      <c r="H419" s="6" t="inlineStr"/>
      <c r="I419" s="6" t="inlineStr"/>
      <c r="J419" s="5" t="n">
        <v>48898</v>
      </c>
      <c r="K419" s="5" t="n">
        <v>91929578</v>
      </c>
      <c r="L419" s="6" t="inlineStr">
        <is>
          <t>N</t>
        </is>
      </c>
      <c r="M419" s="4" t="inlineStr"/>
      <c r="N419" s="6" t="inlineStr">
        <is>
          <t>N</t>
        </is>
      </c>
      <c r="O419" s="4" t="inlineStr">
        <is>
          <t>HARVARD UNIVERSITY</t>
        </is>
      </c>
      <c r="P419" s="4" t="inlineStr">
        <is>
          <t>U19OH008861</t>
        </is>
      </c>
      <c r="Q419" s="6" t="inlineStr">
        <is>
          <t>N</t>
        </is>
      </c>
      <c r="R419" s="7" t="inlineStr"/>
      <c r="S419" s="6" t="inlineStr">
        <is>
          <t>Y</t>
        </is>
      </c>
      <c r="T419" s="6" t="inlineStr">
        <is>
          <t>U</t>
        </is>
      </c>
      <c r="U419" s="6" t="n">
        <v>0</v>
      </c>
      <c r="V419" s="3">
        <f>IF(OR(B419="",C419),"",CONCATENATE(B419,".",C419))</f>
        <v/>
      </c>
      <c r="W419">
        <f>UPPER(TRIM(H419))</f>
        <v/>
      </c>
      <c r="X419">
        <f>UPPER(TRIM(I419))</f>
        <v/>
      </c>
      <c r="Y419">
        <f>IF(V419&lt;&gt;"",IFERROR(INDEX(federal_program_name_lookup,MATCH(V419,aln_lookup,0)),""),"")</f>
        <v/>
      </c>
    </row>
    <row r="420">
      <c r="A420" t="inlineStr">
        <is>
          <t>AWARD-0419</t>
        </is>
      </c>
      <c r="B420" s="4" t="inlineStr">
        <is>
          <t>12</t>
        </is>
      </c>
      <c r="C420" s="4" t="inlineStr">
        <is>
          <t>420</t>
        </is>
      </c>
      <c r="D420" s="4" t="inlineStr"/>
      <c r="E420" s="6" t="inlineStr">
        <is>
          <t>MILITARY MEDICAL RESEARCH AND DEVELOPMENT</t>
        </is>
      </c>
      <c r="F420" s="7" t="n">
        <v>670</v>
      </c>
      <c r="G420" s="6" t="inlineStr">
        <is>
          <t>RESEARCH AND DEVELOPMENT</t>
        </is>
      </c>
      <c r="H420" s="6" t="inlineStr"/>
      <c r="I420" s="6" t="inlineStr"/>
      <c r="J420" s="5" t="n">
        <v>1762415</v>
      </c>
      <c r="K420" s="5" t="n">
        <v>91929578</v>
      </c>
      <c r="L420" s="6" t="inlineStr">
        <is>
          <t>N</t>
        </is>
      </c>
      <c r="M420" s="4" t="inlineStr"/>
      <c r="N420" s="6" t="inlineStr">
        <is>
          <t>Y</t>
        </is>
      </c>
      <c r="O420" s="4" t="inlineStr"/>
      <c r="P420" s="4" t="inlineStr"/>
      <c r="Q420" s="6" t="inlineStr">
        <is>
          <t>N</t>
        </is>
      </c>
      <c r="R420" s="7" t="inlineStr"/>
      <c r="S420" s="6" t="inlineStr">
        <is>
          <t>Y</t>
        </is>
      </c>
      <c r="T420" s="6" t="inlineStr">
        <is>
          <t>U</t>
        </is>
      </c>
      <c r="U420" s="6" t="n">
        <v>0</v>
      </c>
      <c r="V420" s="3">
        <f>IF(OR(B420="",C420),"",CONCATENATE(B420,".",C420))</f>
        <v/>
      </c>
      <c r="W420">
        <f>UPPER(TRIM(H420))</f>
        <v/>
      </c>
      <c r="X420">
        <f>UPPER(TRIM(I420))</f>
        <v/>
      </c>
      <c r="Y420">
        <f>IF(V420&lt;&gt;"",IFERROR(INDEX(federal_program_name_lookup,MATCH(V420,aln_lookup,0)),""),"")</f>
        <v/>
      </c>
    </row>
    <row r="421">
      <c r="A421" t="inlineStr">
        <is>
          <t>AWARD-0420</t>
        </is>
      </c>
      <c r="B421" s="4" t="inlineStr">
        <is>
          <t>93</t>
        </is>
      </c>
      <c r="C421" s="4" t="inlineStr">
        <is>
          <t>253</t>
        </is>
      </c>
      <c r="D421" s="4" t="inlineStr"/>
      <c r="E421" s="6" t="inlineStr">
        <is>
          <t>POISON CENTER SUPPORT AND ENHANCEMENT GRANT</t>
        </is>
      </c>
      <c r="F421" s="7" t="n">
        <v>135371</v>
      </c>
      <c r="G421" s="6" t="inlineStr">
        <is>
          <t>RESEARCH AND DEVELOPMENT</t>
        </is>
      </c>
      <c r="H421" s="6" t="inlineStr"/>
      <c r="I421" s="6" t="inlineStr"/>
      <c r="J421" s="5" t="n">
        <v>174980</v>
      </c>
      <c r="K421" s="5" t="n">
        <v>91929578</v>
      </c>
      <c r="L421" s="6" t="inlineStr">
        <is>
          <t>N</t>
        </is>
      </c>
      <c r="M421" s="4" t="inlineStr"/>
      <c r="N421" s="6" t="inlineStr">
        <is>
          <t>Y</t>
        </is>
      </c>
      <c r="O421" s="4" t="inlineStr"/>
      <c r="P421" s="4" t="inlineStr"/>
      <c r="Q421" s="6" t="inlineStr">
        <is>
          <t>N</t>
        </is>
      </c>
      <c r="R421" s="7" t="inlineStr"/>
      <c r="S421" s="6" t="inlineStr">
        <is>
          <t>Y</t>
        </is>
      </c>
      <c r="T421" s="6" t="inlineStr">
        <is>
          <t>U</t>
        </is>
      </c>
      <c r="U421" s="6" t="n">
        <v>0</v>
      </c>
      <c r="V421" s="3">
        <f>IF(OR(B421="",C421),"",CONCATENATE(B421,".",C421))</f>
        <v/>
      </c>
      <c r="W421">
        <f>UPPER(TRIM(H421))</f>
        <v/>
      </c>
      <c r="X421">
        <f>UPPER(TRIM(I421))</f>
        <v/>
      </c>
      <c r="Y421">
        <f>IF(V421&lt;&gt;"",IFERROR(INDEX(federal_program_name_lookup,MATCH(V421,aln_lookup,0)),""),"")</f>
        <v/>
      </c>
    </row>
    <row r="422">
      <c r="A422" t="inlineStr">
        <is>
          <t>AWARD-0421</t>
        </is>
      </c>
      <c r="B422" s="4" t="inlineStr">
        <is>
          <t>93</t>
        </is>
      </c>
      <c r="C422" s="4" t="inlineStr">
        <is>
          <t>253</t>
        </is>
      </c>
      <c r="D422" s="4" t="inlineStr"/>
      <c r="E422" s="6" t="inlineStr">
        <is>
          <t>POISON CENTER SUPPORT AND ENHANCEMENT GRANT</t>
        </is>
      </c>
      <c r="F422" s="7" t="n">
        <v>39609</v>
      </c>
      <c r="G422" s="6" t="inlineStr">
        <is>
          <t>RESEARCH AND DEVELOPMENT</t>
        </is>
      </c>
      <c r="H422" s="6" t="inlineStr"/>
      <c r="I422" s="6" t="inlineStr"/>
      <c r="J422" s="5" t="n">
        <v>174980</v>
      </c>
      <c r="K422" s="5" t="n">
        <v>91929578</v>
      </c>
      <c r="L422" s="6" t="inlineStr">
        <is>
          <t>N</t>
        </is>
      </c>
      <c r="M422" s="4" t="inlineStr"/>
      <c r="N422" s="6" t="inlineStr">
        <is>
          <t>Y</t>
        </is>
      </c>
      <c r="O422" s="4" t="inlineStr"/>
      <c r="P422" s="4" t="inlineStr"/>
      <c r="Q422" s="6" t="inlineStr">
        <is>
          <t>N</t>
        </is>
      </c>
      <c r="R422" s="7" t="inlineStr"/>
      <c r="S422" s="6" t="inlineStr">
        <is>
          <t>Y</t>
        </is>
      </c>
      <c r="T422" s="6" t="inlineStr">
        <is>
          <t>U</t>
        </is>
      </c>
      <c r="U422" s="6" t="n">
        <v>0</v>
      </c>
      <c r="V422" s="3">
        <f>IF(OR(B422="",C422),"",CONCATENATE(B422,".",C422))</f>
        <v/>
      </c>
      <c r="W422">
        <f>UPPER(TRIM(H422))</f>
        <v/>
      </c>
      <c r="X422">
        <f>UPPER(TRIM(I422))</f>
        <v/>
      </c>
      <c r="Y422">
        <f>IF(V422&lt;&gt;"",IFERROR(INDEX(federal_program_name_lookup,MATCH(V422,aln_lookup,0)),""),"")</f>
        <v/>
      </c>
    </row>
    <row r="423">
      <c r="A423" t="inlineStr">
        <is>
          <t>AWARD-0422</t>
        </is>
      </c>
      <c r="B423" s="4" t="inlineStr">
        <is>
          <t>93</t>
        </is>
      </c>
      <c r="C423" s="4" t="inlineStr">
        <is>
          <t>262</t>
        </is>
      </c>
      <c r="D423" s="4" t="inlineStr"/>
      <c r="E423" s="6" t="inlineStr">
        <is>
          <t>OCCUPATIONAL SAFETY AND HEALTH PROGRAM</t>
        </is>
      </c>
      <c r="F423" s="7" t="n">
        <v>7558</v>
      </c>
      <c r="G423" s="6" t="inlineStr">
        <is>
          <t>RESEARCH AND DEVELOPMENT</t>
        </is>
      </c>
      <c r="H423" s="6" t="inlineStr"/>
      <c r="I423" s="6" t="inlineStr"/>
      <c r="J423" s="5" t="n">
        <v>48898</v>
      </c>
      <c r="K423" s="5" t="n">
        <v>91929578</v>
      </c>
      <c r="L423" s="6" t="inlineStr">
        <is>
          <t>N</t>
        </is>
      </c>
      <c r="M423" s="4" t="inlineStr"/>
      <c r="N423" s="6" t="inlineStr">
        <is>
          <t>N</t>
        </is>
      </c>
      <c r="O423" s="4" t="inlineStr">
        <is>
          <t>HARVARD UNIVERSITY</t>
        </is>
      </c>
      <c r="P423" s="4" t="inlineStr">
        <is>
          <t>5U19OH008861</t>
        </is>
      </c>
      <c r="Q423" s="6" t="inlineStr">
        <is>
          <t>N</t>
        </is>
      </c>
      <c r="R423" s="7" t="inlineStr"/>
      <c r="S423" s="6" t="inlineStr">
        <is>
          <t>Y</t>
        </is>
      </c>
      <c r="T423" s="6" t="inlineStr">
        <is>
          <t>U</t>
        </is>
      </c>
      <c r="U423" s="6" t="n">
        <v>0</v>
      </c>
      <c r="V423" s="3">
        <f>IF(OR(B423="",C423),"",CONCATENATE(B423,".",C423))</f>
        <v/>
      </c>
      <c r="W423">
        <f>UPPER(TRIM(H423))</f>
        <v/>
      </c>
      <c r="X423">
        <f>UPPER(TRIM(I423))</f>
        <v/>
      </c>
      <c r="Y423">
        <f>IF(V423&lt;&gt;"",IFERROR(INDEX(federal_program_name_lookup,MATCH(V423,aln_lookup,0)),""),"")</f>
        <v/>
      </c>
    </row>
    <row r="424">
      <c r="A424" t="inlineStr">
        <is>
          <t>AWARD-0423</t>
        </is>
      </c>
      <c r="B424" s="4" t="inlineStr">
        <is>
          <t>93</t>
        </is>
      </c>
      <c r="C424" s="4" t="inlineStr">
        <is>
          <t>262</t>
        </is>
      </c>
      <c r="D424" s="4" t="inlineStr"/>
      <c r="E424" s="6" t="inlineStr">
        <is>
          <t>OCCUPATIONAL SAFETY AND HEALTH PROGRAM</t>
        </is>
      </c>
      <c r="F424" s="7" t="n">
        <v>11667</v>
      </c>
      <c r="G424" s="6" t="inlineStr">
        <is>
          <t>RESEARCH AND DEVELOPMENT</t>
        </is>
      </c>
      <c r="H424" s="6" t="inlineStr"/>
      <c r="I424" s="6" t="inlineStr"/>
      <c r="J424" s="5" t="n">
        <v>48898</v>
      </c>
      <c r="K424" s="5" t="n">
        <v>91929578</v>
      </c>
      <c r="L424" s="6" t="inlineStr">
        <is>
          <t>N</t>
        </is>
      </c>
      <c r="M424" s="4" t="inlineStr"/>
      <c r="N424" s="6" t="inlineStr">
        <is>
          <t>N</t>
        </is>
      </c>
      <c r="O424" s="4" t="inlineStr">
        <is>
          <t>HARVARD UNIVERSITY</t>
        </is>
      </c>
      <c r="P424" s="4" t="inlineStr">
        <is>
          <t>5U19OH008861-12-00</t>
        </is>
      </c>
      <c r="Q424" s="6" t="inlineStr">
        <is>
          <t>N</t>
        </is>
      </c>
      <c r="R424" s="7" t="inlineStr"/>
      <c r="S424" s="6" t="inlineStr">
        <is>
          <t>Y</t>
        </is>
      </c>
      <c r="T424" s="6" t="inlineStr">
        <is>
          <t>U</t>
        </is>
      </c>
      <c r="U424" s="6" t="n">
        <v>0</v>
      </c>
      <c r="V424" s="3">
        <f>IF(OR(B424="",C424),"",CONCATENATE(B424,".",C424))</f>
        <v/>
      </c>
      <c r="W424">
        <f>UPPER(TRIM(H424))</f>
        <v/>
      </c>
      <c r="X424">
        <f>UPPER(TRIM(I424))</f>
        <v/>
      </c>
      <c r="Y424">
        <f>IF(V424&lt;&gt;"",IFERROR(INDEX(federal_program_name_lookup,MATCH(V424,aln_lookup,0)),""),"")</f>
        <v/>
      </c>
    </row>
    <row r="425">
      <c r="A425" t="inlineStr">
        <is>
          <t>AWARD-0424</t>
        </is>
      </c>
      <c r="B425" s="4" t="inlineStr">
        <is>
          <t>93</t>
        </is>
      </c>
      <c r="C425" s="4" t="inlineStr">
        <is>
          <t>262</t>
        </is>
      </c>
      <c r="D425" s="4" t="inlineStr"/>
      <c r="E425" s="6" t="inlineStr">
        <is>
          <t>OCCUPATIONAL SAFETY AND HEALTH PROGRAM</t>
        </is>
      </c>
      <c r="F425" s="7" t="n">
        <v>7047</v>
      </c>
      <c r="G425" s="6" t="inlineStr">
        <is>
          <t>RESEARCH AND DEVELOPMENT</t>
        </is>
      </c>
      <c r="H425" s="6" t="inlineStr"/>
      <c r="I425" s="6" t="inlineStr"/>
      <c r="J425" s="5" t="n">
        <v>48898</v>
      </c>
      <c r="K425" s="5" t="n">
        <v>91929578</v>
      </c>
      <c r="L425" s="6" t="inlineStr">
        <is>
          <t>N</t>
        </is>
      </c>
      <c r="M425" s="4" t="inlineStr"/>
      <c r="N425" s="6" t="inlineStr">
        <is>
          <t>N</t>
        </is>
      </c>
      <c r="O425" s="4" t="inlineStr">
        <is>
          <t>UNIVERSITY OF IOWA</t>
        </is>
      </c>
      <c r="P425" s="4" t="inlineStr">
        <is>
          <t>5U19OH008868-14</t>
        </is>
      </c>
      <c r="Q425" s="6" t="inlineStr">
        <is>
          <t>N</t>
        </is>
      </c>
      <c r="R425" s="7" t="inlineStr"/>
      <c r="S425" s="6" t="inlineStr">
        <is>
          <t>Y</t>
        </is>
      </c>
      <c r="T425" s="6" t="inlineStr">
        <is>
          <t>U</t>
        </is>
      </c>
      <c r="U425" s="6" t="n">
        <v>0</v>
      </c>
      <c r="V425" s="3">
        <f>IF(OR(B425="",C425),"",CONCATENATE(B425,".",C425))</f>
        <v/>
      </c>
      <c r="W425">
        <f>UPPER(TRIM(H425))</f>
        <v/>
      </c>
      <c r="X425">
        <f>UPPER(TRIM(I425))</f>
        <v/>
      </c>
      <c r="Y425">
        <f>IF(V425&lt;&gt;"",IFERROR(INDEX(federal_program_name_lookup,MATCH(V425,aln_lookup,0)),""),"")</f>
        <v/>
      </c>
    </row>
    <row r="426">
      <c r="A426" t="inlineStr">
        <is>
          <t>AWARD-0425</t>
        </is>
      </c>
      <c r="B426" s="4" t="inlineStr">
        <is>
          <t>93</t>
        </is>
      </c>
      <c r="C426" s="4" t="inlineStr">
        <is>
          <t>264</t>
        </is>
      </c>
      <c r="D426" s="4" t="inlineStr"/>
      <c r="E426" s="6" t="inlineStr">
        <is>
          <t>NURSE FACULTY LOAN PROGRAM (NFLP)</t>
        </is>
      </c>
      <c r="F426" s="7" t="n">
        <v>97422</v>
      </c>
      <c r="G426" s="6" t="inlineStr">
        <is>
          <t>RESEARCH AND DEVELOPMENT</t>
        </is>
      </c>
      <c r="H426" s="6" t="inlineStr"/>
      <c r="I426" s="6" t="inlineStr"/>
      <c r="J426" s="5" t="n">
        <v>97422</v>
      </c>
      <c r="K426" s="5" t="n">
        <v>91929578</v>
      </c>
      <c r="L426" s="6" t="inlineStr">
        <is>
          <t>N</t>
        </is>
      </c>
      <c r="M426" s="4" t="inlineStr"/>
      <c r="N426" s="6" t="inlineStr">
        <is>
          <t>Y</t>
        </is>
      </c>
      <c r="O426" s="4" t="inlineStr"/>
      <c r="P426" s="4" t="inlineStr"/>
      <c r="Q426" s="6" t="inlineStr">
        <is>
          <t>N</t>
        </is>
      </c>
      <c r="R426" s="7" t="inlineStr"/>
      <c r="S426" s="6" t="inlineStr">
        <is>
          <t>Y</t>
        </is>
      </c>
      <c r="T426" s="6" t="inlineStr">
        <is>
          <t>U</t>
        </is>
      </c>
      <c r="U426" s="6" t="n">
        <v>0</v>
      </c>
      <c r="V426" s="3">
        <f>IF(OR(B426="",C426),"",CONCATENATE(B426,".",C426))</f>
        <v/>
      </c>
      <c r="W426">
        <f>UPPER(TRIM(H426))</f>
        <v/>
      </c>
      <c r="X426">
        <f>UPPER(TRIM(I426))</f>
        <v/>
      </c>
      <c r="Y426">
        <f>IF(V426&lt;&gt;"",IFERROR(INDEX(federal_program_name_lookup,MATCH(V426,aln_lookup,0)),""),"")</f>
        <v/>
      </c>
    </row>
    <row r="427">
      <c r="A427" t="inlineStr">
        <is>
          <t>AWARD-0426</t>
        </is>
      </c>
      <c r="B427" s="4" t="inlineStr">
        <is>
          <t>93</t>
        </is>
      </c>
      <c r="C427" s="4" t="inlineStr">
        <is>
          <t>273</t>
        </is>
      </c>
      <c r="D427" s="4" t="inlineStr"/>
      <c r="E427" s="6" t="inlineStr">
        <is>
          <t>ALCOHOL RESEARCH PROGRAMS</t>
        </is>
      </c>
      <c r="F427" s="7" t="n">
        <v>604340</v>
      </c>
      <c r="G427" s="6" t="inlineStr">
        <is>
          <t>RESEARCH AND DEVELOPMENT</t>
        </is>
      </c>
      <c r="H427" s="6" t="inlineStr"/>
      <c r="I427" s="6" t="inlineStr"/>
      <c r="J427" s="5" t="n">
        <v>1908034</v>
      </c>
      <c r="K427" s="5" t="n">
        <v>91929578</v>
      </c>
      <c r="L427" s="6" t="inlineStr">
        <is>
          <t>N</t>
        </is>
      </c>
      <c r="M427" s="4" t="inlineStr"/>
      <c r="N427" s="6" t="inlineStr">
        <is>
          <t>Y</t>
        </is>
      </c>
      <c r="O427" s="4" t="inlineStr"/>
      <c r="P427" s="4" t="inlineStr"/>
      <c r="Q427" s="6" t="inlineStr">
        <is>
          <t>N</t>
        </is>
      </c>
      <c r="R427" s="7" t="inlineStr"/>
      <c r="S427" s="6" t="inlineStr">
        <is>
          <t>Y</t>
        </is>
      </c>
      <c r="T427" s="6" t="inlineStr">
        <is>
          <t>U</t>
        </is>
      </c>
      <c r="U427" s="6" t="n">
        <v>0</v>
      </c>
      <c r="V427" s="3">
        <f>IF(OR(B427="",C427),"",CONCATENATE(B427,".",C427))</f>
        <v/>
      </c>
      <c r="W427">
        <f>UPPER(TRIM(H427))</f>
        <v/>
      </c>
      <c r="X427">
        <f>UPPER(TRIM(I427))</f>
        <v/>
      </c>
      <c r="Y427">
        <f>IF(V427&lt;&gt;"",IFERROR(INDEX(federal_program_name_lookup,MATCH(V427,aln_lookup,0)),""),"")</f>
        <v/>
      </c>
    </row>
    <row r="428">
      <c r="A428" t="inlineStr">
        <is>
          <t>AWARD-0427</t>
        </is>
      </c>
      <c r="B428" s="4" t="inlineStr">
        <is>
          <t>93</t>
        </is>
      </c>
      <c r="C428" s="4" t="inlineStr">
        <is>
          <t>273</t>
        </is>
      </c>
      <c r="D428" s="4" t="inlineStr"/>
      <c r="E428" s="6" t="inlineStr">
        <is>
          <t>ALCOHOL RESEARCH PROGRAMS</t>
        </is>
      </c>
      <c r="F428" s="7" t="n">
        <v>67560</v>
      </c>
      <c r="G428" s="6" t="inlineStr">
        <is>
          <t>RESEARCH AND DEVELOPMENT</t>
        </is>
      </c>
      <c r="H428" s="6" t="inlineStr"/>
      <c r="I428" s="6" t="inlineStr"/>
      <c r="J428" s="5" t="n">
        <v>1908034</v>
      </c>
      <c r="K428" s="5" t="n">
        <v>91929578</v>
      </c>
      <c r="L428" s="6" t="inlineStr">
        <is>
          <t>N</t>
        </is>
      </c>
      <c r="M428" s="4" t="inlineStr"/>
      <c r="N428" s="6" t="inlineStr">
        <is>
          <t>N</t>
        </is>
      </c>
      <c r="O428" s="4" t="inlineStr">
        <is>
          <t>RUTGERS UNIVERSITY</t>
        </is>
      </c>
      <c r="P428" s="4" t="inlineStr">
        <is>
          <t>1R21AA027050-01</t>
        </is>
      </c>
      <c r="Q428" s="6" t="inlineStr">
        <is>
          <t>N</t>
        </is>
      </c>
      <c r="R428" s="7" t="inlineStr"/>
      <c r="S428" s="6" t="inlineStr">
        <is>
          <t>Y</t>
        </is>
      </c>
      <c r="T428" s="6" t="inlineStr">
        <is>
          <t>U</t>
        </is>
      </c>
      <c r="U428" s="6" t="n">
        <v>0</v>
      </c>
      <c r="V428" s="3">
        <f>IF(OR(B428="",C428),"",CONCATENATE(B428,".",C428))</f>
        <v/>
      </c>
      <c r="W428">
        <f>UPPER(TRIM(H428))</f>
        <v/>
      </c>
      <c r="X428">
        <f>UPPER(TRIM(I428))</f>
        <v/>
      </c>
      <c r="Y428">
        <f>IF(V428&lt;&gt;"",IFERROR(INDEX(federal_program_name_lookup,MATCH(V428,aln_lookup,0)),""),"")</f>
        <v/>
      </c>
    </row>
    <row r="429">
      <c r="A429" t="inlineStr">
        <is>
          <t>AWARD-0428</t>
        </is>
      </c>
      <c r="B429" s="4" t="inlineStr">
        <is>
          <t>93</t>
        </is>
      </c>
      <c r="C429" s="4" t="inlineStr">
        <is>
          <t>273</t>
        </is>
      </c>
      <c r="D429" s="4" t="inlineStr"/>
      <c r="E429" s="6" t="inlineStr">
        <is>
          <t>ALCOHOL RESEARCH PROGRAMS</t>
        </is>
      </c>
      <c r="F429" s="7" t="n">
        <v>5434</v>
      </c>
      <c r="G429" s="6" t="inlineStr">
        <is>
          <t>RESEARCH AND DEVELOPMENT</t>
        </is>
      </c>
      <c r="H429" s="6" t="inlineStr"/>
      <c r="I429" s="6" t="inlineStr"/>
      <c r="J429" s="5" t="n">
        <v>1908034</v>
      </c>
      <c r="K429" s="5" t="n">
        <v>91929578</v>
      </c>
      <c r="L429" s="6" t="inlineStr">
        <is>
          <t>N</t>
        </is>
      </c>
      <c r="M429" s="4" t="inlineStr"/>
      <c r="N429" s="6" t="inlineStr">
        <is>
          <t>N</t>
        </is>
      </c>
      <c r="O429" s="4" t="inlineStr">
        <is>
          <t>UNIVERSITY OF KANSAS CENTER FOR RESEARCH</t>
        </is>
      </c>
      <c r="P429" s="4" t="inlineStr">
        <is>
          <t>R01AA027791</t>
        </is>
      </c>
      <c r="Q429" s="6" t="inlineStr">
        <is>
          <t>N</t>
        </is>
      </c>
      <c r="R429" s="7" t="inlineStr"/>
      <c r="S429" s="6" t="inlineStr">
        <is>
          <t>Y</t>
        </is>
      </c>
      <c r="T429" s="6" t="inlineStr">
        <is>
          <t>U</t>
        </is>
      </c>
      <c r="U429" s="6" t="n">
        <v>0</v>
      </c>
      <c r="V429" s="3">
        <f>IF(OR(B429="",C429),"",CONCATENATE(B429,".",C429))</f>
        <v/>
      </c>
      <c r="W429">
        <f>UPPER(TRIM(H429))</f>
        <v/>
      </c>
      <c r="X429">
        <f>UPPER(TRIM(I429))</f>
        <v/>
      </c>
      <c r="Y429">
        <f>IF(V429&lt;&gt;"",IFERROR(INDEX(federal_program_name_lookup,MATCH(V429,aln_lookup,0)),""),"")</f>
        <v/>
      </c>
    </row>
    <row r="430">
      <c r="A430" t="inlineStr">
        <is>
          <t>AWARD-0429</t>
        </is>
      </c>
      <c r="B430" s="4" t="inlineStr">
        <is>
          <t>12</t>
        </is>
      </c>
      <c r="C430" s="4" t="inlineStr">
        <is>
          <t>420</t>
        </is>
      </c>
      <c r="D430" s="4" t="inlineStr"/>
      <c r="E430" s="6" t="inlineStr">
        <is>
          <t>MILITARY MEDICAL RESEARCH AND DEVELOPMENT</t>
        </is>
      </c>
      <c r="F430" s="7" t="n">
        <v>48186</v>
      </c>
      <c r="G430" s="6" t="inlineStr">
        <is>
          <t>RESEARCH AND DEVELOPMENT</t>
        </is>
      </c>
      <c r="H430" s="6" t="inlineStr"/>
      <c r="I430" s="6" t="inlineStr"/>
      <c r="J430" s="5" t="n">
        <v>1762415</v>
      </c>
      <c r="K430" s="5" t="n">
        <v>91929578</v>
      </c>
      <c r="L430" s="6" t="inlineStr">
        <is>
          <t>N</t>
        </is>
      </c>
      <c r="M430" s="4" t="inlineStr"/>
      <c r="N430" s="6" t="inlineStr">
        <is>
          <t>Y</t>
        </is>
      </c>
      <c r="O430" s="4" t="inlineStr"/>
      <c r="P430" s="4" t="inlineStr"/>
      <c r="Q430" s="6" t="inlineStr">
        <is>
          <t>N</t>
        </is>
      </c>
      <c r="R430" s="7" t="inlineStr"/>
      <c r="S430" s="6" t="inlineStr">
        <is>
          <t>Y</t>
        </is>
      </c>
      <c r="T430" s="6" t="inlineStr">
        <is>
          <t>U</t>
        </is>
      </c>
      <c r="U430" s="6" t="n">
        <v>0</v>
      </c>
      <c r="V430" s="3">
        <f>IF(OR(B430="",C430),"",CONCATENATE(B430,".",C430))</f>
        <v/>
      </c>
      <c r="W430">
        <f>UPPER(TRIM(H430))</f>
        <v/>
      </c>
      <c r="X430">
        <f>UPPER(TRIM(I430))</f>
        <v/>
      </c>
      <c r="Y430">
        <f>IF(V430&lt;&gt;"",IFERROR(INDEX(federal_program_name_lookup,MATCH(V430,aln_lookup,0)),""),"")</f>
        <v/>
      </c>
    </row>
    <row r="431">
      <c r="A431" t="inlineStr">
        <is>
          <t>AWARD-0430</t>
        </is>
      </c>
      <c r="B431" s="4" t="inlineStr">
        <is>
          <t>93</t>
        </is>
      </c>
      <c r="C431" s="4" t="inlineStr">
        <is>
          <t>273</t>
        </is>
      </c>
      <c r="D431" s="4" t="inlineStr"/>
      <c r="E431" s="6" t="inlineStr">
        <is>
          <t>ALCOHOL RESEARCH PROGRAMS</t>
        </is>
      </c>
      <c r="F431" s="7" t="n">
        <v>352705</v>
      </c>
      <c r="G431" s="6" t="inlineStr">
        <is>
          <t>RESEARCH AND DEVELOPMENT</t>
        </is>
      </c>
      <c r="H431" s="6" t="inlineStr"/>
      <c r="I431" s="6" t="inlineStr"/>
      <c r="J431" s="5" t="n">
        <v>1908034</v>
      </c>
      <c r="K431" s="5" t="n">
        <v>91929578</v>
      </c>
      <c r="L431" s="6" t="inlineStr">
        <is>
          <t>N</t>
        </is>
      </c>
      <c r="M431" s="4" t="inlineStr"/>
      <c r="N431" s="6" t="inlineStr">
        <is>
          <t>Y</t>
        </is>
      </c>
      <c r="O431" s="4" t="inlineStr"/>
      <c r="P431" s="4" t="inlineStr"/>
      <c r="Q431" s="6" t="inlineStr">
        <is>
          <t>N</t>
        </is>
      </c>
      <c r="R431" s="7" t="inlineStr"/>
      <c r="S431" s="6" t="inlineStr">
        <is>
          <t>Y</t>
        </is>
      </c>
      <c r="T431" s="6" t="inlineStr">
        <is>
          <t>U</t>
        </is>
      </c>
      <c r="U431" s="6" t="n">
        <v>1</v>
      </c>
      <c r="V431" s="3">
        <f>IF(OR(B431="",C431),"",CONCATENATE(B431,".",C431))</f>
        <v/>
      </c>
      <c r="W431">
        <f>UPPER(TRIM(H431))</f>
        <v/>
      </c>
      <c r="X431">
        <f>UPPER(TRIM(I431))</f>
        <v/>
      </c>
      <c r="Y431">
        <f>IF(V431&lt;&gt;"",IFERROR(INDEX(federal_program_name_lookup,MATCH(V431,aln_lookup,0)),""),"")</f>
        <v/>
      </c>
    </row>
    <row r="432">
      <c r="A432" t="inlineStr">
        <is>
          <t>AWARD-0431</t>
        </is>
      </c>
      <c r="B432" s="4" t="inlineStr">
        <is>
          <t>93</t>
        </is>
      </c>
      <c r="C432" s="4" t="inlineStr">
        <is>
          <t>273</t>
        </is>
      </c>
      <c r="D432" s="4" t="inlineStr"/>
      <c r="E432" s="6" t="inlineStr">
        <is>
          <t>ALCOHOL RESEARCH PROGRAMS</t>
        </is>
      </c>
      <c r="F432" s="7" t="n">
        <v>133190</v>
      </c>
      <c r="G432" s="6" t="inlineStr">
        <is>
          <t>RESEARCH AND DEVELOPMENT</t>
        </is>
      </c>
      <c r="H432" s="6" t="inlineStr"/>
      <c r="I432" s="6" t="inlineStr"/>
      <c r="J432" s="5" t="n">
        <v>1908034</v>
      </c>
      <c r="K432" s="5" t="n">
        <v>91929578</v>
      </c>
      <c r="L432" s="6" t="inlineStr">
        <is>
          <t>N</t>
        </is>
      </c>
      <c r="M432" s="4" t="inlineStr"/>
      <c r="N432" s="6" t="inlineStr">
        <is>
          <t>Y</t>
        </is>
      </c>
      <c r="O432" s="4" t="inlineStr"/>
      <c r="P432" s="4" t="inlineStr"/>
      <c r="Q432" s="6" t="inlineStr">
        <is>
          <t>N</t>
        </is>
      </c>
      <c r="R432" s="7" t="inlineStr"/>
      <c r="S432" s="6" t="inlineStr">
        <is>
          <t>Y</t>
        </is>
      </c>
      <c r="T432" s="6" t="inlineStr">
        <is>
          <t>U</t>
        </is>
      </c>
      <c r="U432" s="6" t="n">
        <v>1</v>
      </c>
      <c r="V432" s="3">
        <f>IF(OR(B432="",C432),"",CONCATENATE(B432,".",C432))</f>
        <v/>
      </c>
      <c r="W432">
        <f>UPPER(TRIM(H432))</f>
        <v/>
      </c>
      <c r="X432">
        <f>UPPER(TRIM(I432))</f>
        <v/>
      </c>
      <c r="Y432">
        <f>IF(V432&lt;&gt;"",IFERROR(INDEX(federal_program_name_lookup,MATCH(V432,aln_lookup,0)),""),"")</f>
        <v/>
      </c>
    </row>
    <row r="433">
      <c r="A433" t="inlineStr">
        <is>
          <t>AWARD-0432</t>
        </is>
      </c>
      <c r="B433" s="4" t="inlineStr">
        <is>
          <t>93</t>
        </is>
      </c>
      <c r="C433" s="4" t="inlineStr">
        <is>
          <t>273</t>
        </is>
      </c>
      <c r="D433" s="4" t="inlineStr"/>
      <c r="E433" s="6" t="inlineStr">
        <is>
          <t>ALCOHOL RESEARCH PROGRAMS</t>
        </is>
      </c>
      <c r="F433" s="7" t="n">
        <v>422830</v>
      </c>
      <c r="G433" s="6" t="inlineStr">
        <is>
          <t>RESEARCH AND DEVELOPMENT</t>
        </is>
      </c>
      <c r="H433" s="6" t="inlineStr"/>
      <c r="I433" s="6" t="inlineStr"/>
      <c r="J433" s="5" t="n">
        <v>1908034</v>
      </c>
      <c r="K433" s="5" t="n">
        <v>91929578</v>
      </c>
      <c r="L433" s="6" t="inlineStr">
        <is>
          <t>N</t>
        </is>
      </c>
      <c r="M433" s="4" t="inlineStr"/>
      <c r="N433" s="6" t="inlineStr">
        <is>
          <t>Y</t>
        </is>
      </c>
      <c r="O433" s="4" t="inlineStr"/>
      <c r="P433" s="4" t="inlineStr"/>
      <c r="Q433" s="6" t="inlineStr">
        <is>
          <t>N</t>
        </is>
      </c>
      <c r="R433" s="7" t="inlineStr"/>
      <c r="S433" s="6" t="inlineStr">
        <is>
          <t>Y</t>
        </is>
      </c>
      <c r="T433" s="6" t="inlineStr">
        <is>
          <t>U</t>
        </is>
      </c>
      <c r="U433" s="6" t="n">
        <v>1</v>
      </c>
      <c r="V433" s="3">
        <f>IF(OR(B433="",C433),"",CONCATENATE(B433,".",C433))</f>
        <v/>
      </c>
      <c r="W433">
        <f>UPPER(TRIM(H433))</f>
        <v/>
      </c>
      <c r="X433">
        <f>UPPER(TRIM(I433))</f>
        <v/>
      </c>
      <c r="Y433">
        <f>IF(V433&lt;&gt;"",IFERROR(INDEX(federal_program_name_lookup,MATCH(V433,aln_lookup,0)),""),"")</f>
        <v/>
      </c>
    </row>
    <row r="434">
      <c r="A434" t="inlineStr">
        <is>
          <t>AWARD-0433</t>
        </is>
      </c>
      <c r="B434" s="4" t="inlineStr">
        <is>
          <t>93</t>
        </is>
      </c>
      <c r="C434" s="4" t="inlineStr">
        <is>
          <t>273</t>
        </is>
      </c>
      <c r="D434" s="4" t="inlineStr"/>
      <c r="E434" s="6" t="inlineStr">
        <is>
          <t>ALCOHOL RESEARCH PROGRAMS</t>
        </is>
      </c>
      <c r="F434" s="7" t="n">
        <v>7639</v>
      </c>
      <c r="G434" s="6" t="inlineStr">
        <is>
          <t>RESEARCH AND DEVELOPMENT</t>
        </is>
      </c>
      <c r="H434" s="6" t="inlineStr"/>
      <c r="I434" s="6" t="inlineStr"/>
      <c r="J434" s="5" t="n">
        <v>1908034</v>
      </c>
      <c r="K434" s="5" t="n">
        <v>91929578</v>
      </c>
      <c r="L434" s="6" t="inlineStr">
        <is>
          <t>N</t>
        </is>
      </c>
      <c r="M434" s="4" t="inlineStr"/>
      <c r="N434" s="6" t="inlineStr">
        <is>
          <t>Y</t>
        </is>
      </c>
      <c r="O434" s="4" t="inlineStr"/>
      <c r="P434" s="4" t="inlineStr"/>
      <c r="Q434" s="6" t="inlineStr">
        <is>
          <t>N</t>
        </is>
      </c>
      <c r="R434" s="7" t="inlineStr"/>
      <c r="S434" s="6" t="inlineStr">
        <is>
          <t>Y</t>
        </is>
      </c>
      <c r="T434" s="6" t="inlineStr">
        <is>
          <t>U</t>
        </is>
      </c>
      <c r="U434" s="6" t="n">
        <v>0</v>
      </c>
      <c r="V434" s="3">
        <f>IF(OR(B434="",C434),"",CONCATENATE(B434,".",C434))</f>
        <v/>
      </c>
      <c r="W434">
        <f>UPPER(TRIM(H434))</f>
        <v/>
      </c>
      <c r="X434">
        <f>UPPER(TRIM(I434))</f>
        <v/>
      </c>
      <c r="Y434">
        <f>IF(V434&lt;&gt;"",IFERROR(INDEX(federal_program_name_lookup,MATCH(V434,aln_lookup,0)),""),"")</f>
        <v/>
      </c>
    </row>
    <row r="435">
      <c r="A435" t="inlineStr">
        <is>
          <t>AWARD-0434</t>
        </is>
      </c>
      <c r="B435" s="4" t="inlineStr">
        <is>
          <t>93</t>
        </is>
      </c>
      <c r="C435" s="4" t="inlineStr">
        <is>
          <t>273</t>
        </is>
      </c>
      <c r="D435" s="4" t="inlineStr"/>
      <c r="E435" s="6" t="inlineStr">
        <is>
          <t>ALCOHOL RESEARCH PROGRAMS</t>
        </is>
      </c>
      <c r="F435" s="7" t="n">
        <v>307137</v>
      </c>
      <c r="G435" s="6" t="inlineStr">
        <is>
          <t>RESEARCH AND DEVELOPMENT</t>
        </is>
      </c>
      <c r="H435" s="6" t="inlineStr"/>
      <c r="I435" s="6" t="inlineStr"/>
      <c r="J435" s="5" t="n">
        <v>1908034</v>
      </c>
      <c r="K435" s="5" t="n">
        <v>91929578</v>
      </c>
      <c r="L435" s="6" t="inlineStr">
        <is>
          <t>N</t>
        </is>
      </c>
      <c r="M435" s="4" t="inlineStr"/>
      <c r="N435" s="6" t="inlineStr">
        <is>
          <t>Y</t>
        </is>
      </c>
      <c r="O435" s="4" t="inlineStr"/>
      <c r="P435" s="4" t="inlineStr"/>
      <c r="Q435" s="6" t="inlineStr">
        <is>
          <t>N</t>
        </is>
      </c>
      <c r="R435" s="7" t="inlineStr"/>
      <c r="S435" s="6" t="inlineStr">
        <is>
          <t>Y</t>
        </is>
      </c>
      <c r="T435" s="6" t="inlineStr">
        <is>
          <t>U</t>
        </is>
      </c>
      <c r="U435" s="6" t="n">
        <v>1</v>
      </c>
      <c r="V435" s="3">
        <f>IF(OR(B435="",C435),"",CONCATENATE(B435,".",C435))</f>
        <v/>
      </c>
      <c r="W435">
        <f>UPPER(TRIM(H435))</f>
        <v/>
      </c>
      <c r="X435">
        <f>UPPER(TRIM(I435))</f>
        <v/>
      </c>
      <c r="Y435">
        <f>IF(V435&lt;&gt;"",IFERROR(INDEX(federal_program_name_lookup,MATCH(V435,aln_lookup,0)),""),"")</f>
        <v/>
      </c>
    </row>
    <row r="436">
      <c r="A436" t="inlineStr">
        <is>
          <t>AWARD-0435</t>
        </is>
      </c>
      <c r="B436" s="4" t="inlineStr">
        <is>
          <t>93</t>
        </is>
      </c>
      <c r="C436" s="4" t="inlineStr">
        <is>
          <t>273</t>
        </is>
      </c>
      <c r="D436" s="4" t="inlineStr"/>
      <c r="E436" s="6" t="inlineStr">
        <is>
          <t>ALCOHOL RESEARCH PROGRAMS</t>
        </is>
      </c>
      <c r="F436" s="7" t="n">
        <v>7199</v>
      </c>
      <c r="G436" s="6" t="inlineStr">
        <is>
          <t>RESEARCH AND DEVELOPMENT</t>
        </is>
      </c>
      <c r="H436" s="6" t="inlineStr"/>
      <c r="I436" s="6" t="inlineStr"/>
      <c r="J436" s="5" t="n">
        <v>1908034</v>
      </c>
      <c r="K436" s="5" t="n">
        <v>91929578</v>
      </c>
      <c r="L436" s="6" t="inlineStr">
        <is>
          <t>N</t>
        </is>
      </c>
      <c r="M436" s="4" t="inlineStr"/>
      <c r="N436" s="6" t="inlineStr">
        <is>
          <t>N</t>
        </is>
      </c>
      <c r="O436" s="4" t="inlineStr">
        <is>
          <t>UNIVERSITY OF KANSAS CENTER FOR RESEARCH</t>
        </is>
      </c>
      <c r="P436" s="4" t="inlineStr">
        <is>
          <t>R01AA027255</t>
        </is>
      </c>
      <c r="Q436" s="6" t="inlineStr">
        <is>
          <t>N</t>
        </is>
      </c>
      <c r="R436" s="7" t="inlineStr"/>
      <c r="S436" s="6" t="inlineStr">
        <is>
          <t>Y</t>
        </is>
      </c>
      <c r="T436" s="6" t="inlineStr">
        <is>
          <t>U</t>
        </is>
      </c>
      <c r="U436" s="6" t="n">
        <v>0</v>
      </c>
      <c r="V436" s="3">
        <f>IF(OR(B436="",C436),"",CONCATENATE(B436,".",C436))</f>
        <v/>
      </c>
      <c r="W436">
        <f>UPPER(TRIM(H436))</f>
        <v/>
      </c>
      <c r="X436">
        <f>UPPER(TRIM(I436))</f>
        <v/>
      </c>
      <c r="Y436">
        <f>IF(V436&lt;&gt;"",IFERROR(INDEX(federal_program_name_lookup,MATCH(V436,aln_lookup,0)),""),"")</f>
        <v/>
      </c>
    </row>
    <row r="437">
      <c r="A437" t="inlineStr">
        <is>
          <t>AWARD-0436</t>
        </is>
      </c>
      <c r="B437" s="4" t="inlineStr">
        <is>
          <t>93</t>
        </is>
      </c>
      <c r="C437" s="4" t="inlineStr">
        <is>
          <t>279</t>
        </is>
      </c>
      <c r="D437" s="4" t="inlineStr"/>
      <c r="E437" s="6" t="inlineStr">
        <is>
          <t>DRUG ABUSE AND ADDICTION RESEARCH PROGRAMS</t>
        </is>
      </c>
      <c r="F437" s="7" t="n">
        <v>11031</v>
      </c>
      <c r="G437" s="6" t="inlineStr">
        <is>
          <t>RESEARCH AND DEVELOPMENT</t>
        </is>
      </c>
      <c r="H437" s="6" t="inlineStr"/>
      <c r="I437" s="6" t="inlineStr"/>
      <c r="J437" s="5" t="n">
        <v>2064768</v>
      </c>
      <c r="K437" s="5" t="n">
        <v>91929578</v>
      </c>
      <c r="L437" s="6" t="inlineStr">
        <is>
          <t>N</t>
        </is>
      </c>
      <c r="M437" s="4" t="inlineStr"/>
      <c r="N437" s="6" t="inlineStr">
        <is>
          <t>N</t>
        </is>
      </c>
      <c r="O437" s="4" t="inlineStr">
        <is>
          <t>UNIVERSITY OF NORTH CAROLINA MEDICAL SCHOOL</t>
        </is>
      </c>
      <c r="P437" s="4" t="inlineStr">
        <is>
          <t>R34DA046598</t>
        </is>
      </c>
      <c r="Q437" s="6" t="inlineStr">
        <is>
          <t>N</t>
        </is>
      </c>
      <c r="R437" s="7" t="inlineStr"/>
      <c r="S437" s="6" t="inlineStr">
        <is>
          <t>Y</t>
        </is>
      </c>
      <c r="T437" s="6" t="inlineStr">
        <is>
          <t>U</t>
        </is>
      </c>
      <c r="U437" s="6" t="n">
        <v>0</v>
      </c>
      <c r="V437" s="3">
        <f>IF(OR(B437="",C437),"",CONCATENATE(B437,".",C437))</f>
        <v/>
      </c>
      <c r="W437">
        <f>UPPER(TRIM(H437))</f>
        <v/>
      </c>
      <c r="X437">
        <f>UPPER(TRIM(I437))</f>
        <v/>
      </c>
      <c r="Y437">
        <f>IF(V437&lt;&gt;"",IFERROR(INDEX(federal_program_name_lookup,MATCH(V437,aln_lookup,0)),""),"")</f>
        <v/>
      </c>
    </row>
    <row r="438">
      <c r="A438" t="inlineStr">
        <is>
          <t>AWARD-0437</t>
        </is>
      </c>
      <c r="B438" s="4" t="inlineStr">
        <is>
          <t>93</t>
        </is>
      </c>
      <c r="C438" s="4" t="inlineStr">
        <is>
          <t>279</t>
        </is>
      </c>
      <c r="D438" s="4" t="inlineStr"/>
      <c r="E438" s="6" t="inlineStr">
        <is>
          <t>DRUG ABUSE AND ADDICTION RESEARCH PROGRAMS</t>
        </is>
      </c>
      <c r="F438" s="7" t="n">
        <v>503815</v>
      </c>
      <c r="G438" s="6" t="inlineStr">
        <is>
          <t>RESEARCH AND DEVELOPMENT</t>
        </is>
      </c>
      <c r="H438" s="6" t="inlineStr"/>
      <c r="I438" s="6" t="inlineStr"/>
      <c r="J438" s="5" t="n">
        <v>2064768</v>
      </c>
      <c r="K438" s="5" t="n">
        <v>91929578</v>
      </c>
      <c r="L438" s="6" t="inlineStr">
        <is>
          <t>N</t>
        </is>
      </c>
      <c r="M438" s="4" t="inlineStr"/>
      <c r="N438" s="6" t="inlineStr">
        <is>
          <t>Y</t>
        </is>
      </c>
      <c r="O438" s="4" t="inlineStr"/>
      <c r="P438" s="4" t="inlineStr"/>
      <c r="Q438" s="6" t="inlineStr">
        <is>
          <t>N</t>
        </is>
      </c>
      <c r="R438" s="7" t="inlineStr"/>
      <c r="S438" s="6" t="inlineStr">
        <is>
          <t>Y</t>
        </is>
      </c>
      <c r="T438" s="6" t="inlineStr">
        <is>
          <t>U</t>
        </is>
      </c>
      <c r="U438" s="6" t="n">
        <v>1</v>
      </c>
      <c r="V438" s="3">
        <f>IF(OR(B438="",C438),"",CONCATENATE(B438,".",C438))</f>
        <v/>
      </c>
      <c r="W438">
        <f>UPPER(TRIM(H438))</f>
        <v/>
      </c>
      <c r="X438">
        <f>UPPER(TRIM(I438))</f>
        <v/>
      </c>
      <c r="Y438">
        <f>IF(V438&lt;&gt;"",IFERROR(INDEX(federal_program_name_lookup,MATCH(V438,aln_lookup,0)),""),"")</f>
        <v/>
      </c>
    </row>
    <row r="439">
      <c r="A439" t="inlineStr">
        <is>
          <t>AWARD-0438</t>
        </is>
      </c>
      <c r="B439" s="4" t="inlineStr">
        <is>
          <t>93</t>
        </is>
      </c>
      <c r="C439" s="4" t="inlineStr">
        <is>
          <t>279</t>
        </is>
      </c>
      <c r="D439" s="4" t="inlineStr"/>
      <c r="E439" s="6" t="inlineStr">
        <is>
          <t>DRUG ABUSE AND ADDICTION RESEARCH PROGRAMS</t>
        </is>
      </c>
      <c r="F439" s="7" t="n">
        <v>77282</v>
      </c>
      <c r="G439" s="6" t="inlineStr">
        <is>
          <t>RESEARCH AND DEVELOPMENT</t>
        </is>
      </c>
      <c r="H439" s="6" t="inlineStr"/>
      <c r="I439" s="6" t="inlineStr"/>
      <c r="J439" s="5" t="n">
        <v>2064768</v>
      </c>
      <c r="K439" s="5" t="n">
        <v>91929578</v>
      </c>
      <c r="L439" s="6" t="inlineStr">
        <is>
          <t>N</t>
        </is>
      </c>
      <c r="M439" s="4" t="inlineStr"/>
      <c r="N439" s="6" t="inlineStr">
        <is>
          <t>Y</t>
        </is>
      </c>
      <c r="O439" s="4" t="inlineStr"/>
      <c r="P439" s="4" t="inlineStr"/>
      <c r="Q439" s="6" t="inlineStr">
        <is>
          <t>Y</t>
        </is>
      </c>
      <c r="R439" s="7" t="n">
        <v>9632</v>
      </c>
      <c r="S439" s="6" t="inlineStr">
        <is>
          <t>Y</t>
        </is>
      </c>
      <c r="T439" s="6" t="inlineStr">
        <is>
          <t>U</t>
        </is>
      </c>
      <c r="U439" s="6" t="n">
        <v>0</v>
      </c>
      <c r="V439" s="3">
        <f>IF(OR(B439="",C439),"",CONCATENATE(B439,".",C439))</f>
        <v/>
      </c>
      <c r="W439">
        <f>UPPER(TRIM(H439))</f>
        <v/>
      </c>
      <c r="X439">
        <f>UPPER(TRIM(I439))</f>
        <v/>
      </c>
      <c r="Y439">
        <f>IF(V439&lt;&gt;"",IFERROR(INDEX(federal_program_name_lookup,MATCH(V439,aln_lookup,0)),""),"")</f>
        <v/>
      </c>
    </row>
    <row r="440">
      <c r="A440" t="inlineStr">
        <is>
          <t>AWARD-0439</t>
        </is>
      </c>
      <c r="B440" s="4" t="inlineStr">
        <is>
          <t>93</t>
        </is>
      </c>
      <c r="C440" s="4" t="inlineStr">
        <is>
          <t>279</t>
        </is>
      </c>
      <c r="D440" s="4" t="inlineStr"/>
      <c r="E440" s="6" t="inlineStr">
        <is>
          <t>DRUG ABUSE AND ADDICTION RESEARCH PROGRAMS</t>
        </is>
      </c>
      <c r="F440" s="7" t="n">
        <v>106449</v>
      </c>
      <c r="G440" s="6" t="inlineStr">
        <is>
          <t>RESEARCH AND DEVELOPMENT</t>
        </is>
      </c>
      <c r="H440" s="6" t="inlineStr"/>
      <c r="I440" s="6" t="inlineStr"/>
      <c r="J440" s="5" t="n">
        <v>2064768</v>
      </c>
      <c r="K440" s="5" t="n">
        <v>91929578</v>
      </c>
      <c r="L440" s="6" t="inlineStr">
        <is>
          <t>N</t>
        </is>
      </c>
      <c r="M440" s="4" t="inlineStr"/>
      <c r="N440" s="6" t="inlineStr">
        <is>
          <t>Y</t>
        </is>
      </c>
      <c r="O440" s="4" t="inlineStr"/>
      <c r="P440" s="4" t="inlineStr"/>
      <c r="Q440" s="6" t="inlineStr">
        <is>
          <t>Y</t>
        </is>
      </c>
      <c r="R440" s="7" t="n">
        <v>39936</v>
      </c>
      <c r="S440" s="6" t="inlineStr">
        <is>
          <t>Y</t>
        </is>
      </c>
      <c r="T440" s="6" t="inlineStr">
        <is>
          <t>U</t>
        </is>
      </c>
      <c r="U440" s="6" t="n">
        <v>0</v>
      </c>
      <c r="V440" s="3">
        <f>IF(OR(B440="",C440),"",CONCATENATE(B440,".",C440))</f>
        <v/>
      </c>
      <c r="W440">
        <f>UPPER(TRIM(H440))</f>
        <v/>
      </c>
      <c r="X440">
        <f>UPPER(TRIM(I440))</f>
        <v/>
      </c>
      <c r="Y440">
        <f>IF(V440&lt;&gt;"",IFERROR(INDEX(federal_program_name_lookup,MATCH(V440,aln_lookup,0)),""),"")</f>
        <v/>
      </c>
    </row>
    <row r="441">
      <c r="A441" t="inlineStr">
        <is>
          <t>AWARD-0440</t>
        </is>
      </c>
      <c r="B441" s="4" t="inlineStr">
        <is>
          <t>12</t>
        </is>
      </c>
      <c r="C441" s="4" t="inlineStr">
        <is>
          <t>420</t>
        </is>
      </c>
      <c r="D441" s="4" t="inlineStr"/>
      <c r="E441" s="6" t="inlineStr">
        <is>
          <t>MILITARY MEDICAL RESEARCH AND DEVELOPMENT</t>
        </is>
      </c>
      <c r="F441" s="7" t="n">
        <v>60263</v>
      </c>
      <c r="G441" s="6" t="inlineStr">
        <is>
          <t>RESEARCH AND DEVELOPMENT</t>
        </is>
      </c>
      <c r="H441" s="6" t="inlineStr"/>
      <c r="I441" s="6" t="inlineStr"/>
      <c r="J441" s="5" t="n">
        <v>1762415</v>
      </c>
      <c r="K441" s="5" t="n">
        <v>91929578</v>
      </c>
      <c r="L441" s="6" t="inlineStr">
        <is>
          <t>N</t>
        </is>
      </c>
      <c r="M441" s="4" t="inlineStr"/>
      <c r="N441" s="6" t="inlineStr">
        <is>
          <t>N</t>
        </is>
      </c>
      <c r="O441" s="4" t="inlineStr">
        <is>
          <t>CASE WESTERN RESERVE UNIVERSITY</t>
        </is>
      </c>
      <c r="P441" s="4" t="inlineStr">
        <is>
          <t>W81XWH160503</t>
        </is>
      </c>
      <c r="Q441" s="6" t="inlineStr">
        <is>
          <t>N</t>
        </is>
      </c>
      <c r="R441" s="7" t="inlineStr"/>
      <c r="S441" s="6" t="inlineStr">
        <is>
          <t>Y</t>
        </is>
      </c>
      <c r="T441" s="6" t="inlineStr">
        <is>
          <t>U</t>
        </is>
      </c>
      <c r="U441" s="6" t="n">
        <v>0</v>
      </c>
      <c r="V441" s="3">
        <f>IF(OR(B441="",C441),"",CONCATENATE(B441,".",C441))</f>
        <v/>
      </c>
      <c r="W441">
        <f>UPPER(TRIM(H441))</f>
        <v/>
      </c>
      <c r="X441">
        <f>UPPER(TRIM(I441))</f>
        <v/>
      </c>
      <c r="Y441">
        <f>IF(V441&lt;&gt;"",IFERROR(INDEX(federal_program_name_lookup,MATCH(V441,aln_lookup,0)),""),"")</f>
        <v/>
      </c>
    </row>
    <row r="442">
      <c r="A442" t="inlineStr">
        <is>
          <t>AWARD-0441</t>
        </is>
      </c>
      <c r="B442" s="4" t="inlineStr">
        <is>
          <t>93</t>
        </is>
      </c>
      <c r="C442" s="4" t="inlineStr">
        <is>
          <t>279</t>
        </is>
      </c>
      <c r="D442" s="4" t="inlineStr"/>
      <c r="E442" s="6" t="inlineStr">
        <is>
          <t>DRUG ABUSE AND ADDICTION RESEARCH PROGRAMS</t>
        </is>
      </c>
      <c r="F442" s="7" t="n">
        <v>905737</v>
      </c>
      <c r="G442" s="6" t="inlineStr">
        <is>
          <t>RESEARCH AND DEVELOPMENT</t>
        </is>
      </c>
      <c r="H442" s="6" t="inlineStr"/>
      <c r="I442" s="6" t="inlineStr"/>
      <c r="J442" s="5" t="n">
        <v>2064768</v>
      </c>
      <c r="K442" s="5" t="n">
        <v>91929578</v>
      </c>
      <c r="L442" s="6" t="inlineStr">
        <is>
          <t>N</t>
        </is>
      </c>
      <c r="M442" s="4" t="inlineStr"/>
      <c r="N442" s="6" t="inlineStr">
        <is>
          <t>Y</t>
        </is>
      </c>
      <c r="O442" s="4" t="inlineStr"/>
      <c r="P442" s="4" t="inlineStr"/>
      <c r="Q442" s="6" t="inlineStr">
        <is>
          <t>Y</t>
        </is>
      </c>
      <c r="R442" s="7" t="n">
        <v>37057</v>
      </c>
      <c r="S442" s="6" t="inlineStr">
        <is>
          <t>Y</t>
        </is>
      </c>
      <c r="T442" s="6" t="inlineStr">
        <is>
          <t>U</t>
        </is>
      </c>
      <c r="U442" s="6" t="n">
        <v>1</v>
      </c>
      <c r="V442" s="3">
        <f>IF(OR(B442="",C442),"",CONCATENATE(B442,".",C442))</f>
        <v/>
      </c>
      <c r="W442">
        <f>UPPER(TRIM(H442))</f>
        <v/>
      </c>
      <c r="X442">
        <f>UPPER(TRIM(I442))</f>
        <v/>
      </c>
      <c r="Y442">
        <f>IF(V442&lt;&gt;"",IFERROR(INDEX(federal_program_name_lookup,MATCH(V442,aln_lookup,0)),""),"")</f>
        <v/>
      </c>
    </row>
    <row r="443">
      <c r="A443" t="inlineStr">
        <is>
          <t>AWARD-0442</t>
        </is>
      </c>
      <c r="B443" s="4" t="inlineStr">
        <is>
          <t>93</t>
        </is>
      </c>
      <c r="C443" s="4" t="inlineStr">
        <is>
          <t>279</t>
        </is>
      </c>
      <c r="D443" s="4" t="inlineStr"/>
      <c r="E443" s="6" t="inlineStr">
        <is>
          <t>DRUG ABUSE AND ADDICTION RESEARCH PROGRAMS</t>
        </is>
      </c>
      <c r="F443" s="7" t="n">
        <v>164000</v>
      </c>
      <c r="G443" s="6" t="inlineStr">
        <is>
          <t>RESEARCH AND DEVELOPMENT</t>
        </is>
      </c>
      <c r="H443" s="6" t="inlineStr"/>
      <c r="I443" s="6" t="inlineStr"/>
      <c r="J443" s="5" t="n">
        <v>2064768</v>
      </c>
      <c r="K443" s="5" t="n">
        <v>91929578</v>
      </c>
      <c r="L443" s="6" t="inlineStr">
        <is>
          <t>N</t>
        </is>
      </c>
      <c r="M443" s="4" t="inlineStr"/>
      <c r="N443" s="6" t="inlineStr">
        <is>
          <t>Y</t>
        </is>
      </c>
      <c r="O443" s="4" t="inlineStr"/>
      <c r="P443" s="4" t="inlineStr"/>
      <c r="Q443" s="6" t="inlineStr">
        <is>
          <t>N</t>
        </is>
      </c>
      <c r="R443" s="7" t="inlineStr"/>
      <c r="S443" s="6" t="inlineStr">
        <is>
          <t>Y</t>
        </is>
      </c>
      <c r="T443" s="6" t="inlineStr">
        <is>
          <t>U</t>
        </is>
      </c>
      <c r="U443" s="6" t="n">
        <v>0</v>
      </c>
      <c r="V443" s="3">
        <f>IF(OR(B443="",C443),"",CONCATENATE(B443,".",C443))</f>
        <v/>
      </c>
      <c r="W443">
        <f>UPPER(TRIM(H443))</f>
        <v/>
      </c>
      <c r="X443">
        <f>UPPER(TRIM(I443))</f>
        <v/>
      </c>
      <c r="Y443">
        <f>IF(V443&lt;&gt;"",IFERROR(INDEX(federal_program_name_lookup,MATCH(V443,aln_lookup,0)),""),"")</f>
        <v/>
      </c>
    </row>
    <row r="444">
      <c r="A444" t="inlineStr">
        <is>
          <t>AWARD-0443</t>
        </is>
      </c>
      <c r="B444" s="4" t="inlineStr">
        <is>
          <t>93</t>
        </is>
      </c>
      <c r="C444" s="4" t="inlineStr">
        <is>
          <t>279</t>
        </is>
      </c>
      <c r="D444" s="4" t="inlineStr"/>
      <c r="E444" s="6" t="inlineStr">
        <is>
          <t>DRUG ABUSE AND ADDICTION RESEARCH PROGRAMS</t>
        </is>
      </c>
      <c r="F444" s="7" t="n">
        <v>110913</v>
      </c>
      <c r="G444" s="6" t="inlineStr">
        <is>
          <t>RESEARCH AND DEVELOPMENT</t>
        </is>
      </c>
      <c r="H444" s="6" t="inlineStr"/>
      <c r="I444" s="6" t="inlineStr"/>
      <c r="J444" s="5" t="n">
        <v>2064768</v>
      </c>
      <c r="K444" s="5" t="n">
        <v>91929578</v>
      </c>
      <c r="L444" s="6" t="inlineStr">
        <is>
          <t>N</t>
        </is>
      </c>
      <c r="M444" s="4" t="inlineStr"/>
      <c r="N444" s="6" t="inlineStr">
        <is>
          <t>Y</t>
        </is>
      </c>
      <c r="O444" s="4" t="inlineStr"/>
      <c r="P444" s="4" t="inlineStr"/>
      <c r="Q444" s="6" t="inlineStr">
        <is>
          <t>N</t>
        </is>
      </c>
      <c r="R444" s="7" t="inlineStr"/>
      <c r="S444" s="6" t="inlineStr">
        <is>
          <t>Y</t>
        </is>
      </c>
      <c r="T444" s="6" t="inlineStr">
        <is>
          <t>U</t>
        </is>
      </c>
      <c r="U444" s="6" t="n">
        <v>0</v>
      </c>
      <c r="V444" s="3">
        <f>IF(OR(B444="",C444),"",CONCATENATE(B444,".",C444))</f>
        <v/>
      </c>
      <c r="W444">
        <f>UPPER(TRIM(H444))</f>
        <v/>
      </c>
      <c r="X444">
        <f>UPPER(TRIM(I444))</f>
        <v/>
      </c>
      <c r="Y444">
        <f>IF(V444&lt;&gt;"",IFERROR(INDEX(federal_program_name_lookup,MATCH(V444,aln_lookup,0)),""),"")</f>
        <v/>
      </c>
    </row>
    <row r="445">
      <c r="A445" t="inlineStr">
        <is>
          <t>AWARD-0444</t>
        </is>
      </c>
      <c r="B445" s="4" t="inlineStr">
        <is>
          <t>93</t>
        </is>
      </c>
      <c r="C445" s="4" t="inlineStr">
        <is>
          <t>279</t>
        </is>
      </c>
      <c r="D445" s="4" t="inlineStr"/>
      <c r="E445" s="6" t="inlineStr">
        <is>
          <t>DRUG ABUSE AND ADDICTION RESEARCH PROGRAMS</t>
        </is>
      </c>
      <c r="F445" s="7" t="n">
        <v>114857</v>
      </c>
      <c r="G445" s="6" t="inlineStr">
        <is>
          <t>RESEARCH AND DEVELOPMENT</t>
        </is>
      </c>
      <c r="H445" s="6" t="inlineStr"/>
      <c r="I445" s="6" t="inlineStr"/>
      <c r="J445" s="5" t="n">
        <v>2064768</v>
      </c>
      <c r="K445" s="5" t="n">
        <v>91929578</v>
      </c>
      <c r="L445" s="6" t="inlineStr">
        <is>
          <t>N</t>
        </is>
      </c>
      <c r="M445" s="4" t="inlineStr"/>
      <c r="N445" s="6" t="inlineStr">
        <is>
          <t>N</t>
        </is>
      </c>
      <c r="O445" s="4" t="inlineStr">
        <is>
          <t>LEHIGH UNIVERSITY</t>
        </is>
      </c>
      <c r="P445" s="4" t="inlineStr">
        <is>
          <t>R01DA048955</t>
        </is>
      </c>
      <c r="Q445" s="6" t="inlineStr">
        <is>
          <t>N</t>
        </is>
      </c>
      <c r="R445" s="7" t="inlineStr"/>
      <c r="S445" s="6" t="inlineStr">
        <is>
          <t>Y</t>
        </is>
      </c>
      <c r="T445" s="6" t="inlineStr">
        <is>
          <t>U</t>
        </is>
      </c>
      <c r="U445" s="6" t="n">
        <v>0</v>
      </c>
      <c r="V445" s="3">
        <f>IF(OR(B445="",C445),"",CONCATENATE(B445,".",C445))</f>
        <v/>
      </c>
      <c r="W445">
        <f>UPPER(TRIM(H445))</f>
        <v/>
      </c>
      <c r="X445">
        <f>UPPER(TRIM(I445))</f>
        <v/>
      </c>
      <c r="Y445">
        <f>IF(V445&lt;&gt;"",IFERROR(INDEX(federal_program_name_lookup,MATCH(V445,aln_lookup,0)),""),"")</f>
        <v/>
      </c>
    </row>
    <row r="446">
      <c r="A446" t="inlineStr">
        <is>
          <t>AWARD-0445</t>
        </is>
      </c>
      <c r="B446" s="4" t="inlineStr">
        <is>
          <t>93</t>
        </is>
      </c>
      <c r="C446" s="4" t="inlineStr">
        <is>
          <t>279</t>
        </is>
      </c>
      <c r="D446" s="4" t="inlineStr"/>
      <c r="E446" s="6" t="inlineStr">
        <is>
          <t>DRUG ABUSE AND ADDICTION RESEARCH PROGRAMS</t>
        </is>
      </c>
      <c r="F446" s="7" t="n">
        <v>70684</v>
      </c>
      <c r="G446" s="6" t="inlineStr">
        <is>
          <t>RESEARCH AND DEVELOPMENT</t>
        </is>
      </c>
      <c r="H446" s="6" t="inlineStr"/>
      <c r="I446" s="6" t="inlineStr"/>
      <c r="J446" s="5" t="n">
        <v>2064768</v>
      </c>
      <c r="K446" s="5" t="n">
        <v>91929578</v>
      </c>
      <c r="L446" s="6" t="inlineStr">
        <is>
          <t>N</t>
        </is>
      </c>
      <c r="M446" s="4" t="inlineStr"/>
      <c r="N446" s="6" t="inlineStr">
        <is>
          <t>N</t>
        </is>
      </c>
      <c r="O446" s="4" t="inlineStr">
        <is>
          <t>LEHIGH UNIVERSITY</t>
        </is>
      </c>
      <c r="P446" s="4" t="inlineStr">
        <is>
          <t>R01AA04786</t>
        </is>
      </c>
      <c r="Q446" s="6" t="inlineStr">
        <is>
          <t>N</t>
        </is>
      </c>
      <c r="R446" s="7" t="inlineStr"/>
      <c r="S446" s="6" t="inlineStr">
        <is>
          <t>Y</t>
        </is>
      </c>
      <c r="T446" s="6" t="inlineStr">
        <is>
          <t>U</t>
        </is>
      </c>
      <c r="U446" s="6" t="n">
        <v>0</v>
      </c>
      <c r="V446" s="3">
        <f>IF(OR(B446="",C446),"",CONCATENATE(B446,".",C446))</f>
        <v/>
      </c>
      <c r="W446">
        <f>UPPER(TRIM(H446))</f>
        <v/>
      </c>
      <c r="X446">
        <f>UPPER(TRIM(I446))</f>
        <v/>
      </c>
      <c r="Y446">
        <f>IF(V446&lt;&gt;"",IFERROR(INDEX(federal_program_name_lookup,MATCH(V446,aln_lookup,0)),""),"")</f>
        <v/>
      </c>
    </row>
    <row r="447">
      <c r="A447" t="inlineStr">
        <is>
          <t>AWARD-0446</t>
        </is>
      </c>
      <c r="B447" s="4" t="inlineStr">
        <is>
          <t>93</t>
        </is>
      </c>
      <c r="C447" s="4" t="inlineStr">
        <is>
          <t>286</t>
        </is>
      </c>
      <c r="D447" s="4" t="inlineStr"/>
      <c r="E447" s="6" t="inlineStr">
        <is>
          <t>DISCOVERY AND APPLIED RESEARCH FOR TECHNOLOGICAL INNOVATIONS TO IMPROVE HUMAN HEALTH</t>
        </is>
      </c>
      <c r="F447" s="7" t="n">
        <v>5426</v>
      </c>
      <c r="G447" s="6" t="inlineStr">
        <is>
          <t>RESEARCH AND DEVELOPMENT</t>
        </is>
      </c>
      <c r="H447" s="6" t="inlineStr"/>
      <c r="I447" s="6" t="inlineStr"/>
      <c r="J447" s="5" t="n">
        <v>5426</v>
      </c>
      <c r="K447" s="5" t="n">
        <v>91929578</v>
      </c>
      <c r="L447" s="6" t="inlineStr">
        <is>
          <t>N</t>
        </is>
      </c>
      <c r="M447" s="4" t="inlineStr"/>
      <c r="N447" s="6" t="inlineStr">
        <is>
          <t>N</t>
        </is>
      </c>
      <c r="O447" s="4" t="inlineStr">
        <is>
          <t>UNIVERSITY OF KANSAS CENTER FOR RESEARCH</t>
        </is>
      </c>
      <c r="P447" s="4" t="inlineStr">
        <is>
          <t>U01HL152410</t>
        </is>
      </c>
      <c r="Q447" s="6" t="inlineStr">
        <is>
          <t>N</t>
        </is>
      </c>
      <c r="R447" s="7" t="inlineStr"/>
      <c r="S447" s="6" t="inlineStr">
        <is>
          <t>Y</t>
        </is>
      </c>
      <c r="T447" s="6" t="inlineStr">
        <is>
          <t>U</t>
        </is>
      </c>
      <c r="U447" s="6" t="n">
        <v>0</v>
      </c>
      <c r="V447" s="3">
        <f>IF(OR(B447="",C447),"",CONCATENATE(B447,".",C447))</f>
        <v/>
      </c>
      <c r="W447">
        <f>UPPER(TRIM(H447))</f>
        <v/>
      </c>
      <c r="X447">
        <f>UPPER(TRIM(I447))</f>
        <v/>
      </c>
      <c r="Y447">
        <f>IF(V447&lt;&gt;"",IFERROR(INDEX(federal_program_name_lookup,MATCH(V447,aln_lookup,0)),""),"")</f>
        <v/>
      </c>
    </row>
    <row r="448">
      <c r="A448" t="inlineStr">
        <is>
          <t>AWARD-0447</t>
        </is>
      </c>
      <c r="B448" s="4" t="inlineStr">
        <is>
          <t>93</t>
        </is>
      </c>
      <c r="C448" s="4" t="inlineStr">
        <is>
          <t>307</t>
        </is>
      </c>
      <c r="D448" s="4" t="inlineStr"/>
      <c r="E448" s="6" t="inlineStr">
        <is>
          <t>MINORITY HEALTH AND HEALTH DISPARITIES RESEARCH</t>
        </is>
      </c>
      <c r="F448" s="7" t="n">
        <v>114105</v>
      </c>
      <c r="G448" s="6" t="inlineStr">
        <is>
          <t>RESEARCH AND DEVELOPMENT</t>
        </is>
      </c>
      <c r="H448" s="6" t="inlineStr"/>
      <c r="I448" s="6" t="inlineStr"/>
      <c r="J448" s="5" t="n">
        <v>114105</v>
      </c>
      <c r="K448" s="5" t="n">
        <v>91929578</v>
      </c>
      <c r="L448" s="6" t="inlineStr">
        <is>
          <t>N</t>
        </is>
      </c>
      <c r="M448" s="4" t="inlineStr"/>
      <c r="N448" s="6" t="inlineStr">
        <is>
          <t>Y</t>
        </is>
      </c>
      <c r="O448" s="4" t="inlineStr"/>
      <c r="P448" s="4" t="inlineStr"/>
      <c r="Q448" s="6" t="inlineStr">
        <is>
          <t>N</t>
        </is>
      </c>
      <c r="R448" s="7" t="inlineStr"/>
      <c r="S448" s="6" t="inlineStr">
        <is>
          <t>Y</t>
        </is>
      </c>
      <c r="T448" s="6" t="inlineStr">
        <is>
          <t>U</t>
        </is>
      </c>
      <c r="U448" s="6" t="n">
        <v>0</v>
      </c>
      <c r="V448" s="3">
        <f>IF(OR(B448="",C448),"",CONCATENATE(B448,".",C448))</f>
        <v/>
      </c>
      <c r="W448">
        <f>UPPER(TRIM(H448))</f>
        <v/>
      </c>
      <c r="X448">
        <f>UPPER(TRIM(I448))</f>
        <v/>
      </c>
      <c r="Y448">
        <f>IF(V448&lt;&gt;"",IFERROR(INDEX(federal_program_name_lookup,MATCH(V448,aln_lookup,0)),""),"")</f>
        <v/>
      </c>
    </row>
    <row r="449">
      <c r="A449" t="inlineStr">
        <is>
          <t>AWARD-0448</t>
        </is>
      </c>
      <c r="B449" s="4" t="inlineStr">
        <is>
          <t>93</t>
        </is>
      </c>
      <c r="C449" s="4" t="inlineStr">
        <is>
          <t>310</t>
        </is>
      </c>
      <c r="D449" s="4" t="inlineStr"/>
      <c r="E449" s="6" t="inlineStr">
        <is>
          <t>TRANS-NIH RESEARCH SUPPORT</t>
        </is>
      </c>
      <c r="F449" s="7" t="n">
        <v>3815</v>
      </c>
      <c r="G449" s="6" t="inlineStr">
        <is>
          <t>RESEARCH AND DEVELOPMENT</t>
        </is>
      </c>
      <c r="H449" s="6" t="inlineStr"/>
      <c r="I449" s="6" t="inlineStr"/>
      <c r="J449" s="5" t="n">
        <v>2935804</v>
      </c>
      <c r="K449" s="5" t="n">
        <v>91929578</v>
      </c>
      <c r="L449" s="6" t="inlineStr">
        <is>
          <t>N</t>
        </is>
      </c>
      <c r="M449" s="4" t="inlineStr"/>
      <c r="N449" s="6" t="inlineStr">
        <is>
          <t>N</t>
        </is>
      </c>
      <c r="O449" s="4" t="inlineStr">
        <is>
          <t>DUKE UNIV-DUKE CLINICAL RESEARCH INST</t>
        </is>
      </c>
      <c r="P449" s="4" t="inlineStr">
        <is>
          <t>3U2COD023375-04S1</t>
        </is>
      </c>
      <c r="Q449" s="6" t="inlineStr">
        <is>
          <t>N</t>
        </is>
      </c>
      <c r="R449" s="7" t="inlineStr"/>
      <c r="S449" s="6" t="inlineStr">
        <is>
          <t>Y</t>
        </is>
      </c>
      <c r="T449" s="6" t="inlineStr">
        <is>
          <t>U</t>
        </is>
      </c>
      <c r="U449" s="6" t="n">
        <v>0</v>
      </c>
      <c r="V449" s="3">
        <f>IF(OR(B449="",C449),"",CONCATENATE(B449,".",C449))</f>
        <v/>
      </c>
      <c r="W449">
        <f>UPPER(TRIM(H449))</f>
        <v/>
      </c>
      <c r="X449">
        <f>UPPER(TRIM(I449))</f>
        <v/>
      </c>
      <c r="Y449">
        <f>IF(V449&lt;&gt;"",IFERROR(INDEX(federal_program_name_lookup,MATCH(V449,aln_lookup,0)),""),"")</f>
        <v/>
      </c>
    </row>
    <row r="450">
      <c r="A450" t="inlineStr">
        <is>
          <t>AWARD-0449</t>
        </is>
      </c>
      <c r="B450" s="4" t="inlineStr">
        <is>
          <t>93</t>
        </is>
      </c>
      <c r="C450" s="4" t="inlineStr">
        <is>
          <t>310</t>
        </is>
      </c>
      <c r="D450" s="4" t="inlineStr"/>
      <c r="E450" s="6" t="inlineStr">
        <is>
          <t>TRANS-NIH RESEARCH SUPPORT</t>
        </is>
      </c>
      <c r="F450" s="7" t="n">
        <v>-59</v>
      </c>
      <c r="G450" s="6" t="inlineStr">
        <is>
          <t>RESEARCH AND DEVELOPMENT</t>
        </is>
      </c>
      <c r="H450" s="6" t="inlineStr"/>
      <c r="I450" s="6" t="inlineStr"/>
      <c r="J450" s="5" t="n">
        <v>2935804</v>
      </c>
      <c r="K450" s="5" t="n">
        <v>91929578</v>
      </c>
      <c r="L450" s="6" t="inlineStr">
        <is>
          <t>N</t>
        </is>
      </c>
      <c r="M450" s="4" t="inlineStr"/>
      <c r="N450" s="6" t="inlineStr">
        <is>
          <t>N</t>
        </is>
      </c>
      <c r="O450" s="4" t="inlineStr">
        <is>
          <t>UNIVERSITY OF MISSOURI</t>
        </is>
      </c>
      <c r="P450" s="4" t="inlineStr">
        <is>
          <t>1U01HL152410-01</t>
        </is>
      </c>
      <c r="Q450" s="6" t="inlineStr">
        <is>
          <t>N</t>
        </is>
      </c>
      <c r="R450" s="7" t="inlineStr"/>
      <c r="S450" s="6" t="inlineStr">
        <is>
          <t>Y</t>
        </is>
      </c>
      <c r="T450" s="6" t="inlineStr">
        <is>
          <t>U</t>
        </is>
      </c>
      <c r="U450" s="6" t="n">
        <v>0</v>
      </c>
      <c r="V450" s="3">
        <f>IF(OR(B450="",C450),"",CONCATENATE(B450,".",C450))</f>
        <v/>
      </c>
      <c r="W450">
        <f>UPPER(TRIM(H450))</f>
        <v/>
      </c>
      <c r="X450">
        <f>UPPER(TRIM(I450))</f>
        <v/>
      </c>
      <c r="Y450">
        <f>IF(V450&lt;&gt;"",IFERROR(INDEX(federal_program_name_lookup,MATCH(V450,aln_lookup,0)),""),"")</f>
        <v/>
      </c>
    </row>
    <row r="451">
      <c r="A451" t="inlineStr">
        <is>
          <t>AWARD-0450</t>
        </is>
      </c>
      <c r="B451" s="4" t="inlineStr">
        <is>
          <t>93</t>
        </is>
      </c>
      <c r="C451" s="4" t="inlineStr">
        <is>
          <t>310</t>
        </is>
      </c>
      <c r="D451" s="4" t="inlineStr"/>
      <c r="E451" s="6" t="inlineStr">
        <is>
          <t>TRANS-NIH RESEARCH SUPPORT</t>
        </is>
      </c>
      <c r="F451" s="7" t="n">
        <v>265873</v>
      </c>
      <c r="G451" s="6" t="inlineStr">
        <is>
          <t>RESEARCH AND DEVELOPMENT</t>
        </is>
      </c>
      <c r="H451" s="6" t="inlineStr"/>
      <c r="I451" s="6" t="inlineStr"/>
      <c r="J451" s="5" t="n">
        <v>2935804</v>
      </c>
      <c r="K451" s="5" t="n">
        <v>91929578</v>
      </c>
      <c r="L451" s="6" t="inlineStr">
        <is>
          <t>N</t>
        </is>
      </c>
      <c r="M451" s="4" t="inlineStr"/>
      <c r="N451" s="6" t="inlineStr">
        <is>
          <t>Y</t>
        </is>
      </c>
      <c r="O451" s="4" t="inlineStr"/>
      <c r="P451" s="4" t="inlineStr"/>
      <c r="Q451" s="6" t="inlineStr">
        <is>
          <t>Y</t>
        </is>
      </c>
      <c r="R451" s="7" t="n">
        <v>28511</v>
      </c>
      <c r="S451" s="6" t="inlineStr">
        <is>
          <t>Y</t>
        </is>
      </c>
      <c r="T451" s="6" t="inlineStr">
        <is>
          <t>U</t>
        </is>
      </c>
      <c r="U451" s="6" t="n">
        <v>0</v>
      </c>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4"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4"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4"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4"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4"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4"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4"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4"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4"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4"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4"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4"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4"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4"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4"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4"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4"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4"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4"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4"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4"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4"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4"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4"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4"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4"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4"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4"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4"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4"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4"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4"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4"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4"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4"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4"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4"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4"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4"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4"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4"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4"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4"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4"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4"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4"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4"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4"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4"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4"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4"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4"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4"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4"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4"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4"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4"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4"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4"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4"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4"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4"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4"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4"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4"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4"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4"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4"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4"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4"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4"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4"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4"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4"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4"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4"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4"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4"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4"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4"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4"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4"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4"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4"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4"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4"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4"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4"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4"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4"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4"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4"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4"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4"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4"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4"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4"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4"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4"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4"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4"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4"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4"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4"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4"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4"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4"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4"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4"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4"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4"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4"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4"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4"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4"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4"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4"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4"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4"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4"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4"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4"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4"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4"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4"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4"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4"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4"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4"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4"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4"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4"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4"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4"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4"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4"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4"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4"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4"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4"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4"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4"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4"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4"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4"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4"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4"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4"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4"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4"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4"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4"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4"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4"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4"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4"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4"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4"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4"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4"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4"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4"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4"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4"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4"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4"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4"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4"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4"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4"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4"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4"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4"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4"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4"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4"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4"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4"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4"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4"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4"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4"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4"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4"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4"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4"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4"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4"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4"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4"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4"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4"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4"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4"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4"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4"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4"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4"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4"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4"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4"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4"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4"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4"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4"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4"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4"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4"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4"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4"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4"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4"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4"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4"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4"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4"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4"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4"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4"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4"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4"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4"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4"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4"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4"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4"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4"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4"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4"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4"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4"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4"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4"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4"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4"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4"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4"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4"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4"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4"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4"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4"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4"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4"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4"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4"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4"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4"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4"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4"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4"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4"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4"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4"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4"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4"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4"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4"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4"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4"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4"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4"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4"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4"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4"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4"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4"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4"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4"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4"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4"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4"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4"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4"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4"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4"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4"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4"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4"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4"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4"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4"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4"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4"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4"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4"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4"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4"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4"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4"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4"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4"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4"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4"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4"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4"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4"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4"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4"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4"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4"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4"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4"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4"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4"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4"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4"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4"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4"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4"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4"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4"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4"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4"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4"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4"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4"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4"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4"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4"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4"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4"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4"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4"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4"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4"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4"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4"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4"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4"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4"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4"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4"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4"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4"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4"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4"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4"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4"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4"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4"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4"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4"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4"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4"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4"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4"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4"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4"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4"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4"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4"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4"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4"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4"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4"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4"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4"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4"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4"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4"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4"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4"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4"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4"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4"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4"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4"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4"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4"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4"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4"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4"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4"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4"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4"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4"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4"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4"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4"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4"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4"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4"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4"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4"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4"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4"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4"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4"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4"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4"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4"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4"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4"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4"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4"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4"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4"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4"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4"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4"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4"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4"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4"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4"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4"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4"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4"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4"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4"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4"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4"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4"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4"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4"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4"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4"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4"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4"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4"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4"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4"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4"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4"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4"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4"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4"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4"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4"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4"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4"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4"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4"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4"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4"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4"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4"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4"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4"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4"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4"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4"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4"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4"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4"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4"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4"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4"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4"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4"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4"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4"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4"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4"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4"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4"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4"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4"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4"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4"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4"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4"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4"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4"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4"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4"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4"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4"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4"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4"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4"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4"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4"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4"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4"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4"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4"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4"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4"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4"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4"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4"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4"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4"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4"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4"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4"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4"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4"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4"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4"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4"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4"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4"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4"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4"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4"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4"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4"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4"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4"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4"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4"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4"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4"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4"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4"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4"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4"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4"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4"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4"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4"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4"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4"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4"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4"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4"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4"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4"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4"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4"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4"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4"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4"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4"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4"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4"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4"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4"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4"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4"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4"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4"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4"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4"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4"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4"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4"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4"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4"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4"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4"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4"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4"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4"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4"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4"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4"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4"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4"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4"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4"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4"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4"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4"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4"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4"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4"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4"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4"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4"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4"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4"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4"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4"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4"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4"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4"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4"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4"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4"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4"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4"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4"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4"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4"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4"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4"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4"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4"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4"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4"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4"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4"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4"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4"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4"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4"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4"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4"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4"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4"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4"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4"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4"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4"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4"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4"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4"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4"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4"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4"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4"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4"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4"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4"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4"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4"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4"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4"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4"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4"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4"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4"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4"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4"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4"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4"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4"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4"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4"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4"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4"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4"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4"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4"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4"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4"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4"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4"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4"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4"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4"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4"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4"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4"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4"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4"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4"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4"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4"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4"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4"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4"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4"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4"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4"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4"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4"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4"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4"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4"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4"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4"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4"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4"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4"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4"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4"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4"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4"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4"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4"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4"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4"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4"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4"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4"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4"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4"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4"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4"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4"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4"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4"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4"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4"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4"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4"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4"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4"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4"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4"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4"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4"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4"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4"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4"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4"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4"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4"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4"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4"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4"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4"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4"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4"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4"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4"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4"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4"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4"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4"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4"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4"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4"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4"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4"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4"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4"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4"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4"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4"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4"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4"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4"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4"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4"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4"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4"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4"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4"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4"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4"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4"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4"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4"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4"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4"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4"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4"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4"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4"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4"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4"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4"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4"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4"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4"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4"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4"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4"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4"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4"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4"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4"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4"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4"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4"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4"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4"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4"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4"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4"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4"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4"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4"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4"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4"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4"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4"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4"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4"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4"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4"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4"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4"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4"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4"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4"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4"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4"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4"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4"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4"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4"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4"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4"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4"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4"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4"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4"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4"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4"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4"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4"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4"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4"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4"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4"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4"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4"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4"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4"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4"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4"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4"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4"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4"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4"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4"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4"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4"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4"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4"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4"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4"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4"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4"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4"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4"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4"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4"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4"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4"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4"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4"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4"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4"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4"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4"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4"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4"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4"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4"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4"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4"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4"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4"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4"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4"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4"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4"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4"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4"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4"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4"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4"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4"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4"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4"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4"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4"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4"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4"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4"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4"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4"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4"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4"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4"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4"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4"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4"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4"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4"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4"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4"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4"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4"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4"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4"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4"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4"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4"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4"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4"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4"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4"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4"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4"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4"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4"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4"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4"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4"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4"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4"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4"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4"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4"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4"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4"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4"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4"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4"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4"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4"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4"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4"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4"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4"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4"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4"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4"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4"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4"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4"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4"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4"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4"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4"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4"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4"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4"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4"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4"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4"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4"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4"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4"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4"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4"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4"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4"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4"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4"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4"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4"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4"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4"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4"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4"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4"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4"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4"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4"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4"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4"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4"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4"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4"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4"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4"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4"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4"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4"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4"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4"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4"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4"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4"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4"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4"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4"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4"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4"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4"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4"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4"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4"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4"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4"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4"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4"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4"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4"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4"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4"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4"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4"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4"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4"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4"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4"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4"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4"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4"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4"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4"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4"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4"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4"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4"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4"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4"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4"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4"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4"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4"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4"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4"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4"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4"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4"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4"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4"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4"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4"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4"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4"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4"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4"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4"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4"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4"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4"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4"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4"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4"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4"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4"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4"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4"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4"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4"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4"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4"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4"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4"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4"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4"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4"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4"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4"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4"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4"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4"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4"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4"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4"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4"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4"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4"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4"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4"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4"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4"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4"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4"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4"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4"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4"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4"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4"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4"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4"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4"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4"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4"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4"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4"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4"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4"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4"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4"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4"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4"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4"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4"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4"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4"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4"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4"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4"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4"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4"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4"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4"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4"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4"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4"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4"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4"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4"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4"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4"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4"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4"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4"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4"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4"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4"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4"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4"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4"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4"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4"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4"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4"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4"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4"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4"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4"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4"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4"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4"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4"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4"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4"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4"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4"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4"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4"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4"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4"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4"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4"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4"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4"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4"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4"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4"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4"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4"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4"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4"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4"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4"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4"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4"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4"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4"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4"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4"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4"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4"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4"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4"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4"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4"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4"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4"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4"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4"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4"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4"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4"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4"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4"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4"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4"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4"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4"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4"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4"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4"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4"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4"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4"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4"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4"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4"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4"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4"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4"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4"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4"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4"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4"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4"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4"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4"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4"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4"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4"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4"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4"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4"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4"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4"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4"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4"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4"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4"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4"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4"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4"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4"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4"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4"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4"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4"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4"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4"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4"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4"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4"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4"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4"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4"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4"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4"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4"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4"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4"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4"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4"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4"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4"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4"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4"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4"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4"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4"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4"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4"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4"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4"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4"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4"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4"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4"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4"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4"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4"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4"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4"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4"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4"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4"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4"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4"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4"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4"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4"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4"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4"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4"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4"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4"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4"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4"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4"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4"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4"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4"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4"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4"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4"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4"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4"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4"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4"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4"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4"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4"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4"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4"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4"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4"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4"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4"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4"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4"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4"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4"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4"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4"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4"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4"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4"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4"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4"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4"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4"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4"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4"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4"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4"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4"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4"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4"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4"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4"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4"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4"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4"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4"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4"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4"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4"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4"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4"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4"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4"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4"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4"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4"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4"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4"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4"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4"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4"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4"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4"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4"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4"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4"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4"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4"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4"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4"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4"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4"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4"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4"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4"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4"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4"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4"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4"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4"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4"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4"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4"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4"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4"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4"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4"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4"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4"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4"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4"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4"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4"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4"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4"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4"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4"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4"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4"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4"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4"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4"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4"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4"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4"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4"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4"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4"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4"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4"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4"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4"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4"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4"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4"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4"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4"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4"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4"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4"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4"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4"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4"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4"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4"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4"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4"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4"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4"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4"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4"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4"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4"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4"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4"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4"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4"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4"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4"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4"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4"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4"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4"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4"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4"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4"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4"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4"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4"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4"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4"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4"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4"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4"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4"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4"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4"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4"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4"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4"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4"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4"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4"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4"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4"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4"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4"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4"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4"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4"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4"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4"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4"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4"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4"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4"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4"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4"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4"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4"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4"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4"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4"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4"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4"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4"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4"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4"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4"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4"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4"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4"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4"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4"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4"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4"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4"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4"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4"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4"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4"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4"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4"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4"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4"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4"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4"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4"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4"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4"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4"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4"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4"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4"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4"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4"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4"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4"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4"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4"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4"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4"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4"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4"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4"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4"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4"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4"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4"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4"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4"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4"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4"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4"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4"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4"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4"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4"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4"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4"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4"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4"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4"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4"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4"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4"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4"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4"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4"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4"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4"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4"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4"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4"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4"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4"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4"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4"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4"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4"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4"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4"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4"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4"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4"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4"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4"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4"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4"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4"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4"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4"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4"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4"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4"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4"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4"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4"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4"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4"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4"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4"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4"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4"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4"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4"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4"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4"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4"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4"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4"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4"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4"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4"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4"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4"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4"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4"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4"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4"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4"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4"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4"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4"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4"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4"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4"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4"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4"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4"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4"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4"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4"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4"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4"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4"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4"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4"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4"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4"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4"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4"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4"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4"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4"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4"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4"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4"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4"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4"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4"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4"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4"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4"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4"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4"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4"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4"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4"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4"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4"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4"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4"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4"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4"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4"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4"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4"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4"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4"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4"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4"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4"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4"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4"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4"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4"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4"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4"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4"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4"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4"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4"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4"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4"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4"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4"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4"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4"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4"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4"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4"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4"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4"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4"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4"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4"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4"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4"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4"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4"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4"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4"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4"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4"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4"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4"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4"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4"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4"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4"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4"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4"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4"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4"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4"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4"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4"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4"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4"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4"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4"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4"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4"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4"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4"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4"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4"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4"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4"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4"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4"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4"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4"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4"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4"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4"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4"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4"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4"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4"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4"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4"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4"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4"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4"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4"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4"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4"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4"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4"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4"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4"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4"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4"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4"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4"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4"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4"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4"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4"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4"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4"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4"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4"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4"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4"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4"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4"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4"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4"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4"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4"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4"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4"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4"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4"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4"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4"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4"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4"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4"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4"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4"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4"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4"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4"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4"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4"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4"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4"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4"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4"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4"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4"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4"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4"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4"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4"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4"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4"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4"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4"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4"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4"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4"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4"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4"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4"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4"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4"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4"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4"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4"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4"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4"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4"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4"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4"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4"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4"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4"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4"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4"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4"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4"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4"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4"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4"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4"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4"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4"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4"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4"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4"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4"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4"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4"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4"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4"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4"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4"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4"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4"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4"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4"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4"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4"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4"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4"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4"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4"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4"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4"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4"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4"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4"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4"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4"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4"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4"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4"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4"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4"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4"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4"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4"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4"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4"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4"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4"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4"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4"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4"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4"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4"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4"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4"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4"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4"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4"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4"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4"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4"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4"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4"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4"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4"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4"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4"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4"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4"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4"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4"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4"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4"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4"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4"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4"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4"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4"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4"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4"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4"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4"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4"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4"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4"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4"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4"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4"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4"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4"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4"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4"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4"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4"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4"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4"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4"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4"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4"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4"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4"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4"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4"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4"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4"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4"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4"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4"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4"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4"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4"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4"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4"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4"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4"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4"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4"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4"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4"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4"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4"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4"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4"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4"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4"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4"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4"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4"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4"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4"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4"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4"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4"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4"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4"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4"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4"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4"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4"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4"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4"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4"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4"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4"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4"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4"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4"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4"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4"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4"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4"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4"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4"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4"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4"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4"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4"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4"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4"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4"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4"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4"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4"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4"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4"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4"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4"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4"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4"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4"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4"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4"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4"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4"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4"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4"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4"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4"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4"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4"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4"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4"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4"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4"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4"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4"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4"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4"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4"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4"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4"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4"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4"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4"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4"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4"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4"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4"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4"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4"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4"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4"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4"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4"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4"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4"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4"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4"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4"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4"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4"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4"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4"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4"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4"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4"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4"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4"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4"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4"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4"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4"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4"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4"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4"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4"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4"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4"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4"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4"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4"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4"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4"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4"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4"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4"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4"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4"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4"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4"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4"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4"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4"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4"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4"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4"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4"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4"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4"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4"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4"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4"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4"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4"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4"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4"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4"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4"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4"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4"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4"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4"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4"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4"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4"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4"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4"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4"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4"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4"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4"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4"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4"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4"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4"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4"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4"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4"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4"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4"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4"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4"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4"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4"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4"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4"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4"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4"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4"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4"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4"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4"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4"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4"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4"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4"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4"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4"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4"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4"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4"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4"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4"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4"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4"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4"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4"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4"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4"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4"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4"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4"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4"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4"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4"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4"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4"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4"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4"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4"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4"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4"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4"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4"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4"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4"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4"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4"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4"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4"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4"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4"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4"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4"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4"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4"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4"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4"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4"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4"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4"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4"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4"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4"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4"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4"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4"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4"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4"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4"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4"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4"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4"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4"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4"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4"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4"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4"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4"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4"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4"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4"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4"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4"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4"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4"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4"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4"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4"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4"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4"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4"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4"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4"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4"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4"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4"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4"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4"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4"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4"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4"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4"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4"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4"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4"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4"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4"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4"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4"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4"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4"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4"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4"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4"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4"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4"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4"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4"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4"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4"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4"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4"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4"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4"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4"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4"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4"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4"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4"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4"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4"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4"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4"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4"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4"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4"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4"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4"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4"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4"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4"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4"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4"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4"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4"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4"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4"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4"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4"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4"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4"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4"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4"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4"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4"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4"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4"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4"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4"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4"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4"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4"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4"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4"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4"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4"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4"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4"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4"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4"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4"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4"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4"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4"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4"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4"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4"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4"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4"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4"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4"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4"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4"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4"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4"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4"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4"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4"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4"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4"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4"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4"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4"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4"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4"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4"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4"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4"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4"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4"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4"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4"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4"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4"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4"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4"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4"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4"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4"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4"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4"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4"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4"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4"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4"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4"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4"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4"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4"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4"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4"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4"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4"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4"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4"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4"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4"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4"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4"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4"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4"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4"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4"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4"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4"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4"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4"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4"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4"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4"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4"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4"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4"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4"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4"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4"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4"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4"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4"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4"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4"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4"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4"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4"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4"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4"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4"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4"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4"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4"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4"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4"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4"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4"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4"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4"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4"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4"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4"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4"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4"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4"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4"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4"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4"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4"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4"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4"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4"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4"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4"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4"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4"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4"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4"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4"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4"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4"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4"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4"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4"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4"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4"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4"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4"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4"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4"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4"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4"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4"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4"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4"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4"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4"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4"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4"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4"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4"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4"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4"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4"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4"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4"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4"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4"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4"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4"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4"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4"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4"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4"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4"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4"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4"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4"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4"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4"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4"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4"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4"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4"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4"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4"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4"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4"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4"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4"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4"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4"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4"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4"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4"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4"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4"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4"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4"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4"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4"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4"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4"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4"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4"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4"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4"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4"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4"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4"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4"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4"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4"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4"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4"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4"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4"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4"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4"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4"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4"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4"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4"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4"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4"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4"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4"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4"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4"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4"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4"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4"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4"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4"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4"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4"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4"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4"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4"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4"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4"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4"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4"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4"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4"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4"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4"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4"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4"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4"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4"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4"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4"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4"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4"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4"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4"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4"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4"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4"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4"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4"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4"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4"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4"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4"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4"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4"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4"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4"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4"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4"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4"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4"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4"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4"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4"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4"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4"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4"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4"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4"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4"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4"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4"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4"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4"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4"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4"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4"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4"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4"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4"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4"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4"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4"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4"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4"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4"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4"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4"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4"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4"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4"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4"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4"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4"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4"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4"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4"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4"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4"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4"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4"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4"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4"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4"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4"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4"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4"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4"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4"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4"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4"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4"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4"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4"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4"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4"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4"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4"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4"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4"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4"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4"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4"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4"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4"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4"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4"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4"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4"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4"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4"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4"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4"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4"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4"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4"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4"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4"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4"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4"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4"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4"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4"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4"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4"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4"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4"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4"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4"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4"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4"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4"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4"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4"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4"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4"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4"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4"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4"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4"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4"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4"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4"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4"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4"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4"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4"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4"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4"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4"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4"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4"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4"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4"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4"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4"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4"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4"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4"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4"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4" t="n"/>
      <c r="C3000" s="4" t="n"/>
      <c r="D3000" s="4" t="n"/>
      <c r="E3000" s="6" t="n"/>
      <c r="F3000" s="7" t="n"/>
      <c r="G3000" s="6" t="n"/>
      <c r="H3000" s="6" t="n"/>
      <c r="I3000" s="6"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L3000" s="6" t="n"/>
      <c r="M3000" s="4" t="n"/>
      <c r="N3000" s="6" t="n"/>
      <c r="O3000" s="4" t="n"/>
      <c r="P3000" s="4" t="n"/>
      <c r="Q3000" s="6" t="n"/>
      <c r="R3000" s="7" t="n"/>
      <c r="S3000" s="6" t="n"/>
      <c r="T3000" s="6" t="n"/>
      <c r="U3000" s="6" t="n"/>
      <c r="V3000" s="3">
        <f>IF(OR(B3000="",C3000),"",CONCATENATE(B3000,".",C3000))</f>
        <v/>
      </c>
      <c r="W3000">
        <f>UPPER(TRIM(H3000))</f>
        <v/>
      </c>
      <c r="X3000">
        <f>UPPER(TRIM(I3000))</f>
        <v/>
      </c>
      <c r="Y3000">
        <f>IF(V3000&lt;&gt;"",IFERROR(INDEX(federal_program_name_lookup,MATCH(V3000,aln_lookup,0)),""),"")</f>
        <v/>
      </c>
    </row>
    <row r="3001">
      <c r="A3001">
        <f>IF(B3001&lt;&gt;"", "AWARD-"&amp;TEXT(ROW()-1,"0000"), "")</f>
        <v/>
      </c>
      <c r="B3001" s="4" t="n"/>
      <c r="C3001" s="4" t="n"/>
      <c r="D3001" s="4" t="n"/>
      <c r="E3001" s="6" t="n"/>
      <c r="F3001" s="7" t="n"/>
      <c r="G3001" s="6" t="n"/>
      <c r="H3001" s="6" t="n"/>
      <c r="I3001" s="6" t="n"/>
      <c r="J3001" s="5">
        <f>SUMIFS(amount_expended,cfda_key,V3001)</f>
        <v/>
      </c>
      <c r="K3001" s="5">
        <f>IF(G3001="OTHER CLUSTER NOT LISTED ABOVE",SUMIFS(amount_expended,uniform_other_cluster_name,X3001), IF(AND(OR(G3001="N/A",G3001=""),H3001=""),0,IF(G3001="STATE CLUSTER",SUMIFS(amount_expended,uniform_state_cluster_name,W3001),SUMIFS(amount_expended,cluster_name,G3001))))</f>
        <v/>
      </c>
      <c r="L3001" s="6" t="n"/>
      <c r="M3001" s="4" t="n"/>
      <c r="N3001" s="6" t="n"/>
      <c r="O3001" s="4" t="n"/>
      <c r="P3001" s="4" t="n"/>
      <c r="Q3001" s="6" t="n"/>
      <c r="R3001" s="7" t="n"/>
      <c r="S3001" s="6" t="n"/>
      <c r="T3001" s="6" t="n"/>
      <c r="U3001" s="6" t="n"/>
      <c r="V3001" s="3">
        <f>IF(OR(B3001="",C3001),"",CONCATENATE(B3001,".",C3001))</f>
        <v/>
      </c>
      <c r="W3001">
        <f>UPPER(TRIM(H3001))</f>
        <v/>
      </c>
      <c r="X3001">
        <f>UPPER(TRIM(I3001))</f>
        <v/>
      </c>
      <c r="Y3001">
        <f>IF(V3001&lt;&gt;"",IFERROR(INDEX(federal_program_name_lookup,MATCH(V3001,aln_lookup,0)),""),"")</f>
        <v/>
      </c>
    </row>
    <row r="3002">
      <c r="A3002">
        <f>IF(B3002&lt;&gt;"", "AWARD-"&amp;TEXT(ROW()-1,"0000"), "")</f>
        <v/>
      </c>
      <c r="B3002" s="4" t="n"/>
      <c r="C3002" s="4" t="n"/>
      <c r="D3002" s="4" t="n"/>
      <c r="E3002" s="6" t="n"/>
      <c r="F3002" s="7" t="n"/>
      <c r="G3002" s="6" t="n"/>
      <c r="H3002" s="6" t="n"/>
      <c r="I3002" s="6" t="n"/>
      <c r="J3002" s="5">
        <f>SUMIFS(amount_expended,cfda_key,V3002)</f>
        <v/>
      </c>
      <c r="K3002" s="5">
        <f>IF(G3002="OTHER CLUSTER NOT LISTED ABOVE",SUMIFS(amount_expended,uniform_other_cluster_name,X3002), IF(AND(OR(G3002="N/A",G3002=""),H3002=""),0,IF(G3002="STATE CLUSTER",SUMIFS(amount_expended,uniform_state_cluster_name,W3002),SUMIFS(amount_expended,cluster_name,G3002))))</f>
        <v/>
      </c>
      <c r="L3002" s="6" t="n"/>
      <c r="M3002" s="4" t="n"/>
      <c r="N3002" s="6" t="n"/>
      <c r="O3002" s="4" t="n"/>
      <c r="P3002" s="4" t="n"/>
      <c r="Q3002" s="6" t="n"/>
      <c r="R3002" s="7" t="n"/>
      <c r="S3002" s="6" t="n"/>
      <c r="T3002" s="6" t="n"/>
      <c r="U3002" s="6" t="n"/>
      <c r="V3002" s="3">
        <f>IF(OR(B3002="",C3002),"",CONCATENATE(B3002,".",C3002))</f>
        <v/>
      </c>
      <c r="W3002">
        <f>UPPER(TRIM(H3002))</f>
        <v/>
      </c>
      <c r="X3002">
        <f>UPPER(TRIM(I3002))</f>
        <v/>
      </c>
      <c r="Y3002">
        <f>IF(V3002&lt;&gt;"",IFERROR(INDEX(federal_program_name_lookup,MATCH(V3002,aln_lookup,0)),""),"")</f>
        <v/>
      </c>
    </row>
    <row r="3003">
      <c r="A3003">
        <f>IF(B3003&lt;&gt;"", "AWARD-"&amp;TEXT(ROW()-1,"0000"), "")</f>
        <v/>
      </c>
      <c r="B3003" s="4" t="n"/>
      <c r="C3003" s="4" t="n"/>
      <c r="D3003" s="4" t="n"/>
      <c r="E3003" s="6" t="n"/>
      <c r="F3003" s="7" t="n"/>
      <c r="G3003" s="6" t="n"/>
      <c r="H3003" s="6" t="n"/>
      <c r="I3003" s="6" t="n"/>
      <c r="J3003" s="5">
        <f>SUMIFS(amount_expended,cfda_key,V3003)</f>
        <v/>
      </c>
      <c r="K3003" s="5">
        <f>IF(G3003="OTHER CLUSTER NOT LISTED ABOVE",SUMIFS(amount_expended,uniform_other_cluster_name,X3003), IF(AND(OR(G3003="N/A",G3003=""),H3003=""),0,IF(G3003="STATE CLUSTER",SUMIFS(amount_expended,uniform_state_cluster_name,W3003),SUMIFS(amount_expended,cluster_name,G3003))))</f>
        <v/>
      </c>
      <c r="L3003" s="6" t="n"/>
      <c r="M3003" s="4" t="n"/>
      <c r="N3003" s="6" t="n"/>
      <c r="O3003" s="4" t="n"/>
      <c r="P3003" s="4" t="n"/>
      <c r="Q3003" s="6" t="n"/>
      <c r="R3003" s="7" t="n"/>
      <c r="S3003" s="6" t="n"/>
      <c r="T3003" s="6" t="n"/>
      <c r="U3003" s="6" t="n"/>
      <c r="V3003" s="3">
        <f>IF(OR(B3003="",C3003),"",CONCATENATE(B3003,".",C3003))</f>
        <v/>
      </c>
      <c r="W3003">
        <f>UPPER(TRIM(H3003))</f>
        <v/>
      </c>
      <c r="X3003">
        <f>UPPER(TRIM(I3003))</f>
        <v/>
      </c>
      <c r="Y3003">
        <f>IF(V3003&lt;&gt;"",IFERROR(INDEX(federal_program_name_lookup,MATCH(V3003,aln_lookup,0)),""),"")</f>
        <v/>
      </c>
    </row>
    <row r="3004">
      <c r="A3004">
        <f>IF(B3004&lt;&gt;"", "AWARD-"&amp;TEXT(ROW()-1,"0000"), "")</f>
        <v/>
      </c>
      <c r="B3004" s="4" t="n"/>
      <c r="C3004" s="4" t="n"/>
      <c r="D3004" s="4" t="n"/>
      <c r="E3004" s="6" t="n"/>
      <c r="F3004" s="7" t="n"/>
      <c r="G3004" s="6" t="n"/>
      <c r="H3004" s="6" t="n"/>
      <c r="I3004" s="6" t="n"/>
      <c r="J3004" s="5">
        <f>SUMIFS(amount_expended,cfda_key,V3004)</f>
        <v/>
      </c>
      <c r="K3004" s="5">
        <f>IF(G3004="OTHER CLUSTER NOT LISTED ABOVE",SUMIFS(amount_expended,uniform_other_cluster_name,X3004), IF(AND(OR(G3004="N/A",G3004=""),H3004=""),0,IF(G3004="STATE CLUSTER",SUMIFS(amount_expended,uniform_state_cluster_name,W3004),SUMIFS(amount_expended,cluster_name,G3004))))</f>
        <v/>
      </c>
      <c r="L3004" s="6" t="n"/>
      <c r="M3004" s="4" t="n"/>
      <c r="N3004" s="6" t="n"/>
      <c r="O3004" s="4" t="n"/>
      <c r="P3004" s="4" t="n"/>
      <c r="Q3004" s="6" t="n"/>
      <c r="R3004" s="7" t="n"/>
      <c r="S3004" s="6" t="n"/>
      <c r="T3004" s="6" t="n"/>
      <c r="U3004" s="6" t="n"/>
      <c r="V3004" s="3">
        <f>IF(OR(B3004="",C3004),"",CONCATENATE(B3004,".",C3004))</f>
        <v/>
      </c>
      <c r="W3004">
        <f>UPPER(TRIM(H3004))</f>
        <v/>
      </c>
      <c r="X3004">
        <f>UPPER(TRIM(I3004))</f>
        <v/>
      </c>
      <c r="Y3004">
        <f>IF(V3004&lt;&gt;"",IFERROR(INDEX(federal_program_name_lookup,MATCH(V3004,aln_lookup,0)),""),"")</f>
        <v/>
      </c>
    </row>
    <row r="3005">
      <c r="A3005">
        <f>IF(B3005&lt;&gt;"", "AWARD-"&amp;TEXT(ROW()-1,"0000"), "")</f>
        <v/>
      </c>
      <c r="B3005" s="4" t="n"/>
      <c r="C3005" s="4" t="n"/>
      <c r="D3005" s="4" t="n"/>
      <c r="E3005" s="6" t="n"/>
      <c r="F3005" s="7" t="n"/>
      <c r="G3005" s="6" t="n"/>
      <c r="H3005" s="6" t="n"/>
      <c r="I3005" s="6" t="n"/>
      <c r="J3005" s="5">
        <f>SUMIFS(amount_expended,cfda_key,V3005)</f>
        <v/>
      </c>
      <c r="K3005" s="5">
        <f>IF(G3005="OTHER CLUSTER NOT LISTED ABOVE",SUMIFS(amount_expended,uniform_other_cluster_name,X3005), IF(AND(OR(G3005="N/A",G3005=""),H3005=""),0,IF(G3005="STATE CLUSTER",SUMIFS(amount_expended,uniform_state_cluster_name,W3005),SUMIFS(amount_expended,cluster_name,G3005))))</f>
        <v/>
      </c>
      <c r="L3005" s="6" t="n"/>
      <c r="M3005" s="4" t="n"/>
      <c r="N3005" s="6" t="n"/>
      <c r="O3005" s="4" t="n"/>
      <c r="P3005" s="4" t="n"/>
      <c r="Q3005" s="6" t="n"/>
      <c r="R3005" s="7" t="n"/>
      <c r="S3005" s="6" t="n"/>
      <c r="T3005" s="6" t="n"/>
      <c r="U3005" s="6" t="n"/>
      <c r="V3005" s="3">
        <f>IF(OR(B3005="",C3005),"",CONCATENATE(B3005,".",C3005))</f>
        <v/>
      </c>
      <c r="W3005">
        <f>UPPER(TRIM(H3005))</f>
        <v/>
      </c>
      <c r="X3005">
        <f>UPPER(TRIM(I3005))</f>
        <v/>
      </c>
      <c r="Y3005">
        <f>IF(V3005&lt;&gt;"",IFERROR(INDEX(federal_program_name_lookup,MATCH(V3005,aln_lookup,0)),""),"")</f>
        <v/>
      </c>
    </row>
    <row r="3006">
      <c r="A3006">
        <f>IF(B3006&lt;&gt;"", "AWARD-"&amp;TEXT(ROW()-1,"0000"), "")</f>
        <v/>
      </c>
      <c r="B3006" s="4" t="n"/>
      <c r="C3006" s="4" t="n"/>
      <c r="D3006" s="4" t="n"/>
      <c r="E3006" s="6" t="n"/>
      <c r="F3006" s="7" t="n"/>
      <c r="G3006" s="6" t="n"/>
      <c r="H3006" s="6" t="n"/>
      <c r="I3006" s="6" t="n"/>
      <c r="J3006" s="5">
        <f>SUMIFS(amount_expended,cfda_key,V3006)</f>
        <v/>
      </c>
      <c r="K3006" s="5">
        <f>IF(G3006="OTHER CLUSTER NOT LISTED ABOVE",SUMIFS(amount_expended,uniform_other_cluster_name,X3006), IF(AND(OR(G3006="N/A",G3006=""),H3006=""),0,IF(G3006="STATE CLUSTER",SUMIFS(amount_expended,uniform_state_cluster_name,W3006),SUMIFS(amount_expended,cluster_name,G3006))))</f>
        <v/>
      </c>
      <c r="L3006" s="6" t="n"/>
      <c r="M3006" s="4" t="n"/>
      <c r="N3006" s="6" t="n"/>
      <c r="O3006" s="4" t="n"/>
      <c r="P3006" s="4" t="n"/>
      <c r="Q3006" s="6" t="n"/>
      <c r="R3006" s="7" t="n"/>
      <c r="S3006" s="6" t="n"/>
      <c r="T3006" s="6" t="n"/>
      <c r="U3006" s="6" t="n"/>
      <c r="V3006" s="3">
        <f>IF(OR(B3006="",C3006),"",CONCATENATE(B3006,".",C3006))</f>
        <v/>
      </c>
      <c r="W3006">
        <f>UPPER(TRIM(H3006))</f>
        <v/>
      </c>
      <c r="X3006">
        <f>UPPER(TRIM(I3006))</f>
        <v/>
      </c>
      <c r="Y3006">
        <f>IF(V3006&lt;&gt;"",IFERROR(INDEX(federal_program_name_lookup,MATCH(V3006,aln_lookup,0)),""),"")</f>
        <v/>
      </c>
    </row>
    <row r="3007">
      <c r="A3007">
        <f>IF(B3007&lt;&gt;"", "AWARD-"&amp;TEXT(ROW()-1,"0000"), "")</f>
        <v/>
      </c>
      <c r="B3007" s="4" t="n"/>
      <c r="C3007" s="4" t="n"/>
      <c r="D3007" s="4" t="n"/>
      <c r="E3007" s="6" t="n"/>
      <c r="F3007" s="7" t="n"/>
      <c r="G3007" s="6" t="n"/>
      <c r="H3007" s="6" t="n"/>
      <c r="I3007" s="6" t="n"/>
      <c r="J3007" s="5">
        <f>SUMIFS(amount_expended,cfda_key,V3007)</f>
        <v/>
      </c>
      <c r="K3007" s="5">
        <f>IF(G3007="OTHER CLUSTER NOT LISTED ABOVE",SUMIFS(amount_expended,uniform_other_cluster_name,X3007), IF(AND(OR(G3007="N/A",G3007=""),H3007=""),0,IF(G3007="STATE CLUSTER",SUMIFS(amount_expended,uniform_state_cluster_name,W3007),SUMIFS(amount_expended,cluster_name,G3007))))</f>
        <v/>
      </c>
      <c r="L3007" s="6" t="n"/>
      <c r="M3007" s="4" t="n"/>
      <c r="N3007" s="6" t="n"/>
      <c r="O3007" s="4" t="n"/>
      <c r="P3007" s="4" t="n"/>
      <c r="Q3007" s="6" t="n"/>
      <c r="R3007" s="7" t="n"/>
      <c r="S3007" s="6" t="n"/>
      <c r="T3007" s="6" t="n"/>
      <c r="U3007" s="6" t="n"/>
      <c r="V3007" s="3">
        <f>IF(OR(B3007="",C3007),"",CONCATENATE(B3007,".",C3007))</f>
        <v/>
      </c>
      <c r="W3007">
        <f>UPPER(TRIM(H3007))</f>
        <v/>
      </c>
      <c r="X3007">
        <f>UPPER(TRIM(I3007))</f>
        <v/>
      </c>
      <c r="Y3007">
        <f>IF(V3007&lt;&gt;"",IFERROR(INDEX(federal_program_name_lookup,MATCH(V3007,aln_lookup,0)),""),"")</f>
        <v/>
      </c>
    </row>
    <row r="3008">
      <c r="A3008">
        <f>IF(B3008&lt;&gt;"", "AWARD-"&amp;TEXT(ROW()-1,"0000"), "")</f>
        <v/>
      </c>
      <c r="B3008" s="4" t="n"/>
      <c r="C3008" s="4" t="n"/>
      <c r="D3008" s="4" t="n"/>
      <c r="E3008" s="6" t="n"/>
      <c r="F3008" s="7" t="n"/>
      <c r="G3008" s="6" t="n"/>
      <c r="H3008" s="6" t="n"/>
      <c r="I3008" s="6" t="n"/>
      <c r="J3008" s="5">
        <f>SUMIFS(amount_expended,cfda_key,V3008)</f>
        <v/>
      </c>
      <c r="K3008" s="5">
        <f>IF(G3008="OTHER CLUSTER NOT LISTED ABOVE",SUMIFS(amount_expended,uniform_other_cluster_name,X3008), IF(AND(OR(G3008="N/A",G3008=""),H3008=""),0,IF(G3008="STATE CLUSTER",SUMIFS(amount_expended,uniform_state_cluster_name,W3008),SUMIFS(amount_expended,cluster_name,G3008))))</f>
        <v/>
      </c>
      <c r="L3008" s="6" t="n"/>
      <c r="M3008" s="4" t="n"/>
      <c r="N3008" s="6" t="n"/>
      <c r="O3008" s="4" t="n"/>
      <c r="P3008" s="4" t="n"/>
      <c r="Q3008" s="6" t="n"/>
      <c r="R3008" s="7" t="n"/>
      <c r="S3008" s="6" t="n"/>
      <c r="T3008" s="6" t="n"/>
      <c r="U3008" s="6" t="n"/>
      <c r="V3008" s="3">
        <f>IF(OR(B3008="",C3008),"",CONCATENATE(B3008,".",C3008))</f>
        <v/>
      </c>
      <c r="W3008">
        <f>UPPER(TRIM(H3008))</f>
        <v/>
      </c>
      <c r="X3008">
        <f>UPPER(TRIM(I3008))</f>
        <v/>
      </c>
      <c r="Y3008">
        <f>IF(V3008&lt;&gt;"",IFERROR(INDEX(federal_program_name_lookup,MATCH(V3008,aln_lookup,0)),""),"")</f>
        <v/>
      </c>
    </row>
    <row r="3009">
      <c r="A3009">
        <f>IF(B3009&lt;&gt;"", "AWARD-"&amp;TEXT(ROW()-1,"0000"), "")</f>
        <v/>
      </c>
      <c r="B3009" s="4" t="n"/>
      <c r="C3009" s="4" t="n"/>
      <c r="D3009" s="4" t="n"/>
      <c r="E3009" s="6" t="n"/>
      <c r="F3009" s="7" t="n"/>
      <c r="G3009" s="6" t="n"/>
      <c r="H3009" s="6" t="n"/>
      <c r="I3009" s="6" t="n"/>
      <c r="J3009" s="5">
        <f>SUMIFS(amount_expended,cfda_key,V3009)</f>
        <v/>
      </c>
      <c r="K3009" s="5">
        <f>IF(G3009="OTHER CLUSTER NOT LISTED ABOVE",SUMIFS(amount_expended,uniform_other_cluster_name,X3009), IF(AND(OR(G3009="N/A",G3009=""),H3009=""),0,IF(G3009="STATE CLUSTER",SUMIFS(amount_expended,uniform_state_cluster_name,W3009),SUMIFS(amount_expended,cluster_name,G3009))))</f>
        <v/>
      </c>
      <c r="L3009" s="6" t="n"/>
      <c r="M3009" s="4" t="n"/>
      <c r="N3009" s="6" t="n"/>
      <c r="O3009" s="4" t="n"/>
      <c r="P3009" s="4" t="n"/>
      <c r="Q3009" s="6" t="n"/>
      <c r="R3009" s="7" t="n"/>
      <c r="S3009" s="6" t="n"/>
      <c r="T3009" s="6" t="n"/>
      <c r="U3009" s="6" t="n"/>
      <c r="V3009" s="3">
        <f>IF(OR(B3009="",C3009),"",CONCATENATE(B3009,".",C3009))</f>
        <v/>
      </c>
      <c r="W3009">
        <f>UPPER(TRIM(H3009))</f>
        <v/>
      </c>
      <c r="X3009">
        <f>UPPER(TRIM(I3009))</f>
        <v/>
      </c>
      <c r="Y3009">
        <f>IF(V3009&lt;&gt;"",IFERROR(INDEX(federal_program_name_lookup,MATCH(V3009,aln_lookup,0)),""),"")</f>
        <v/>
      </c>
    </row>
    <row r="3010">
      <c r="A3010">
        <f>IF(B3010&lt;&gt;"", "AWARD-"&amp;TEXT(ROW()-1,"0000"), "")</f>
        <v/>
      </c>
      <c r="B3010" s="4" t="n"/>
      <c r="C3010" s="4" t="n"/>
      <c r="D3010" s="4" t="n"/>
      <c r="E3010" s="6" t="n"/>
      <c r="F3010" s="7" t="n"/>
      <c r="G3010" s="6" t="n"/>
      <c r="H3010" s="6" t="n"/>
      <c r="I3010" s="6" t="n"/>
      <c r="J3010" s="5">
        <f>SUMIFS(amount_expended,cfda_key,V3010)</f>
        <v/>
      </c>
      <c r="K3010" s="5">
        <f>IF(G3010="OTHER CLUSTER NOT LISTED ABOVE",SUMIFS(amount_expended,uniform_other_cluster_name,X3010), IF(AND(OR(G3010="N/A",G3010=""),H3010=""),0,IF(G3010="STATE CLUSTER",SUMIFS(amount_expended,uniform_state_cluster_name,W3010),SUMIFS(amount_expended,cluster_name,G3010))))</f>
        <v/>
      </c>
      <c r="L3010" s="6" t="n"/>
      <c r="M3010" s="4" t="n"/>
      <c r="N3010" s="6" t="n"/>
      <c r="O3010" s="4" t="n"/>
      <c r="P3010" s="4" t="n"/>
      <c r="Q3010" s="6" t="n"/>
      <c r="R3010" s="7" t="n"/>
      <c r="S3010" s="6" t="n"/>
      <c r="T3010" s="6" t="n"/>
      <c r="U3010" s="6" t="n"/>
      <c r="V3010" s="3">
        <f>IF(OR(B3010="",C3010),"",CONCATENATE(B3010,".",C3010))</f>
        <v/>
      </c>
      <c r="W3010">
        <f>UPPER(TRIM(H3010))</f>
        <v/>
      </c>
      <c r="X3010">
        <f>UPPER(TRIM(I3010))</f>
        <v/>
      </c>
      <c r="Y3010">
        <f>IF(V3010&lt;&gt;"",IFERROR(INDEX(federal_program_name_lookup,MATCH(V3010,aln_lookup,0)),""),"")</f>
        <v/>
      </c>
    </row>
    <row r="3011">
      <c r="A3011">
        <f>IF(B3011&lt;&gt;"", "AWARD-"&amp;TEXT(ROW()-1,"0000"), "")</f>
        <v/>
      </c>
      <c r="B3011" s="4" t="n"/>
      <c r="C3011" s="4" t="n"/>
      <c r="D3011" s="4" t="n"/>
      <c r="E3011" s="6" t="n"/>
      <c r="F3011" s="7" t="n"/>
      <c r="G3011" s="6" t="n"/>
      <c r="H3011" s="6" t="n"/>
      <c r="I3011" s="6" t="n"/>
      <c r="J3011" s="5">
        <f>SUMIFS(amount_expended,cfda_key,V3011)</f>
        <v/>
      </c>
      <c r="K3011" s="5">
        <f>IF(G3011="OTHER CLUSTER NOT LISTED ABOVE",SUMIFS(amount_expended,uniform_other_cluster_name,X3011), IF(AND(OR(G3011="N/A",G3011=""),H3011=""),0,IF(G3011="STATE CLUSTER",SUMIFS(amount_expended,uniform_state_cluster_name,W3011),SUMIFS(amount_expended,cluster_name,G3011))))</f>
        <v/>
      </c>
      <c r="L3011" s="6" t="n"/>
      <c r="M3011" s="4" t="n"/>
      <c r="N3011" s="6" t="n"/>
      <c r="O3011" s="4" t="n"/>
      <c r="P3011" s="4" t="n"/>
      <c r="Q3011" s="6" t="n"/>
      <c r="R3011" s="7" t="n"/>
      <c r="S3011" s="6" t="n"/>
      <c r="T3011" s="6" t="n"/>
      <c r="U3011" s="6" t="n"/>
      <c r="V3011" s="3">
        <f>IF(OR(B3011="",C3011),"",CONCATENATE(B3011,".",C3011))</f>
        <v/>
      </c>
      <c r="W3011">
        <f>UPPER(TRIM(H3011))</f>
        <v/>
      </c>
      <c r="X3011">
        <f>UPPER(TRIM(I3011))</f>
        <v/>
      </c>
      <c r="Y3011">
        <f>IF(V3011&lt;&gt;"",IFERROR(INDEX(federal_program_name_lookup,MATCH(V3011,aln_lookup,0)),""),"")</f>
        <v/>
      </c>
    </row>
    <row r="3012">
      <c r="A3012">
        <f>IF(B3012&lt;&gt;"", "AWARD-"&amp;TEXT(ROW()-1,"0000"), "")</f>
        <v/>
      </c>
      <c r="B3012" s="4" t="n"/>
      <c r="C3012" s="4" t="n"/>
      <c r="D3012" s="4" t="n"/>
      <c r="E3012" s="6" t="n"/>
      <c r="F3012" s="7" t="n"/>
      <c r="G3012" s="6" t="n"/>
      <c r="H3012" s="6" t="n"/>
      <c r="I3012" s="6" t="n"/>
      <c r="J3012" s="5">
        <f>SUMIFS(amount_expended,cfda_key,V3012)</f>
        <v/>
      </c>
      <c r="K3012" s="5">
        <f>IF(G3012="OTHER CLUSTER NOT LISTED ABOVE",SUMIFS(amount_expended,uniform_other_cluster_name,X3012), IF(AND(OR(G3012="N/A",G3012=""),H3012=""),0,IF(G3012="STATE CLUSTER",SUMIFS(amount_expended,uniform_state_cluster_name,W3012),SUMIFS(amount_expended,cluster_name,G3012))))</f>
        <v/>
      </c>
      <c r="L3012" s="6" t="n"/>
      <c r="M3012" s="4" t="n"/>
      <c r="N3012" s="6" t="n"/>
      <c r="O3012" s="4" t="n"/>
      <c r="P3012" s="4" t="n"/>
      <c r="Q3012" s="6" t="n"/>
      <c r="R3012" s="7" t="n"/>
      <c r="S3012" s="6" t="n"/>
      <c r="T3012" s="6" t="n"/>
      <c r="U3012" s="6" t="n"/>
      <c r="V3012" s="3">
        <f>IF(OR(B3012="",C3012),"",CONCATENATE(B3012,".",C3012))</f>
        <v/>
      </c>
      <c r="W3012">
        <f>UPPER(TRIM(H3012))</f>
        <v/>
      </c>
      <c r="X3012">
        <f>UPPER(TRIM(I3012))</f>
        <v/>
      </c>
      <c r="Y3012">
        <f>IF(V3012&lt;&gt;"",IFERROR(INDEX(federal_program_name_lookup,MATCH(V3012,aln_lookup,0)),""),"")</f>
        <v/>
      </c>
    </row>
    <row r="3013">
      <c r="A3013">
        <f>IF(B3013&lt;&gt;"", "AWARD-"&amp;TEXT(ROW()-1,"0000"), "")</f>
        <v/>
      </c>
      <c r="B3013" s="4" t="n"/>
      <c r="C3013" s="4" t="n"/>
      <c r="D3013" s="4" t="n"/>
      <c r="E3013" s="6" t="n"/>
      <c r="F3013" s="7" t="n"/>
      <c r="G3013" s="6" t="n"/>
      <c r="H3013" s="6" t="n"/>
      <c r="I3013" s="6" t="n"/>
      <c r="J3013" s="5">
        <f>SUMIFS(amount_expended,cfda_key,V3013)</f>
        <v/>
      </c>
      <c r="K3013" s="5">
        <f>IF(G3013="OTHER CLUSTER NOT LISTED ABOVE",SUMIFS(amount_expended,uniform_other_cluster_name,X3013), IF(AND(OR(G3013="N/A",G3013=""),H3013=""),0,IF(G3013="STATE CLUSTER",SUMIFS(amount_expended,uniform_state_cluster_name,W3013),SUMIFS(amount_expended,cluster_name,G3013))))</f>
        <v/>
      </c>
      <c r="L3013" s="6" t="n"/>
      <c r="M3013" s="4" t="n"/>
      <c r="N3013" s="6" t="n"/>
      <c r="O3013" s="4" t="n"/>
      <c r="P3013" s="4" t="n"/>
      <c r="Q3013" s="6" t="n"/>
      <c r="R3013" s="7" t="n"/>
      <c r="S3013" s="6" t="n"/>
      <c r="T3013" s="6" t="n"/>
      <c r="U3013" s="6" t="n"/>
      <c r="V3013" s="3">
        <f>IF(OR(B3013="",C3013),"",CONCATENATE(B3013,".",C3013))</f>
        <v/>
      </c>
      <c r="W3013">
        <f>UPPER(TRIM(H3013))</f>
        <v/>
      </c>
      <c r="X3013">
        <f>UPPER(TRIM(I3013))</f>
        <v/>
      </c>
      <c r="Y3013">
        <f>IF(V3013&lt;&gt;"",IFERROR(INDEX(federal_program_name_lookup,MATCH(V3013,aln_lookup,0)),""),"")</f>
        <v/>
      </c>
    </row>
    <row r="3014">
      <c r="A3014">
        <f>IF(B3014&lt;&gt;"", "AWARD-"&amp;TEXT(ROW()-1,"0000"), "")</f>
        <v/>
      </c>
      <c r="B3014" s="4" t="n"/>
      <c r="C3014" s="4" t="n"/>
      <c r="D3014" s="4" t="n"/>
      <c r="E3014" s="6" t="n"/>
      <c r="F3014" s="7" t="n"/>
      <c r="G3014" s="6" t="n"/>
      <c r="H3014" s="6" t="n"/>
      <c r="I3014" s="6" t="n"/>
      <c r="J3014" s="5">
        <f>SUMIFS(amount_expended,cfda_key,V3014)</f>
        <v/>
      </c>
      <c r="K3014" s="5">
        <f>IF(G3014="OTHER CLUSTER NOT LISTED ABOVE",SUMIFS(amount_expended,uniform_other_cluster_name,X3014), IF(AND(OR(G3014="N/A",G3014=""),H3014=""),0,IF(G3014="STATE CLUSTER",SUMIFS(amount_expended,uniform_state_cluster_name,W3014),SUMIFS(amount_expended,cluster_name,G3014))))</f>
        <v/>
      </c>
      <c r="L3014" s="6" t="n"/>
      <c r="M3014" s="4" t="n"/>
      <c r="N3014" s="6" t="n"/>
      <c r="O3014" s="4" t="n"/>
      <c r="P3014" s="4" t="n"/>
      <c r="Q3014" s="6" t="n"/>
      <c r="R3014" s="7" t="n"/>
      <c r="S3014" s="6" t="n"/>
      <c r="T3014" s="6" t="n"/>
      <c r="U3014" s="6" t="n"/>
      <c r="V3014" s="3">
        <f>IF(OR(B3014="",C3014),"",CONCATENATE(B3014,".",C3014))</f>
        <v/>
      </c>
      <c r="W3014">
        <f>UPPER(TRIM(H3014))</f>
        <v/>
      </c>
      <c r="X3014">
        <f>UPPER(TRIM(I3014))</f>
        <v/>
      </c>
      <c r="Y3014">
        <f>IF(V3014&lt;&gt;"",IFERROR(INDEX(federal_program_name_lookup,MATCH(V3014,aln_lookup,0)),""),"")</f>
        <v/>
      </c>
    </row>
    <row r="3015">
      <c r="A3015">
        <f>IF(B3015&lt;&gt;"", "AWARD-"&amp;TEXT(ROW()-1,"0000"), "")</f>
        <v/>
      </c>
      <c r="B3015" s="4" t="n"/>
      <c r="C3015" s="4" t="n"/>
      <c r="D3015" s="4" t="n"/>
      <c r="E3015" s="6" t="n"/>
      <c r="F3015" s="7" t="n"/>
      <c r="G3015" s="6" t="n"/>
      <c r="H3015" s="6" t="n"/>
      <c r="I3015" s="6" t="n"/>
      <c r="J3015" s="5">
        <f>SUMIFS(amount_expended,cfda_key,V3015)</f>
        <v/>
      </c>
      <c r="K3015" s="5">
        <f>IF(G3015="OTHER CLUSTER NOT LISTED ABOVE",SUMIFS(amount_expended,uniform_other_cluster_name,X3015), IF(AND(OR(G3015="N/A",G3015=""),H3015=""),0,IF(G3015="STATE CLUSTER",SUMIFS(amount_expended,uniform_state_cluster_name,W3015),SUMIFS(amount_expended,cluster_name,G3015))))</f>
        <v/>
      </c>
      <c r="L3015" s="6" t="n"/>
      <c r="M3015" s="4" t="n"/>
      <c r="N3015" s="6" t="n"/>
      <c r="O3015" s="4" t="n"/>
      <c r="P3015" s="4" t="n"/>
      <c r="Q3015" s="6" t="n"/>
      <c r="R3015" s="7" t="n"/>
      <c r="S3015" s="6" t="n"/>
      <c r="T3015" s="6" t="n"/>
      <c r="U3015" s="6" t="n"/>
      <c r="V3015" s="3">
        <f>IF(OR(B3015="",C3015),"",CONCATENATE(B3015,".",C3015))</f>
        <v/>
      </c>
      <c r="W3015">
        <f>UPPER(TRIM(H3015))</f>
        <v/>
      </c>
      <c r="X3015">
        <f>UPPER(TRIM(I3015))</f>
        <v/>
      </c>
      <c r="Y3015">
        <f>IF(V3015&lt;&gt;"",IFERROR(INDEX(federal_program_name_lookup,MATCH(V3015,aln_lookup,0)),""),"")</f>
        <v/>
      </c>
    </row>
    <row r="3016">
      <c r="A3016">
        <f>IF(B3016&lt;&gt;"", "AWARD-"&amp;TEXT(ROW()-1,"0000"), "")</f>
        <v/>
      </c>
      <c r="B3016" s="4" t="n"/>
      <c r="C3016" s="4" t="n"/>
      <c r="D3016" s="4" t="n"/>
      <c r="E3016" s="6" t="n"/>
      <c r="F3016" s="7" t="n"/>
      <c r="G3016" s="6" t="n"/>
      <c r="H3016" s="6" t="n"/>
      <c r="I3016" s="6" t="n"/>
      <c r="J3016" s="5">
        <f>SUMIFS(amount_expended,cfda_key,V3016)</f>
        <v/>
      </c>
      <c r="K3016" s="5">
        <f>IF(G3016="OTHER CLUSTER NOT LISTED ABOVE",SUMIFS(amount_expended,uniform_other_cluster_name,X3016), IF(AND(OR(G3016="N/A",G3016=""),H3016=""),0,IF(G3016="STATE CLUSTER",SUMIFS(amount_expended,uniform_state_cluster_name,W3016),SUMIFS(amount_expended,cluster_name,G3016))))</f>
        <v/>
      </c>
      <c r="L3016" s="6" t="n"/>
      <c r="M3016" s="4" t="n"/>
      <c r="N3016" s="6" t="n"/>
      <c r="O3016" s="4" t="n"/>
      <c r="P3016" s="4" t="n"/>
      <c r="Q3016" s="6" t="n"/>
      <c r="R3016" s="7" t="n"/>
      <c r="S3016" s="6" t="n"/>
      <c r="T3016" s="6" t="n"/>
      <c r="U3016" s="6" t="n"/>
      <c r="V3016" s="3">
        <f>IF(OR(B3016="",C3016),"",CONCATENATE(B3016,".",C3016))</f>
        <v/>
      </c>
      <c r="W3016">
        <f>UPPER(TRIM(H3016))</f>
        <v/>
      </c>
      <c r="X3016">
        <f>UPPER(TRIM(I3016))</f>
        <v/>
      </c>
      <c r="Y3016">
        <f>IF(V3016&lt;&gt;"",IFERROR(INDEX(federal_program_name_lookup,MATCH(V3016,aln_lookup,0)),""),"")</f>
        <v/>
      </c>
    </row>
    <row r="3017">
      <c r="A3017">
        <f>IF(B3017&lt;&gt;"", "AWARD-"&amp;TEXT(ROW()-1,"0000"), "")</f>
        <v/>
      </c>
      <c r="B3017" s="4" t="n"/>
      <c r="C3017" s="4" t="n"/>
      <c r="D3017" s="4" t="n"/>
      <c r="E3017" s="6" t="n"/>
      <c r="F3017" s="7" t="n"/>
      <c r="G3017" s="6" t="n"/>
      <c r="H3017" s="6" t="n"/>
      <c r="I3017" s="6" t="n"/>
      <c r="J3017" s="5">
        <f>SUMIFS(amount_expended,cfda_key,V3017)</f>
        <v/>
      </c>
      <c r="K3017" s="5">
        <f>IF(G3017="OTHER CLUSTER NOT LISTED ABOVE",SUMIFS(amount_expended,uniform_other_cluster_name,X3017), IF(AND(OR(G3017="N/A",G3017=""),H3017=""),0,IF(G3017="STATE CLUSTER",SUMIFS(amount_expended,uniform_state_cluster_name,W3017),SUMIFS(amount_expended,cluster_name,G3017))))</f>
        <v/>
      </c>
      <c r="L3017" s="6" t="n"/>
      <c r="M3017" s="4" t="n"/>
      <c r="N3017" s="6" t="n"/>
      <c r="O3017" s="4" t="n"/>
      <c r="P3017" s="4" t="n"/>
      <c r="Q3017" s="6" t="n"/>
      <c r="R3017" s="7" t="n"/>
      <c r="S3017" s="6" t="n"/>
      <c r="T3017" s="6" t="n"/>
      <c r="U3017" s="6" t="n"/>
      <c r="V3017" s="3">
        <f>IF(OR(B3017="",C3017),"",CONCATENATE(B3017,".",C3017))</f>
        <v/>
      </c>
      <c r="W3017">
        <f>UPPER(TRIM(H3017))</f>
        <v/>
      </c>
      <c r="X3017">
        <f>UPPER(TRIM(I3017))</f>
        <v/>
      </c>
      <c r="Y3017">
        <f>IF(V3017&lt;&gt;"",IFERROR(INDEX(federal_program_name_lookup,MATCH(V3017,aln_lookup,0)),""),"")</f>
        <v/>
      </c>
    </row>
    <row r="3018">
      <c r="A3018">
        <f>IF(B3018&lt;&gt;"", "AWARD-"&amp;TEXT(ROW()-1,"0000"), "")</f>
        <v/>
      </c>
      <c r="B3018" s="4" t="n"/>
      <c r="C3018" s="4" t="n"/>
      <c r="D3018" s="4" t="n"/>
      <c r="E3018" s="6" t="n"/>
      <c r="F3018" s="7" t="n"/>
      <c r="G3018" s="6" t="n"/>
      <c r="H3018" s="6" t="n"/>
      <c r="I3018" s="6" t="n"/>
      <c r="J3018" s="5">
        <f>SUMIFS(amount_expended,cfda_key,V3018)</f>
        <v/>
      </c>
      <c r="K3018" s="5">
        <f>IF(G3018="OTHER CLUSTER NOT LISTED ABOVE",SUMIFS(amount_expended,uniform_other_cluster_name,X3018), IF(AND(OR(G3018="N/A",G3018=""),H3018=""),0,IF(G3018="STATE CLUSTER",SUMIFS(amount_expended,uniform_state_cluster_name,W3018),SUMIFS(amount_expended,cluster_name,G3018))))</f>
        <v/>
      </c>
      <c r="L3018" s="6" t="n"/>
      <c r="M3018" s="4" t="n"/>
      <c r="N3018" s="6" t="n"/>
      <c r="O3018" s="4" t="n"/>
      <c r="P3018" s="4" t="n"/>
      <c r="Q3018" s="6" t="n"/>
      <c r="R3018" s="7" t="n"/>
      <c r="S3018" s="6" t="n"/>
      <c r="T3018" s="6" t="n"/>
      <c r="U3018" s="6" t="n"/>
      <c r="V3018" s="3">
        <f>IF(OR(B3018="",C3018),"",CONCATENATE(B3018,".",C3018))</f>
        <v/>
      </c>
      <c r="W3018">
        <f>UPPER(TRIM(H3018))</f>
        <v/>
      </c>
      <c r="X3018">
        <f>UPPER(TRIM(I3018))</f>
        <v/>
      </c>
      <c r="Y3018">
        <f>IF(V3018&lt;&gt;"",IFERROR(INDEX(federal_program_name_lookup,MATCH(V3018,aln_lookup,0)),""),"")</f>
        <v/>
      </c>
    </row>
    <row r="3019">
      <c r="A3019">
        <f>IF(B3019&lt;&gt;"", "AWARD-"&amp;TEXT(ROW()-1,"0000"), "")</f>
        <v/>
      </c>
      <c r="B3019" s="4" t="n"/>
      <c r="C3019" s="4" t="n"/>
      <c r="D3019" s="4" t="n"/>
      <c r="E3019" s="6" t="n"/>
      <c r="F3019" s="7" t="n"/>
      <c r="G3019" s="6" t="n"/>
      <c r="H3019" s="6" t="n"/>
      <c r="I3019" s="6" t="n"/>
      <c r="J3019" s="5">
        <f>SUMIFS(amount_expended,cfda_key,V3019)</f>
        <v/>
      </c>
      <c r="K3019" s="5">
        <f>IF(G3019="OTHER CLUSTER NOT LISTED ABOVE",SUMIFS(amount_expended,uniform_other_cluster_name,X3019), IF(AND(OR(G3019="N/A",G3019=""),H3019=""),0,IF(G3019="STATE CLUSTER",SUMIFS(amount_expended,uniform_state_cluster_name,W3019),SUMIFS(amount_expended,cluster_name,G3019))))</f>
        <v/>
      </c>
      <c r="L3019" s="6" t="n"/>
      <c r="M3019" s="4" t="n"/>
      <c r="N3019" s="6" t="n"/>
      <c r="O3019" s="4" t="n"/>
      <c r="P3019" s="4" t="n"/>
      <c r="Q3019" s="6" t="n"/>
      <c r="R3019" s="7" t="n"/>
      <c r="S3019" s="6" t="n"/>
      <c r="T3019" s="6" t="n"/>
      <c r="U3019" s="6" t="n"/>
      <c r="V3019" s="3">
        <f>IF(OR(B3019="",C3019),"",CONCATENATE(B3019,".",C3019))</f>
        <v/>
      </c>
      <c r="W3019">
        <f>UPPER(TRIM(H3019))</f>
        <v/>
      </c>
      <c r="X3019">
        <f>UPPER(TRIM(I3019))</f>
        <v/>
      </c>
      <c r="Y3019">
        <f>IF(V3019&lt;&gt;"",IFERROR(INDEX(federal_program_name_lookup,MATCH(V3019,aln_lookup,0)),""),"")</f>
        <v/>
      </c>
    </row>
    <row r="3020">
      <c r="A3020">
        <f>IF(B3020&lt;&gt;"", "AWARD-"&amp;TEXT(ROW()-1,"0000"), "")</f>
        <v/>
      </c>
      <c r="B3020" s="4" t="n"/>
      <c r="C3020" s="4" t="n"/>
      <c r="D3020" s="4" t="n"/>
      <c r="E3020" s="6" t="n"/>
      <c r="F3020" s="7" t="n"/>
      <c r="G3020" s="6" t="n"/>
      <c r="H3020" s="6" t="n"/>
      <c r="I3020" s="6" t="n"/>
      <c r="J3020" s="5">
        <f>SUMIFS(amount_expended,cfda_key,V3020)</f>
        <v/>
      </c>
      <c r="K3020" s="5">
        <f>IF(G3020="OTHER CLUSTER NOT LISTED ABOVE",SUMIFS(amount_expended,uniform_other_cluster_name,X3020), IF(AND(OR(G3020="N/A",G3020=""),H3020=""),0,IF(G3020="STATE CLUSTER",SUMIFS(amount_expended,uniform_state_cluster_name,W3020),SUMIFS(amount_expended,cluster_name,G3020))))</f>
        <v/>
      </c>
      <c r="L3020" s="6" t="n"/>
      <c r="M3020" s="4" t="n"/>
      <c r="N3020" s="6" t="n"/>
      <c r="O3020" s="4" t="n"/>
      <c r="P3020" s="4" t="n"/>
      <c r="Q3020" s="6" t="n"/>
      <c r="R3020" s="7" t="n"/>
      <c r="S3020" s="6" t="n"/>
      <c r="T3020" s="6" t="n"/>
      <c r="U3020" s="6" t="n"/>
      <c r="V3020" s="3">
        <f>IF(OR(B3020="",C3020),"",CONCATENATE(B3020,".",C3020))</f>
        <v/>
      </c>
      <c r="W3020">
        <f>UPPER(TRIM(H3020))</f>
        <v/>
      </c>
      <c r="X3020">
        <f>UPPER(TRIM(I3020))</f>
        <v/>
      </c>
      <c r="Y3020">
        <f>IF(V3020&lt;&gt;"",IFERROR(INDEX(federal_program_name_lookup,MATCH(V3020,aln_lookup,0)),""),"")</f>
        <v/>
      </c>
    </row>
    <row r="3021">
      <c r="A3021">
        <f>IF(B3021&lt;&gt;"", "AWARD-"&amp;TEXT(ROW()-1,"0000"), "")</f>
        <v/>
      </c>
      <c r="B3021" s="4" t="n"/>
      <c r="C3021" s="4" t="n"/>
      <c r="D3021" s="4" t="n"/>
      <c r="E3021" s="6" t="n"/>
      <c r="F3021" s="7" t="n"/>
      <c r="G3021" s="6" t="n"/>
      <c r="H3021" s="6" t="n"/>
      <c r="I3021" s="6" t="n"/>
      <c r="J3021" s="5">
        <f>SUMIFS(amount_expended,cfda_key,V3021)</f>
        <v/>
      </c>
      <c r="K3021" s="5">
        <f>IF(G3021="OTHER CLUSTER NOT LISTED ABOVE",SUMIFS(amount_expended,uniform_other_cluster_name,X3021), IF(AND(OR(G3021="N/A",G3021=""),H3021=""),0,IF(G3021="STATE CLUSTER",SUMIFS(amount_expended,uniform_state_cluster_name,W3021),SUMIFS(amount_expended,cluster_name,G3021))))</f>
        <v/>
      </c>
      <c r="L3021" s="6" t="n"/>
      <c r="M3021" s="4" t="n"/>
      <c r="N3021" s="6" t="n"/>
      <c r="O3021" s="4" t="n"/>
      <c r="P3021" s="4" t="n"/>
      <c r="Q3021" s="6" t="n"/>
      <c r="R3021" s="7" t="n"/>
      <c r="S3021" s="6" t="n"/>
      <c r="T3021" s="6" t="n"/>
      <c r="U3021" s="6" t="n"/>
      <c r="V3021" s="3">
        <f>IF(OR(B3021="",C3021),"",CONCATENATE(B3021,".",C3021))</f>
        <v/>
      </c>
      <c r="W3021">
        <f>UPPER(TRIM(H3021))</f>
        <v/>
      </c>
      <c r="X3021">
        <f>UPPER(TRIM(I3021))</f>
        <v/>
      </c>
      <c r="Y3021">
        <f>IF(V3021&lt;&gt;"",IFERROR(INDEX(federal_program_name_lookup,MATCH(V3021,aln_lookup,0)),""),"")</f>
        <v/>
      </c>
    </row>
    <row r="3022">
      <c r="A3022">
        <f>IF(B3022&lt;&gt;"", "AWARD-"&amp;TEXT(ROW()-1,"0000"), "")</f>
        <v/>
      </c>
      <c r="B3022" s="4" t="n"/>
      <c r="C3022" s="4" t="n"/>
      <c r="D3022" s="4" t="n"/>
      <c r="E3022" s="6" t="n"/>
      <c r="F3022" s="7" t="n"/>
      <c r="G3022" s="6" t="n"/>
      <c r="H3022" s="6" t="n"/>
      <c r="I3022" s="6" t="n"/>
      <c r="J3022" s="5">
        <f>SUMIFS(amount_expended,cfda_key,V3022)</f>
        <v/>
      </c>
      <c r="K3022" s="5">
        <f>IF(G3022="OTHER CLUSTER NOT LISTED ABOVE",SUMIFS(amount_expended,uniform_other_cluster_name,X3022), IF(AND(OR(G3022="N/A",G3022=""),H3022=""),0,IF(G3022="STATE CLUSTER",SUMIFS(amount_expended,uniform_state_cluster_name,W3022),SUMIFS(amount_expended,cluster_name,G3022))))</f>
        <v/>
      </c>
      <c r="L3022" s="6" t="n"/>
      <c r="M3022" s="4" t="n"/>
      <c r="N3022" s="6" t="n"/>
      <c r="O3022" s="4" t="n"/>
      <c r="P3022" s="4" t="n"/>
      <c r="Q3022" s="6" t="n"/>
      <c r="R3022" s="7" t="n"/>
      <c r="S3022" s="6" t="n"/>
      <c r="T3022" s="6" t="n"/>
      <c r="U3022" s="6" t="n"/>
      <c r="V3022" s="3">
        <f>IF(OR(B3022="",C3022),"",CONCATENATE(B3022,".",C3022))</f>
        <v/>
      </c>
      <c r="W3022">
        <f>UPPER(TRIM(H3022))</f>
        <v/>
      </c>
      <c r="X3022">
        <f>UPPER(TRIM(I3022))</f>
        <v/>
      </c>
      <c r="Y3022">
        <f>IF(V3022&lt;&gt;"",IFERROR(INDEX(federal_program_name_lookup,MATCH(V3022,aln_lookup,0)),""),"")</f>
        <v/>
      </c>
    </row>
    <row r="3023">
      <c r="A3023">
        <f>IF(B3023&lt;&gt;"", "AWARD-"&amp;TEXT(ROW()-1,"0000"), "")</f>
        <v/>
      </c>
      <c r="B3023" s="4" t="n"/>
      <c r="C3023" s="4" t="n"/>
      <c r="D3023" s="4" t="n"/>
      <c r="E3023" s="6" t="n"/>
      <c r="F3023" s="7" t="n"/>
      <c r="G3023" s="6" t="n"/>
      <c r="H3023" s="6" t="n"/>
      <c r="I3023" s="6" t="n"/>
      <c r="J3023" s="5">
        <f>SUMIFS(amount_expended,cfda_key,V3023)</f>
        <v/>
      </c>
      <c r="K3023" s="5">
        <f>IF(G3023="OTHER CLUSTER NOT LISTED ABOVE",SUMIFS(amount_expended,uniform_other_cluster_name,X3023), IF(AND(OR(G3023="N/A",G3023=""),H3023=""),0,IF(G3023="STATE CLUSTER",SUMIFS(amount_expended,uniform_state_cluster_name,W3023),SUMIFS(amount_expended,cluster_name,G3023))))</f>
        <v/>
      </c>
      <c r="L3023" s="6" t="n"/>
      <c r="M3023" s="4" t="n"/>
      <c r="N3023" s="6" t="n"/>
      <c r="O3023" s="4" t="n"/>
      <c r="P3023" s="4" t="n"/>
      <c r="Q3023" s="6" t="n"/>
      <c r="R3023" s="7" t="n"/>
      <c r="S3023" s="6" t="n"/>
      <c r="T3023" s="6" t="n"/>
      <c r="U3023" s="6" t="n"/>
      <c r="V3023" s="3">
        <f>IF(OR(B3023="",C3023),"",CONCATENATE(B3023,".",C3023))</f>
        <v/>
      </c>
      <c r="W3023">
        <f>UPPER(TRIM(H3023))</f>
        <v/>
      </c>
      <c r="X3023">
        <f>UPPER(TRIM(I3023))</f>
        <v/>
      </c>
      <c r="Y3023">
        <f>IF(V3023&lt;&gt;"",IFERROR(INDEX(federal_program_name_lookup,MATCH(V3023,aln_lookup,0)),""),"")</f>
        <v/>
      </c>
    </row>
    <row r="3024">
      <c r="A3024">
        <f>IF(B3024&lt;&gt;"", "AWARD-"&amp;TEXT(ROW()-1,"0000"), "")</f>
        <v/>
      </c>
      <c r="B3024" s="4" t="n"/>
      <c r="C3024" s="4" t="n"/>
      <c r="D3024" s="4" t="n"/>
      <c r="E3024" s="6" t="n"/>
      <c r="F3024" s="7" t="n"/>
      <c r="G3024" s="6" t="n"/>
      <c r="H3024" s="6" t="n"/>
      <c r="I3024" s="6" t="n"/>
      <c r="J3024" s="5">
        <f>SUMIFS(amount_expended,cfda_key,V3024)</f>
        <v/>
      </c>
      <c r="K3024" s="5">
        <f>IF(G3024="OTHER CLUSTER NOT LISTED ABOVE",SUMIFS(amount_expended,uniform_other_cluster_name,X3024), IF(AND(OR(G3024="N/A",G3024=""),H3024=""),0,IF(G3024="STATE CLUSTER",SUMIFS(amount_expended,uniform_state_cluster_name,W3024),SUMIFS(amount_expended,cluster_name,G3024))))</f>
        <v/>
      </c>
      <c r="L3024" s="6" t="n"/>
      <c r="M3024" s="4" t="n"/>
      <c r="N3024" s="6" t="n"/>
      <c r="O3024" s="4" t="n"/>
      <c r="P3024" s="4" t="n"/>
      <c r="Q3024" s="6" t="n"/>
      <c r="R3024" s="7" t="n"/>
      <c r="S3024" s="6" t="n"/>
      <c r="T3024" s="6" t="n"/>
      <c r="U3024" s="6" t="n"/>
      <c r="V3024" s="3">
        <f>IF(OR(B3024="",C3024),"",CONCATENATE(B3024,".",C3024))</f>
        <v/>
      </c>
      <c r="W3024">
        <f>UPPER(TRIM(H3024))</f>
        <v/>
      </c>
      <c r="X3024">
        <f>UPPER(TRIM(I3024))</f>
        <v/>
      </c>
      <c r="Y3024">
        <f>IF(V3024&lt;&gt;"",IFERROR(INDEX(federal_program_name_lookup,MATCH(V3024,aln_lookup,0)),""),"")</f>
        <v/>
      </c>
    </row>
    <row r="3025">
      <c r="A3025">
        <f>IF(B3025&lt;&gt;"", "AWARD-"&amp;TEXT(ROW()-1,"0000"), "")</f>
        <v/>
      </c>
      <c r="B3025" s="4" t="n"/>
      <c r="C3025" s="4" t="n"/>
      <c r="D3025" s="4" t="n"/>
      <c r="E3025" s="6" t="n"/>
      <c r="F3025" s="7" t="n"/>
      <c r="G3025" s="6" t="n"/>
      <c r="H3025" s="6" t="n"/>
      <c r="I3025" s="6" t="n"/>
      <c r="J3025" s="5">
        <f>SUMIFS(amount_expended,cfda_key,V3025)</f>
        <v/>
      </c>
      <c r="K3025" s="5">
        <f>IF(G3025="OTHER CLUSTER NOT LISTED ABOVE",SUMIFS(amount_expended,uniform_other_cluster_name,X3025), IF(AND(OR(G3025="N/A",G3025=""),H3025=""),0,IF(G3025="STATE CLUSTER",SUMIFS(amount_expended,uniform_state_cluster_name,W3025),SUMIFS(amount_expended,cluster_name,G3025))))</f>
        <v/>
      </c>
      <c r="L3025" s="6" t="n"/>
      <c r="M3025" s="4" t="n"/>
      <c r="N3025" s="6" t="n"/>
      <c r="O3025" s="4" t="n"/>
      <c r="P3025" s="4" t="n"/>
      <c r="Q3025" s="6" t="n"/>
      <c r="R3025" s="7" t="n"/>
      <c r="S3025" s="6" t="n"/>
      <c r="T3025" s="6" t="n"/>
      <c r="U3025" s="6" t="n"/>
      <c r="V3025" s="3">
        <f>IF(OR(B3025="",C3025),"",CONCATENATE(B3025,".",C3025))</f>
        <v/>
      </c>
      <c r="W3025">
        <f>UPPER(TRIM(H3025))</f>
        <v/>
      </c>
      <c r="X3025">
        <f>UPPER(TRIM(I3025))</f>
        <v/>
      </c>
      <c r="Y3025">
        <f>IF(V3025&lt;&gt;"",IFERROR(INDEX(federal_program_name_lookup,MATCH(V3025,aln_lookup,0)),""),"")</f>
        <v/>
      </c>
    </row>
    <row r="3026">
      <c r="A3026">
        <f>IF(B3026&lt;&gt;"", "AWARD-"&amp;TEXT(ROW()-1,"0000"), "")</f>
        <v/>
      </c>
      <c r="B3026" s="4" t="n"/>
      <c r="C3026" s="4" t="n"/>
      <c r="D3026" s="4" t="n"/>
      <c r="E3026" s="6" t="n"/>
      <c r="F3026" s="7" t="n"/>
      <c r="G3026" s="6" t="n"/>
      <c r="H3026" s="6" t="n"/>
      <c r="I3026" s="6" t="n"/>
      <c r="J3026" s="5">
        <f>SUMIFS(amount_expended,cfda_key,V3026)</f>
        <v/>
      </c>
      <c r="K3026" s="5">
        <f>IF(G3026="OTHER CLUSTER NOT LISTED ABOVE",SUMIFS(amount_expended,uniform_other_cluster_name,X3026), IF(AND(OR(G3026="N/A",G3026=""),H3026=""),0,IF(G3026="STATE CLUSTER",SUMIFS(amount_expended,uniform_state_cluster_name,W3026),SUMIFS(amount_expended,cluster_name,G3026))))</f>
        <v/>
      </c>
      <c r="L3026" s="6" t="n"/>
      <c r="M3026" s="4" t="n"/>
      <c r="N3026" s="6" t="n"/>
      <c r="O3026" s="4" t="n"/>
      <c r="P3026" s="4" t="n"/>
      <c r="Q3026" s="6" t="n"/>
      <c r="R3026" s="7" t="n"/>
      <c r="S3026" s="6" t="n"/>
      <c r="T3026" s="6" t="n"/>
      <c r="U3026" s="6" t="n"/>
      <c r="V3026" s="3">
        <f>IF(OR(B3026="",C3026),"",CONCATENATE(B3026,".",C3026))</f>
        <v/>
      </c>
      <c r="W3026">
        <f>UPPER(TRIM(H3026))</f>
        <v/>
      </c>
      <c r="X3026">
        <f>UPPER(TRIM(I3026))</f>
        <v/>
      </c>
      <c r="Y3026">
        <f>IF(V3026&lt;&gt;"",IFERROR(INDEX(federal_program_name_lookup,MATCH(V3026,aln_lookup,0)),""),"")</f>
        <v/>
      </c>
    </row>
    <row r="3027">
      <c r="A3027">
        <f>IF(B3027&lt;&gt;"", "AWARD-"&amp;TEXT(ROW()-1,"0000"), "")</f>
        <v/>
      </c>
      <c r="B3027" s="4" t="n"/>
      <c r="C3027" s="4" t="n"/>
      <c r="D3027" s="4" t="n"/>
      <c r="E3027" s="6" t="n"/>
      <c r="F3027" s="7" t="n"/>
      <c r="G3027" s="6" t="n"/>
      <c r="H3027" s="6" t="n"/>
      <c r="I3027" s="6" t="n"/>
      <c r="J3027" s="5">
        <f>SUMIFS(amount_expended,cfda_key,V3027)</f>
        <v/>
      </c>
      <c r="K3027" s="5">
        <f>IF(G3027="OTHER CLUSTER NOT LISTED ABOVE",SUMIFS(amount_expended,uniform_other_cluster_name,X3027), IF(AND(OR(G3027="N/A",G3027=""),H3027=""),0,IF(G3027="STATE CLUSTER",SUMIFS(amount_expended,uniform_state_cluster_name,W3027),SUMIFS(amount_expended,cluster_name,G3027))))</f>
        <v/>
      </c>
      <c r="L3027" s="6" t="n"/>
      <c r="M3027" s="4" t="n"/>
      <c r="N3027" s="6" t="n"/>
      <c r="O3027" s="4" t="n"/>
      <c r="P3027" s="4" t="n"/>
      <c r="Q3027" s="6" t="n"/>
      <c r="R3027" s="7" t="n"/>
      <c r="S3027" s="6" t="n"/>
      <c r="T3027" s="6" t="n"/>
      <c r="U3027" s="6" t="n"/>
      <c r="V3027" s="3">
        <f>IF(OR(B3027="",C3027),"",CONCATENATE(B3027,".",C3027))</f>
        <v/>
      </c>
      <c r="W3027">
        <f>UPPER(TRIM(H3027))</f>
        <v/>
      </c>
      <c r="X3027">
        <f>UPPER(TRIM(I3027))</f>
        <v/>
      </c>
      <c r="Y3027">
        <f>IF(V3027&lt;&gt;"",IFERROR(INDEX(federal_program_name_lookup,MATCH(V3027,aln_lookup,0)),""),"")</f>
        <v/>
      </c>
    </row>
    <row r="3028">
      <c r="A3028">
        <f>IF(B3028&lt;&gt;"", "AWARD-"&amp;TEXT(ROW()-1,"0000"), "")</f>
        <v/>
      </c>
      <c r="B3028" s="4" t="n"/>
      <c r="C3028" s="4" t="n"/>
      <c r="D3028" s="4" t="n"/>
      <c r="E3028" s="6" t="n"/>
      <c r="F3028" s="7" t="n"/>
      <c r="G3028" s="6" t="n"/>
      <c r="H3028" s="6" t="n"/>
      <c r="I3028" s="6" t="n"/>
      <c r="J3028" s="5">
        <f>SUMIFS(amount_expended,cfda_key,V3028)</f>
        <v/>
      </c>
      <c r="K3028" s="5">
        <f>IF(G3028="OTHER CLUSTER NOT LISTED ABOVE",SUMIFS(amount_expended,uniform_other_cluster_name,X3028), IF(AND(OR(G3028="N/A",G3028=""),H3028=""),0,IF(G3028="STATE CLUSTER",SUMIFS(amount_expended,uniform_state_cluster_name,W3028),SUMIFS(amount_expended,cluster_name,G3028))))</f>
        <v/>
      </c>
      <c r="L3028" s="6" t="n"/>
      <c r="M3028" s="4" t="n"/>
      <c r="N3028" s="6" t="n"/>
      <c r="O3028" s="4" t="n"/>
      <c r="P3028" s="4" t="n"/>
      <c r="Q3028" s="6" t="n"/>
      <c r="R3028" s="7" t="n"/>
      <c r="S3028" s="6" t="n"/>
      <c r="T3028" s="6" t="n"/>
      <c r="U3028" s="6" t="n"/>
      <c r="V3028" s="3">
        <f>IF(OR(B3028="",C3028),"",CONCATENATE(B3028,".",C3028))</f>
        <v/>
      </c>
      <c r="W3028">
        <f>UPPER(TRIM(H3028))</f>
        <v/>
      </c>
      <c r="X3028">
        <f>UPPER(TRIM(I3028))</f>
        <v/>
      </c>
      <c r="Y3028">
        <f>IF(V3028&lt;&gt;"",IFERROR(INDEX(federal_program_name_lookup,MATCH(V3028,aln_lookup,0)),""),"")</f>
        <v/>
      </c>
    </row>
    <row r="3029">
      <c r="A3029">
        <f>IF(B3029&lt;&gt;"", "AWARD-"&amp;TEXT(ROW()-1,"0000"), "")</f>
        <v/>
      </c>
      <c r="B3029" s="4" t="n"/>
      <c r="C3029" s="4" t="n"/>
      <c r="D3029" s="4" t="n"/>
      <c r="E3029" s="6" t="n"/>
      <c r="F3029" s="7" t="n"/>
      <c r="G3029" s="6" t="n"/>
      <c r="H3029" s="6" t="n"/>
      <c r="I3029" s="6" t="n"/>
      <c r="J3029" s="5">
        <f>SUMIFS(amount_expended,cfda_key,V3029)</f>
        <v/>
      </c>
      <c r="K3029" s="5">
        <f>IF(G3029="OTHER CLUSTER NOT LISTED ABOVE",SUMIFS(amount_expended,uniform_other_cluster_name,X3029), IF(AND(OR(G3029="N/A",G3029=""),H3029=""),0,IF(G3029="STATE CLUSTER",SUMIFS(amount_expended,uniform_state_cluster_name,W3029),SUMIFS(amount_expended,cluster_name,G3029))))</f>
        <v/>
      </c>
      <c r="L3029" s="6" t="n"/>
      <c r="M3029" s="4" t="n"/>
      <c r="N3029" s="6" t="n"/>
      <c r="O3029" s="4" t="n"/>
      <c r="P3029" s="4" t="n"/>
      <c r="Q3029" s="6" t="n"/>
      <c r="R3029" s="7" t="n"/>
      <c r="S3029" s="6" t="n"/>
      <c r="T3029" s="6" t="n"/>
      <c r="U3029" s="6" t="n"/>
      <c r="V3029" s="3">
        <f>IF(OR(B3029="",C3029),"",CONCATENATE(B3029,".",C3029))</f>
        <v/>
      </c>
      <c r="W3029">
        <f>UPPER(TRIM(H3029))</f>
        <v/>
      </c>
      <c r="X3029">
        <f>UPPER(TRIM(I3029))</f>
        <v/>
      </c>
      <c r="Y3029">
        <f>IF(V3029&lt;&gt;"",IFERROR(INDEX(federal_program_name_lookup,MATCH(V3029,aln_lookup,0)),""),"")</f>
        <v/>
      </c>
    </row>
    <row r="3030">
      <c r="A3030">
        <f>IF(B3030&lt;&gt;"", "AWARD-"&amp;TEXT(ROW()-1,"0000"), "")</f>
        <v/>
      </c>
      <c r="B3030" s="4" t="n"/>
      <c r="C3030" s="4" t="n"/>
      <c r="D3030" s="4" t="n"/>
      <c r="E3030" s="6" t="n"/>
      <c r="F3030" s="7" t="n"/>
      <c r="G3030" s="6" t="n"/>
      <c r="H3030" s="6" t="n"/>
      <c r="I3030" s="6" t="n"/>
      <c r="J3030" s="5">
        <f>SUMIFS(amount_expended,cfda_key,V3030)</f>
        <v/>
      </c>
      <c r="K3030" s="5">
        <f>IF(G3030="OTHER CLUSTER NOT LISTED ABOVE",SUMIFS(amount_expended,uniform_other_cluster_name,X3030), IF(AND(OR(G3030="N/A",G3030=""),H3030=""),0,IF(G3030="STATE CLUSTER",SUMIFS(amount_expended,uniform_state_cluster_name,W3030),SUMIFS(amount_expended,cluster_name,G3030))))</f>
        <v/>
      </c>
      <c r="L3030" s="6" t="n"/>
      <c r="M3030" s="4" t="n"/>
      <c r="N3030" s="6" t="n"/>
      <c r="O3030" s="4" t="n"/>
      <c r="P3030" s="4" t="n"/>
      <c r="Q3030" s="6" t="n"/>
      <c r="R3030" s="7" t="n"/>
      <c r="S3030" s="6" t="n"/>
      <c r="T3030" s="6" t="n"/>
      <c r="U3030" s="6" t="n"/>
      <c r="V3030" s="3">
        <f>IF(OR(B3030="",C3030),"",CONCATENATE(B3030,".",C3030))</f>
        <v/>
      </c>
      <c r="W3030">
        <f>UPPER(TRIM(H3030))</f>
        <v/>
      </c>
      <c r="X3030">
        <f>UPPER(TRIM(I3030))</f>
        <v/>
      </c>
      <c r="Y3030">
        <f>IF(V3030&lt;&gt;"",IFERROR(INDEX(federal_program_name_lookup,MATCH(V3030,aln_lookup,0)),""),"")</f>
        <v/>
      </c>
    </row>
    <row r="3031">
      <c r="A3031">
        <f>IF(B3031&lt;&gt;"", "AWARD-"&amp;TEXT(ROW()-1,"0000"), "")</f>
        <v/>
      </c>
      <c r="B3031" s="4" t="n"/>
      <c r="C3031" s="4" t="n"/>
      <c r="D3031" s="4" t="n"/>
      <c r="E3031" s="6" t="n"/>
      <c r="F3031" s="7" t="n"/>
      <c r="G3031" s="6" t="n"/>
      <c r="H3031" s="6" t="n"/>
      <c r="I3031" s="6" t="n"/>
      <c r="J3031" s="5">
        <f>SUMIFS(amount_expended,cfda_key,V3031)</f>
        <v/>
      </c>
      <c r="K3031" s="5">
        <f>IF(G3031="OTHER CLUSTER NOT LISTED ABOVE",SUMIFS(amount_expended,uniform_other_cluster_name,X3031), IF(AND(OR(G3031="N/A",G3031=""),H3031=""),0,IF(G3031="STATE CLUSTER",SUMIFS(amount_expended,uniform_state_cluster_name,W3031),SUMIFS(amount_expended,cluster_name,G3031))))</f>
        <v/>
      </c>
      <c r="L3031" s="6" t="n"/>
      <c r="M3031" s="4" t="n"/>
      <c r="N3031" s="6" t="n"/>
      <c r="O3031" s="4" t="n"/>
      <c r="P3031" s="4" t="n"/>
      <c r="Q3031" s="6" t="n"/>
      <c r="R3031" s="7" t="n"/>
      <c r="S3031" s="6" t="n"/>
      <c r="T3031" s="6" t="n"/>
      <c r="U3031" s="6" t="n"/>
      <c r="V3031" s="3">
        <f>IF(OR(B3031="",C3031),"",CONCATENATE(B3031,".",C3031))</f>
        <v/>
      </c>
      <c r="W3031">
        <f>UPPER(TRIM(H3031))</f>
        <v/>
      </c>
      <c r="X3031">
        <f>UPPER(TRIM(I3031))</f>
        <v/>
      </c>
      <c r="Y3031">
        <f>IF(V3031&lt;&gt;"",IFERROR(INDEX(federal_program_name_lookup,MATCH(V3031,aln_lookup,0)),""),"")</f>
        <v/>
      </c>
    </row>
    <row r="3032">
      <c r="A3032">
        <f>IF(B3032&lt;&gt;"", "AWARD-"&amp;TEXT(ROW()-1,"0000"), "")</f>
        <v/>
      </c>
      <c r="B3032" s="4" t="n"/>
      <c r="C3032" s="4" t="n"/>
      <c r="D3032" s="4" t="n"/>
      <c r="E3032" s="6" t="n"/>
      <c r="F3032" s="7" t="n"/>
      <c r="G3032" s="6" t="n"/>
      <c r="H3032" s="6" t="n"/>
      <c r="I3032" s="6" t="n"/>
      <c r="J3032" s="5">
        <f>SUMIFS(amount_expended,cfda_key,V3032)</f>
        <v/>
      </c>
      <c r="K3032" s="5">
        <f>IF(G3032="OTHER CLUSTER NOT LISTED ABOVE",SUMIFS(amount_expended,uniform_other_cluster_name,X3032), IF(AND(OR(G3032="N/A",G3032=""),H3032=""),0,IF(G3032="STATE CLUSTER",SUMIFS(amount_expended,uniform_state_cluster_name,W3032),SUMIFS(amount_expended,cluster_name,G3032))))</f>
        <v/>
      </c>
      <c r="L3032" s="6" t="n"/>
      <c r="M3032" s="4" t="n"/>
      <c r="N3032" s="6" t="n"/>
      <c r="O3032" s="4" t="n"/>
      <c r="P3032" s="4" t="n"/>
      <c r="Q3032" s="6" t="n"/>
      <c r="R3032" s="7" t="n"/>
      <c r="S3032" s="6" t="n"/>
      <c r="T3032" s="6" t="n"/>
      <c r="U3032" s="6" t="n"/>
      <c r="V3032" s="3">
        <f>IF(OR(B3032="",C3032),"",CONCATENATE(B3032,".",C3032))</f>
        <v/>
      </c>
      <c r="W3032">
        <f>UPPER(TRIM(H3032))</f>
        <v/>
      </c>
      <c r="X3032">
        <f>UPPER(TRIM(I3032))</f>
        <v/>
      </c>
      <c r="Y3032">
        <f>IF(V3032&lt;&gt;"",IFERROR(INDEX(federal_program_name_lookup,MATCH(V3032,aln_lookup,0)),""),"")</f>
        <v/>
      </c>
    </row>
    <row r="3033">
      <c r="A3033">
        <f>IF(B3033&lt;&gt;"", "AWARD-"&amp;TEXT(ROW()-1,"0000"), "")</f>
        <v/>
      </c>
      <c r="B3033" s="4" t="n"/>
      <c r="C3033" s="4" t="n"/>
      <c r="D3033" s="4" t="n"/>
      <c r="E3033" s="6" t="n"/>
      <c r="F3033" s="7" t="n"/>
      <c r="G3033" s="6" t="n"/>
      <c r="H3033" s="6" t="n"/>
      <c r="I3033" s="6" t="n"/>
      <c r="J3033" s="5">
        <f>SUMIFS(amount_expended,cfda_key,V3033)</f>
        <v/>
      </c>
      <c r="K3033" s="5">
        <f>IF(G3033="OTHER CLUSTER NOT LISTED ABOVE",SUMIFS(amount_expended,uniform_other_cluster_name,X3033), IF(AND(OR(G3033="N/A",G3033=""),H3033=""),0,IF(G3033="STATE CLUSTER",SUMIFS(amount_expended,uniform_state_cluster_name,W3033),SUMIFS(amount_expended,cluster_name,G3033))))</f>
        <v/>
      </c>
      <c r="L3033" s="6" t="n"/>
      <c r="M3033" s="4" t="n"/>
      <c r="N3033" s="6" t="n"/>
      <c r="O3033" s="4" t="n"/>
      <c r="P3033" s="4" t="n"/>
      <c r="Q3033" s="6" t="n"/>
      <c r="R3033" s="7" t="n"/>
      <c r="S3033" s="6" t="n"/>
      <c r="T3033" s="6" t="n"/>
      <c r="U3033" s="6" t="n"/>
      <c r="V3033" s="3">
        <f>IF(OR(B3033="",C3033),"",CONCATENATE(B3033,".",C3033))</f>
        <v/>
      </c>
      <c r="W3033">
        <f>UPPER(TRIM(H3033))</f>
        <v/>
      </c>
      <c r="X3033">
        <f>UPPER(TRIM(I3033))</f>
        <v/>
      </c>
      <c r="Y3033">
        <f>IF(V3033&lt;&gt;"",IFERROR(INDEX(federal_program_name_lookup,MATCH(V3033,aln_lookup,0)),""),"")</f>
        <v/>
      </c>
    </row>
    <row r="3034">
      <c r="A3034">
        <f>IF(B3034&lt;&gt;"", "AWARD-"&amp;TEXT(ROW()-1,"0000"), "")</f>
        <v/>
      </c>
      <c r="B3034" s="4" t="n"/>
      <c r="C3034" s="4" t="n"/>
      <c r="D3034" s="4" t="n"/>
      <c r="E3034" s="6" t="n"/>
      <c r="F3034" s="7" t="n"/>
      <c r="G3034" s="6" t="n"/>
      <c r="H3034" s="6" t="n"/>
      <c r="I3034" s="6" t="n"/>
      <c r="J3034" s="5">
        <f>SUMIFS(amount_expended,cfda_key,V3034)</f>
        <v/>
      </c>
      <c r="K3034" s="5">
        <f>IF(G3034="OTHER CLUSTER NOT LISTED ABOVE",SUMIFS(amount_expended,uniform_other_cluster_name,X3034), IF(AND(OR(G3034="N/A",G3034=""),H3034=""),0,IF(G3034="STATE CLUSTER",SUMIFS(amount_expended,uniform_state_cluster_name,W3034),SUMIFS(amount_expended,cluster_name,G3034))))</f>
        <v/>
      </c>
      <c r="L3034" s="6" t="n"/>
      <c r="M3034" s="4" t="n"/>
      <c r="N3034" s="6" t="n"/>
      <c r="O3034" s="4" t="n"/>
      <c r="P3034" s="4" t="n"/>
      <c r="Q3034" s="6" t="n"/>
      <c r="R3034" s="7" t="n"/>
      <c r="S3034" s="6" t="n"/>
      <c r="T3034" s="6" t="n"/>
      <c r="U3034" s="6" t="n"/>
      <c r="V3034" s="3">
        <f>IF(OR(B3034="",C3034),"",CONCATENATE(B3034,".",C3034))</f>
        <v/>
      </c>
      <c r="W3034">
        <f>UPPER(TRIM(H3034))</f>
        <v/>
      </c>
      <c r="X3034">
        <f>UPPER(TRIM(I3034))</f>
        <v/>
      </c>
      <c r="Y3034">
        <f>IF(V3034&lt;&gt;"",IFERROR(INDEX(federal_program_name_lookup,MATCH(V3034,aln_lookup,0)),""),"")</f>
        <v/>
      </c>
    </row>
    <row r="3035">
      <c r="A3035">
        <f>IF(B3035&lt;&gt;"", "AWARD-"&amp;TEXT(ROW()-1,"0000"), "")</f>
        <v/>
      </c>
      <c r="B3035" s="4" t="n"/>
      <c r="C3035" s="4" t="n"/>
      <c r="D3035" s="4" t="n"/>
      <c r="E3035" s="6" t="n"/>
      <c r="F3035" s="7" t="n"/>
      <c r="G3035" s="6" t="n"/>
      <c r="H3035" s="6" t="n"/>
      <c r="I3035" s="6" t="n"/>
      <c r="J3035" s="5">
        <f>SUMIFS(amount_expended,cfda_key,V3035)</f>
        <v/>
      </c>
      <c r="K3035" s="5">
        <f>IF(G3035="OTHER CLUSTER NOT LISTED ABOVE",SUMIFS(amount_expended,uniform_other_cluster_name,X3035), IF(AND(OR(G3035="N/A",G3035=""),H3035=""),0,IF(G3035="STATE CLUSTER",SUMIFS(amount_expended,uniform_state_cluster_name,W3035),SUMIFS(amount_expended,cluster_name,G3035))))</f>
        <v/>
      </c>
      <c r="L3035" s="6" t="n"/>
      <c r="M3035" s="4" t="n"/>
      <c r="N3035" s="6" t="n"/>
      <c r="O3035" s="4" t="n"/>
      <c r="P3035" s="4" t="n"/>
      <c r="Q3035" s="6" t="n"/>
      <c r="R3035" s="7" t="n"/>
      <c r="S3035" s="6" t="n"/>
      <c r="T3035" s="6" t="n"/>
      <c r="U3035" s="6" t="n"/>
      <c r="V3035" s="3">
        <f>IF(OR(B3035="",C3035),"",CONCATENATE(B3035,".",C3035))</f>
        <v/>
      </c>
      <c r="W3035">
        <f>UPPER(TRIM(H3035))</f>
        <v/>
      </c>
      <c r="X3035">
        <f>UPPER(TRIM(I3035))</f>
        <v/>
      </c>
      <c r="Y3035">
        <f>IF(V3035&lt;&gt;"",IFERROR(INDEX(federal_program_name_lookup,MATCH(V3035,aln_lookup,0)),""),"")</f>
        <v/>
      </c>
    </row>
    <row r="3036">
      <c r="A3036">
        <f>IF(B3036&lt;&gt;"", "AWARD-"&amp;TEXT(ROW()-1,"0000"), "")</f>
        <v/>
      </c>
      <c r="B3036" s="4" t="n"/>
      <c r="C3036" s="4" t="n"/>
      <c r="D3036" s="4" t="n"/>
      <c r="E3036" s="6" t="n"/>
      <c r="F3036" s="7" t="n"/>
      <c r="G3036" s="6" t="n"/>
      <c r="H3036" s="6" t="n"/>
      <c r="I3036" s="6" t="n"/>
      <c r="J3036" s="5">
        <f>SUMIFS(amount_expended,cfda_key,V3036)</f>
        <v/>
      </c>
      <c r="K3036" s="5">
        <f>IF(G3036="OTHER CLUSTER NOT LISTED ABOVE",SUMIFS(amount_expended,uniform_other_cluster_name,X3036), IF(AND(OR(G3036="N/A",G3036=""),H3036=""),0,IF(G3036="STATE CLUSTER",SUMIFS(amount_expended,uniform_state_cluster_name,W3036),SUMIFS(amount_expended,cluster_name,G3036))))</f>
        <v/>
      </c>
      <c r="L3036" s="6" t="n"/>
      <c r="M3036" s="4" t="n"/>
      <c r="N3036" s="6" t="n"/>
      <c r="O3036" s="4" t="n"/>
      <c r="P3036" s="4" t="n"/>
      <c r="Q3036" s="6" t="n"/>
      <c r="R3036" s="7" t="n"/>
      <c r="S3036" s="6" t="n"/>
      <c r="T3036" s="6" t="n"/>
      <c r="U3036" s="6" t="n"/>
      <c r="V3036" s="3">
        <f>IF(OR(B3036="",C3036),"",CONCATENATE(B3036,".",C3036))</f>
        <v/>
      </c>
      <c r="W3036">
        <f>UPPER(TRIM(H3036))</f>
        <v/>
      </c>
      <c r="X3036">
        <f>UPPER(TRIM(I3036))</f>
        <v/>
      </c>
      <c r="Y3036">
        <f>IF(V3036&lt;&gt;"",IFERROR(INDEX(federal_program_name_lookup,MATCH(V3036,aln_lookup,0)),""),"")</f>
        <v/>
      </c>
    </row>
    <row r="3037">
      <c r="A3037">
        <f>IF(B3037&lt;&gt;"", "AWARD-"&amp;TEXT(ROW()-1,"0000"), "")</f>
        <v/>
      </c>
      <c r="B3037" s="4" t="n"/>
      <c r="C3037" s="4" t="n"/>
      <c r="D3037" s="4" t="n"/>
      <c r="E3037" s="6" t="n"/>
      <c r="F3037" s="7" t="n"/>
      <c r="G3037" s="6" t="n"/>
      <c r="H3037" s="6" t="n"/>
      <c r="I3037" s="6" t="n"/>
      <c r="J3037" s="5">
        <f>SUMIFS(amount_expended,cfda_key,V3037)</f>
        <v/>
      </c>
      <c r="K3037" s="5">
        <f>IF(G3037="OTHER CLUSTER NOT LISTED ABOVE",SUMIFS(amount_expended,uniform_other_cluster_name,X3037), IF(AND(OR(G3037="N/A",G3037=""),H3037=""),0,IF(G3037="STATE CLUSTER",SUMIFS(amount_expended,uniform_state_cluster_name,W3037),SUMIFS(amount_expended,cluster_name,G3037))))</f>
        <v/>
      </c>
      <c r="L3037" s="6" t="n"/>
      <c r="M3037" s="4" t="n"/>
      <c r="N3037" s="6" t="n"/>
      <c r="O3037" s="4" t="n"/>
      <c r="P3037" s="4" t="n"/>
      <c r="Q3037" s="6" t="n"/>
      <c r="R3037" s="7" t="n"/>
      <c r="S3037" s="6" t="n"/>
      <c r="T3037" s="6" t="n"/>
      <c r="U3037" s="6" t="n"/>
      <c r="V3037" s="3">
        <f>IF(OR(B3037="",C3037),"",CONCATENATE(B3037,".",C3037))</f>
        <v/>
      </c>
      <c r="W3037">
        <f>UPPER(TRIM(H3037))</f>
        <v/>
      </c>
      <c r="X3037">
        <f>UPPER(TRIM(I3037))</f>
        <v/>
      </c>
      <c r="Y3037">
        <f>IF(V3037&lt;&gt;"",IFERROR(INDEX(federal_program_name_lookup,MATCH(V3037,aln_lookup,0)),""),"")</f>
        <v/>
      </c>
    </row>
    <row r="3038">
      <c r="A3038">
        <f>IF(B3038&lt;&gt;"", "AWARD-"&amp;TEXT(ROW()-1,"0000"), "")</f>
        <v/>
      </c>
      <c r="B3038" s="4" t="n"/>
      <c r="C3038" s="4" t="n"/>
      <c r="D3038" s="4" t="n"/>
      <c r="E3038" s="6" t="n"/>
      <c r="F3038" s="7" t="n"/>
      <c r="G3038" s="6" t="n"/>
      <c r="H3038" s="6" t="n"/>
      <c r="I3038" s="6" t="n"/>
      <c r="J3038" s="5">
        <f>SUMIFS(amount_expended,cfda_key,V3038)</f>
        <v/>
      </c>
      <c r="K3038" s="5">
        <f>IF(G3038="OTHER CLUSTER NOT LISTED ABOVE",SUMIFS(amount_expended,uniform_other_cluster_name,X3038), IF(AND(OR(G3038="N/A",G3038=""),H3038=""),0,IF(G3038="STATE CLUSTER",SUMIFS(amount_expended,uniform_state_cluster_name,W3038),SUMIFS(amount_expended,cluster_name,G3038))))</f>
        <v/>
      </c>
      <c r="L3038" s="6" t="n"/>
      <c r="M3038" s="4" t="n"/>
      <c r="N3038" s="6" t="n"/>
      <c r="O3038" s="4" t="n"/>
      <c r="P3038" s="4" t="n"/>
      <c r="Q3038" s="6" t="n"/>
      <c r="R3038" s="7" t="n"/>
      <c r="S3038" s="6" t="n"/>
      <c r="T3038" s="6" t="n"/>
      <c r="U3038" s="6" t="n"/>
      <c r="V3038" s="3">
        <f>IF(OR(B3038="",C3038),"",CONCATENATE(B3038,".",C3038))</f>
        <v/>
      </c>
      <c r="W3038">
        <f>UPPER(TRIM(H3038))</f>
        <v/>
      </c>
      <c r="X3038">
        <f>UPPER(TRIM(I3038))</f>
        <v/>
      </c>
      <c r="Y3038">
        <f>IF(V3038&lt;&gt;"",IFERROR(INDEX(federal_program_name_lookup,MATCH(V3038,aln_lookup,0)),""),"")</f>
        <v/>
      </c>
    </row>
    <row r="3039">
      <c r="A3039">
        <f>IF(B3039&lt;&gt;"", "AWARD-"&amp;TEXT(ROW()-1,"0000"), "")</f>
        <v/>
      </c>
      <c r="B3039" s="4" t="n"/>
      <c r="C3039" s="4" t="n"/>
      <c r="D3039" s="4" t="n"/>
      <c r="E3039" s="6" t="n"/>
      <c r="F3039" s="7" t="n"/>
      <c r="G3039" s="6" t="n"/>
      <c r="H3039" s="6" t="n"/>
      <c r="I3039" s="6" t="n"/>
      <c r="J3039" s="5">
        <f>SUMIFS(amount_expended,cfda_key,V3039)</f>
        <v/>
      </c>
      <c r="K3039" s="5">
        <f>IF(G3039="OTHER CLUSTER NOT LISTED ABOVE",SUMIFS(amount_expended,uniform_other_cluster_name,X3039), IF(AND(OR(G3039="N/A",G3039=""),H3039=""),0,IF(G3039="STATE CLUSTER",SUMIFS(amount_expended,uniform_state_cluster_name,W3039),SUMIFS(amount_expended,cluster_name,G3039))))</f>
        <v/>
      </c>
      <c r="L3039" s="6" t="n"/>
      <c r="M3039" s="4" t="n"/>
      <c r="N3039" s="6" t="n"/>
      <c r="O3039" s="4" t="n"/>
      <c r="P3039" s="4" t="n"/>
      <c r="Q3039" s="6" t="n"/>
      <c r="R3039" s="7" t="n"/>
      <c r="S3039" s="6" t="n"/>
      <c r="T3039" s="6" t="n"/>
      <c r="U3039" s="6" t="n"/>
      <c r="V3039" s="3">
        <f>IF(OR(B3039="",C3039),"",CONCATENATE(B3039,".",C3039))</f>
        <v/>
      </c>
      <c r="W3039">
        <f>UPPER(TRIM(H3039))</f>
        <v/>
      </c>
      <c r="X3039">
        <f>UPPER(TRIM(I3039))</f>
        <v/>
      </c>
      <c r="Y3039">
        <f>IF(V3039&lt;&gt;"",IFERROR(INDEX(federal_program_name_lookup,MATCH(V3039,aln_lookup,0)),""),"")</f>
        <v/>
      </c>
    </row>
    <row r="3040">
      <c r="A3040">
        <f>IF(B3040&lt;&gt;"", "AWARD-"&amp;TEXT(ROW()-1,"0000"), "")</f>
        <v/>
      </c>
      <c r="B3040" s="4" t="n"/>
      <c r="C3040" s="4" t="n"/>
      <c r="D3040" s="4" t="n"/>
      <c r="E3040" s="6" t="n"/>
      <c r="F3040" s="7" t="n"/>
      <c r="G3040" s="6" t="n"/>
      <c r="H3040" s="6" t="n"/>
      <c r="I3040" s="6" t="n"/>
      <c r="J3040" s="5">
        <f>SUMIFS(amount_expended,cfda_key,V3040)</f>
        <v/>
      </c>
      <c r="K3040" s="5">
        <f>IF(G3040="OTHER CLUSTER NOT LISTED ABOVE",SUMIFS(amount_expended,uniform_other_cluster_name,X3040), IF(AND(OR(G3040="N/A",G3040=""),H3040=""),0,IF(G3040="STATE CLUSTER",SUMIFS(amount_expended,uniform_state_cluster_name,W3040),SUMIFS(amount_expended,cluster_name,G3040))))</f>
        <v/>
      </c>
      <c r="L3040" s="6" t="n"/>
      <c r="M3040" s="4" t="n"/>
      <c r="N3040" s="6" t="n"/>
      <c r="O3040" s="4" t="n"/>
      <c r="P3040" s="4" t="n"/>
      <c r="Q3040" s="6" t="n"/>
      <c r="R3040" s="7" t="n"/>
      <c r="S3040" s="6" t="n"/>
      <c r="T3040" s="6" t="n"/>
      <c r="U3040" s="6" t="n"/>
      <c r="V3040" s="3">
        <f>IF(OR(B3040="",C3040),"",CONCATENATE(B3040,".",C3040))</f>
        <v/>
      </c>
      <c r="W3040">
        <f>UPPER(TRIM(H3040))</f>
        <v/>
      </c>
      <c r="X3040">
        <f>UPPER(TRIM(I3040))</f>
        <v/>
      </c>
      <c r="Y3040">
        <f>IF(V3040&lt;&gt;"",IFERROR(INDEX(federal_program_name_lookup,MATCH(V3040,aln_lookup,0)),""),"")</f>
        <v/>
      </c>
    </row>
    <row r="3041">
      <c r="A3041">
        <f>IF(B3041&lt;&gt;"", "AWARD-"&amp;TEXT(ROW()-1,"0000"), "")</f>
        <v/>
      </c>
      <c r="B3041" s="4" t="n"/>
      <c r="C3041" s="4" t="n"/>
      <c r="D3041" s="4" t="n"/>
      <c r="E3041" s="6" t="n"/>
      <c r="F3041" s="7" t="n"/>
      <c r="G3041" s="6" t="n"/>
      <c r="H3041" s="6" t="n"/>
      <c r="I3041" s="6" t="n"/>
      <c r="J3041" s="5">
        <f>SUMIFS(amount_expended,cfda_key,V3041)</f>
        <v/>
      </c>
      <c r="K3041" s="5">
        <f>IF(G3041="OTHER CLUSTER NOT LISTED ABOVE",SUMIFS(amount_expended,uniform_other_cluster_name,X3041), IF(AND(OR(G3041="N/A",G3041=""),H3041=""),0,IF(G3041="STATE CLUSTER",SUMIFS(amount_expended,uniform_state_cluster_name,W3041),SUMIFS(amount_expended,cluster_name,G3041))))</f>
        <v/>
      </c>
      <c r="L3041" s="6" t="n"/>
      <c r="M3041" s="4" t="n"/>
      <c r="N3041" s="6" t="n"/>
      <c r="O3041" s="4" t="n"/>
      <c r="P3041" s="4" t="n"/>
      <c r="Q3041" s="6" t="n"/>
      <c r="R3041" s="7" t="n"/>
      <c r="S3041" s="6" t="n"/>
      <c r="T3041" s="6" t="n"/>
      <c r="U3041" s="6" t="n"/>
      <c r="V3041" s="3">
        <f>IF(OR(B3041="",C3041),"",CONCATENATE(B3041,".",C3041))</f>
        <v/>
      </c>
      <c r="W3041">
        <f>UPPER(TRIM(H3041))</f>
        <v/>
      </c>
      <c r="X3041">
        <f>UPPER(TRIM(I3041))</f>
        <v/>
      </c>
      <c r="Y3041">
        <f>IF(V3041&lt;&gt;"",IFERROR(INDEX(federal_program_name_lookup,MATCH(V3041,aln_lookup,0)),""),"")</f>
        <v/>
      </c>
    </row>
    <row r="3042">
      <c r="A3042">
        <f>IF(B3042&lt;&gt;"", "AWARD-"&amp;TEXT(ROW()-1,"0000"), "")</f>
        <v/>
      </c>
      <c r="B3042" s="4" t="n"/>
      <c r="C3042" s="4" t="n"/>
      <c r="D3042" s="4" t="n"/>
      <c r="E3042" s="6" t="n"/>
      <c r="F3042" s="7" t="n"/>
      <c r="G3042" s="6" t="n"/>
      <c r="H3042" s="6" t="n"/>
      <c r="I3042" s="6" t="n"/>
      <c r="J3042" s="5">
        <f>SUMIFS(amount_expended,cfda_key,V3042)</f>
        <v/>
      </c>
      <c r="K3042" s="5">
        <f>IF(G3042="OTHER CLUSTER NOT LISTED ABOVE",SUMIFS(amount_expended,uniform_other_cluster_name,X3042), IF(AND(OR(G3042="N/A",G3042=""),H3042=""),0,IF(G3042="STATE CLUSTER",SUMIFS(amount_expended,uniform_state_cluster_name,W3042),SUMIFS(amount_expended,cluster_name,G3042))))</f>
        <v/>
      </c>
      <c r="L3042" s="6" t="n"/>
      <c r="M3042" s="4" t="n"/>
      <c r="N3042" s="6" t="n"/>
      <c r="O3042" s="4" t="n"/>
      <c r="P3042" s="4" t="n"/>
      <c r="Q3042" s="6" t="n"/>
      <c r="R3042" s="7" t="n"/>
      <c r="S3042" s="6" t="n"/>
      <c r="T3042" s="6" t="n"/>
      <c r="U3042" s="6" t="n"/>
      <c r="V3042" s="3">
        <f>IF(OR(B3042="",C3042),"",CONCATENATE(B3042,".",C3042))</f>
        <v/>
      </c>
      <c r="W3042">
        <f>UPPER(TRIM(H3042))</f>
        <v/>
      </c>
      <c r="X3042">
        <f>UPPER(TRIM(I3042))</f>
        <v/>
      </c>
      <c r="Y3042">
        <f>IF(V3042&lt;&gt;"",IFERROR(INDEX(federal_program_name_lookup,MATCH(V3042,aln_lookup,0)),""),"")</f>
        <v/>
      </c>
    </row>
    <row r="3043">
      <c r="A3043">
        <f>IF(B3043&lt;&gt;"", "AWARD-"&amp;TEXT(ROW()-1,"0000"), "")</f>
        <v/>
      </c>
      <c r="B3043" s="4" t="n"/>
      <c r="C3043" s="4" t="n"/>
      <c r="D3043" s="4" t="n"/>
      <c r="E3043" s="6" t="n"/>
      <c r="F3043" s="7" t="n"/>
      <c r="G3043" s="6" t="n"/>
      <c r="H3043" s="6" t="n"/>
      <c r="I3043" s="6" t="n"/>
      <c r="J3043" s="5">
        <f>SUMIFS(amount_expended,cfda_key,V3043)</f>
        <v/>
      </c>
      <c r="K3043" s="5">
        <f>IF(G3043="OTHER CLUSTER NOT LISTED ABOVE",SUMIFS(amount_expended,uniform_other_cluster_name,X3043), IF(AND(OR(G3043="N/A",G3043=""),H3043=""),0,IF(G3043="STATE CLUSTER",SUMIFS(amount_expended,uniform_state_cluster_name,W3043),SUMIFS(amount_expended,cluster_name,G3043))))</f>
        <v/>
      </c>
      <c r="L3043" s="6" t="n"/>
      <c r="M3043" s="4" t="n"/>
      <c r="N3043" s="6" t="n"/>
      <c r="O3043" s="4" t="n"/>
      <c r="P3043" s="4" t="n"/>
      <c r="Q3043" s="6" t="n"/>
      <c r="R3043" s="7" t="n"/>
      <c r="S3043" s="6" t="n"/>
      <c r="T3043" s="6" t="n"/>
      <c r="U3043" s="6" t="n"/>
      <c r="V3043" s="3">
        <f>IF(OR(B3043="",C3043),"",CONCATENATE(B3043,".",C3043))</f>
        <v/>
      </c>
      <c r="W3043">
        <f>UPPER(TRIM(H3043))</f>
        <v/>
      </c>
      <c r="X3043">
        <f>UPPER(TRIM(I3043))</f>
        <v/>
      </c>
      <c r="Y3043">
        <f>IF(V3043&lt;&gt;"",IFERROR(INDEX(federal_program_name_lookup,MATCH(V3043,aln_lookup,0)),""),"")</f>
        <v/>
      </c>
    </row>
    <row r="3044">
      <c r="A3044">
        <f>IF(B3044&lt;&gt;"", "AWARD-"&amp;TEXT(ROW()-1,"0000"), "")</f>
        <v/>
      </c>
      <c r="B3044" s="4" t="n"/>
      <c r="C3044" s="4" t="n"/>
      <c r="D3044" s="4" t="n"/>
      <c r="E3044" s="6" t="n"/>
      <c r="F3044" s="7" t="n"/>
      <c r="G3044" s="6" t="n"/>
      <c r="H3044" s="6" t="n"/>
      <c r="I3044" s="6" t="n"/>
      <c r="J3044" s="5">
        <f>SUMIFS(amount_expended,cfda_key,V3044)</f>
        <v/>
      </c>
      <c r="K3044" s="5">
        <f>IF(G3044="OTHER CLUSTER NOT LISTED ABOVE",SUMIFS(amount_expended,uniform_other_cluster_name,X3044), IF(AND(OR(G3044="N/A",G3044=""),H3044=""),0,IF(G3044="STATE CLUSTER",SUMIFS(amount_expended,uniform_state_cluster_name,W3044),SUMIFS(amount_expended,cluster_name,G3044))))</f>
        <v/>
      </c>
      <c r="L3044" s="6" t="n"/>
      <c r="M3044" s="4" t="n"/>
      <c r="N3044" s="6" t="n"/>
      <c r="O3044" s="4" t="n"/>
      <c r="P3044" s="4" t="n"/>
      <c r="Q3044" s="6" t="n"/>
      <c r="R3044" s="7" t="n"/>
      <c r="S3044" s="6" t="n"/>
      <c r="T3044" s="6" t="n"/>
      <c r="U3044" s="6" t="n"/>
      <c r="V3044" s="3">
        <f>IF(OR(B3044="",C3044),"",CONCATENATE(B3044,".",C3044))</f>
        <v/>
      </c>
      <c r="W3044">
        <f>UPPER(TRIM(H3044))</f>
        <v/>
      </c>
      <c r="X3044">
        <f>UPPER(TRIM(I3044))</f>
        <v/>
      </c>
      <c r="Y3044">
        <f>IF(V3044&lt;&gt;"",IFERROR(INDEX(federal_program_name_lookup,MATCH(V3044,aln_lookup,0)),""),"")</f>
        <v/>
      </c>
    </row>
    <row r="3045">
      <c r="A3045">
        <f>IF(B3045&lt;&gt;"", "AWARD-"&amp;TEXT(ROW()-1,"0000"), "")</f>
        <v/>
      </c>
      <c r="B3045" s="4" t="n"/>
      <c r="C3045" s="4" t="n"/>
      <c r="D3045" s="4" t="n"/>
      <c r="E3045" s="6" t="n"/>
      <c r="F3045" s="7" t="n"/>
      <c r="G3045" s="6" t="n"/>
      <c r="H3045" s="6" t="n"/>
      <c r="I3045" s="6" t="n"/>
      <c r="J3045" s="5">
        <f>SUMIFS(amount_expended,cfda_key,V3045)</f>
        <v/>
      </c>
      <c r="K3045" s="5">
        <f>IF(G3045="OTHER CLUSTER NOT LISTED ABOVE",SUMIFS(amount_expended,uniform_other_cluster_name,X3045), IF(AND(OR(G3045="N/A",G3045=""),H3045=""),0,IF(G3045="STATE CLUSTER",SUMIFS(amount_expended,uniform_state_cluster_name,W3045),SUMIFS(amount_expended,cluster_name,G3045))))</f>
        <v/>
      </c>
      <c r="L3045" s="6" t="n"/>
      <c r="M3045" s="4" t="n"/>
      <c r="N3045" s="6" t="n"/>
      <c r="O3045" s="4" t="n"/>
      <c r="P3045" s="4" t="n"/>
      <c r="Q3045" s="6" t="n"/>
      <c r="R3045" s="7" t="n"/>
      <c r="S3045" s="6" t="n"/>
      <c r="T3045" s="6" t="n"/>
      <c r="U3045" s="6" t="n"/>
      <c r="V3045" s="3">
        <f>IF(OR(B3045="",C3045),"",CONCATENATE(B3045,".",C3045))</f>
        <v/>
      </c>
      <c r="W3045">
        <f>UPPER(TRIM(H3045))</f>
        <v/>
      </c>
      <c r="X3045">
        <f>UPPER(TRIM(I3045))</f>
        <v/>
      </c>
      <c r="Y3045">
        <f>IF(V3045&lt;&gt;"",IFERROR(INDEX(federal_program_name_lookup,MATCH(V3045,aln_lookup,0)),""),"")</f>
        <v/>
      </c>
    </row>
    <row r="3046">
      <c r="A3046">
        <f>IF(B3046&lt;&gt;"", "AWARD-"&amp;TEXT(ROW()-1,"0000"), "")</f>
        <v/>
      </c>
      <c r="B3046" s="4" t="n"/>
      <c r="C3046" s="4" t="n"/>
      <c r="D3046" s="4" t="n"/>
      <c r="E3046" s="6" t="n"/>
      <c r="F3046" s="7" t="n"/>
      <c r="G3046" s="6" t="n"/>
      <c r="H3046" s="6" t="n"/>
      <c r="I3046" s="6" t="n"/>
      <c r="J3046" s="5">
        <f>SUMIFS(amount_expended,cfda_key,V3046)</f>
        <v/>
      </c>
      <c r="K3046" s="5">
        <f>IF(G3046="OTHER CLUSTER NOT LISTED ABOVE",SUMIFS(amount_expended,uniform_other_cluster_name,X3046), IF(AND(OR(G3046="N/A",G3046=""),H3046=""),0,IF(G3046="STATE CLUSTER",SUMIFS(amount_expended,uniform_state_cluster_name,W3046),SUMIFS(amount_expended,cluster_name,G3046))))</f>
        <v/>
      </c>
      <c r="L3046" s="6" t="n"/>
      <c r="M3046" s="4" t="n"/>
      <c r="N3046" s="6" t="n"/>
      <c r="O3046" s="4" t="n"/>
      <c r="P3046" s="4" t="n"/>
      <c r="Q3046" s="6" t="n"/>
      <c r="R3046" s="7" t="n"/>
      <c r="S3046" s="6" t="n"/>
      <c r="T3046" s="6" t="n"/>
      <c r="U3046" s="6" t="n"/>
      <c r="V3046" s="3">
        <f>IF(OR(B3046="",C3046),"",CONCATENATE(B3046,".",C3046))</f>
        <v/>
      </c>
      <c r="W3046">
        <f>UPPER(TRIM(H3046))</f>
        <v/>
      </c>
      <c r="X3046">
        <f>UPPER(TRIM(I3046))</f>
        <v/>
      </c>
      <c r="Y3046">
        <f>IF(V3046&lt;&gt;"",IFERROR(INDEX(federal_program_name_lookup,MATCH(V3046,aln_lookup,0)),""),"")</f>
        <v/>
      </c>
    </row>
    <row r="3047">
      <c r="A3047">
        <f>IF(B3047&lt;&gt;"", "AWARD-"&amp;TEXT(ROW()-1,"0000"), "")</f>
        <v/>
      </c>
      <c r="B3047" s="4" t="n"/>
      <c r="C3047" s="4" t="n"/>
      <c r="D3047" s="4" t="n"/>
      <c r="E3047" s="6" t="n"/>
      <c r="F3047" s="7" t="n"/>
      <c r="G3047" s="6" t="n"/>
      <c r="H3047" s="6" t="n"/>
      <c r="I3047" s="6" t="n"/>
      <c r="J3047" s="5">
        <f>SUMIFS(amount_expended,cfda_key,V3047)</f>
        <v/>
      </c>
      <c r="K3047" s="5">
        <f>IF(G3047="OTHER CLUSTER NOT LISTED ABOVE",SUMIFS(amount_expended,uniform_other_cluster_name,X3047), IF(AND(OR(G3047="N/A",G3047=""),H3047=""),0,IF(G3047="STATE CLUSTER",SUMIFS(amount_expended,uniform_state_cluster_name,W3047),SUMIFS(amount_expended,cluster_name,G3047))))</f>
        <v/>
      </c>
      <c r="L3047" s="6" t="n"/>
      <c r="M3047" s="4" t="n"/>
      <c r="N3047" s="6" t="n"/>
      <c r="O3047" s="4" t="n"/>
      <c r="P3047" s="4" t="n"/>
      <c r="Q3047" s="6" t="n"/>
      <c r="R3047" s="7" t="n"/>
      <c r="S3047" s="6" t="n"/>
      <c r="T3047" s="6" t="n"/>
      <c r="U3047" s="6" t="n"/>
      <c r="V3047" s="3">
        <f>IF(OR(B3047="",C3047),"",CONCATENATE(B3047,".",C3047))</f>
        <v/>
      </c>
      <c r="W3047">
        <f>UPPER(TRIM(H3047))</f>
        <v/>
      </c>
      <c r="X3047">
        <f>UPPER(TRIM(I3047))</f>
        <v/>
      </c>
      <c r="Y3047">
        <f>IF(V3047&lt;&gt;"",IFERROR(INDEX(federal_program_name_lookup,MATCH(V3047,aln_lookup,0)),""),"")</f>
        <v/>
      </c>
    </row>
    <row r="3048">
      <c r="A3048">
        <f>IF(B3048&lt;&gt;"", "AWARD-"&amp;TEXT(ROW()-1,"0000"), "")</f>
        <v/>
      </c>
      <c r="B3048" s="4" t="n"/>
      <c r="C3048" s="4" t="n"/>
      <c r="D3048" s="4" t="n"/>
      <c r="E3048" s="6" t="n"/>
      <c r="F3048" s="7" t="n"/>
      <c r="G3048" s="6" t="n"/>
      <c r="H3048" s="6" t="n"/>
      <c r="I3048" s="6" t="n"/>
      <c r="J3048" s="5">
        <f>SUMIFS(amount_expended,cfda_key,V3048)</f>
        <v/>
      </c>
      <c r="K3048" s="5">
        <f>IF(G3048="OTHER CLUSTER NOT LISTED ABOVE",SUMIFS(amount_expended,uniform_other_cluster_name,X3048), IF(AND(OR(G3048="N/A",G3048=""),H3048=""),0,IF(G3048="STATE CLUSTER",SUMIFS(amount_expended,uniform_state_cluster_name,W3048),SUMIFS(amount_expended,cluster_name,G3048))))</f>
        <v/>
      </c>
      <c r="L3048" s="6" t="n"/>
      <c r="M3048" s="4" t="n"/>
      <c r="N3048" s="6" t="n"/>
      <c r="O3048" s="4" t="n"/>
      <c r="P3048" s="4" t="n"/>
      <c r="Q3048" s="6" t="n"/>
      <c r="R3048" s="7" t="n"/>
      <c r="S3048" s="6" t="n"/>
      <c r="T3048" s="6" t="n"/>
      <c r="U3048" s="6" t="n"/>
      <c r="V3048" s="3">
        <f>IF(OR(B3048="",C3048),"",CONCATENATE(B3048,".",C3048))</f>
        <v/>
      </c>
      <c r="W3048">
        <f>UPPER(TRIM(H3048))</f>
        <v/>
      </c>
      <c r="X3048">
        <f>UPPER(TRIM(I3048))</f>
        <v/>
      </c>
      <c r="Y3048">
        <f>IF(V3048&lt;&gt;"",IFERROR(INDEX(federal_program_name_lookup,MATCH(V3048,aln_lookup,0)),""),"")</f>
        <v/>
      </c>
    </row>
    <row r="3049">
      <c r="A3049">
        <f>IF(B3049&lt;&gt;"", "AWARD-"&amp;TEXT(ROW()-1,"0000"), "")</f>
        <v/>
      </c>
      <c r="B3049" s="4" t="n"/>
      <c r="C3049" s="4" t="n"/>
      <c r="D3049" s="4" t="n"/>
      <c r="E3049" s="6" t="n"/>
      <c r="F3049" s="7" t="n"/>
      <c r="G3049" s="6" t="n"/>
      <c r="H3049" s="6" t="n"/>
      <c r="I3049" s="6" t="n"/>
      <c r="J3049" s="5">
        <f>SUMIFS(amount_expended,cfda_key,V3049)</f>
        <v/>
      </c>
      <c r="K3049" s="5">
        <f>IF(G3049="OTHER CLUSTER NOT LISTED ABOVE",SUMIFS(amount_expended,uniform_other_cluster_name,X3049), IF(AND(OR(G3049="N/A",G3049=""),H3049=""),0,IF(G3049="STATE CLUSTER",SUMIFS(amount_expended,uniform_state_cluster_name,W3049),SUMIFS(amount_expended,cluster_name,G3049))))</f>
        <v/>
      </c>
      <c r="L3049" s="6" t="n"/>
      <c r="M3049" s="4" t="n"/>
      <c r="N3049" s="6" t="n"/>
      <c r="O3049" s="4" t="n"/>
      <c r="P3049" s="4" t="n"/>
      <c r="Q3049" s="6" t="n"/>
      <c r="R3049" s="7" t="n"/>
      <c r="S3049" s="6" t="n"/>
      <c r="T3049" s="6" t="n"/>
      <c r="U3049" s="6" t="n"/>
      <c r="V3049" s="3">
        <f>IF(OR(B3049="",C3049),"",CONCATENATE(B3049,".",C3049))</f>
        <v/>
      </c>
      <c r="W3049">
        <f>UPPER(TRIM(H3049))</f>
        <v/>
      </c>
      <c r="X3049">
        <f>UPPER(TRIM(I3049))</f>
        <v/>
      </c>
      <c r="Y3049">
        <f>IF(V3049&lt;&gt;"",IFERROR(INDEX(federal_program_name_lookup,MATCH(V3049,aln_lookup,0)),""),"")</f>
        <v/>
      </c>
    </row>
    <row r="3050">
      <c r="A3050">
        <f>IF(B3050&lt;&gt;"", "AWARD-"&amp;TEXT(ROW()-1,"0000"), "")</f>
        <v/>
      </c>
      <c r="B3050" s="4" t="n"/>
      <c r="C3050" s="4" t="n"/>
      <c r="D3050" s="4" t="n"/>
      <c r="E3050" s="6" t="n"/>
      <c r="F3050" s="7" t="n"/>
      <c r="G3050" s="6" t="n"/>
      <c r="H3050" s="6" t="n"/>
      <c r="I3050" s="6" t="n"/>
      <c r="J3050" s="5">
        <f>SUMIFS(amount_expended,cfda_key,V3050)</f>
        <v/>
      </c>
      <c r="K3050" s="5">
        <f>IF(G3050="OTHER CLUSTER NOT LISTED ABOVE",SUMIFS(amount_expended,uniform_other_cluster_name,X3050), IF(AND(OR(G3050="N/A",G3050=""),H3050=""),0,IF(G3050="STATE CLUSTER",SUMIFS(amount_expended,uniform_state_cluster_name,W3050),SUMIFS(amount_expended,cluster_name,G3050))))</f>
        <v/>
      </c>
      <c r="L3050" s="6" t="n"/>
      <c r="M3050" s="4" t="n"/>
      <c r="N3050" s="6" t="n"/>
      <c r="O3050" s="4" t="n"/>
      <c r="P3050" s="4" t="n"/>
      <c r="Q3050" s="6" t="n"/>
      <c r="R3050" s="7" t="n"/>
      <c r="S3050" s="6" t="n"/>
      <c r="T3050" s="6" t="n"/>
      <c r="U3050" s="6" t="n"/>
      <c r="V3050" s="3">
        <f>IF(OR(B3050="",C3050),"",CONCATENATE(B3050,".",C3050))</f>
        <v/>
      </c>
      <c r="W3050">
        <f>UPPER(TRIM(H3050))</f>
        <v/>
      </c>
      <c r="X3050">
        <f>UPPER(TRIM(I3050))</f>
        <v/>
      </c>
      <c r="Y3050">
        <f>IF(V3050&lt;&gt;"",IFERROR(INDEX(federal_program_name_lookup,MATCH(V3050,aln_lookup,0)),""),"")</f>
        <v/>
      </c>
    </row>
    <row r="3051">
      <c r="A3051">
        <f>IF(B3051&lt;&gt;"", "AWARD-"&amp;TEXT(ROW()-1,"0000"), "")</f>
        <v/>
      </c>
      <c r="B3051" s="4" t="n"/>
      <c r="C3051" s="4" t="n"/>
      <c r="D3051" s="4" t="n"/>
      <c r="E3051" s="6" t="n"/>
      <c r="F3051" s="7" t="n"/>
      <c r="G3051" s="6" t="n"/>
      <c r="H3051" s="6" t="n"/>
      <c r="I3051" s="6" t="n"/>
      <c r="J3051" s="5">
        <f>SUMIFS(amount_expended,cfda_key,V3051)</f>
        <v/>
      </c>
      <c r="K3051" s="5">
        <f>IF(G3051="OTHER CLUSTER NOT LISTED ABOVE",SUMIFS(amount_expended,uniform_other_cluster_name,X3051), IF(AND(OR(G3051="N/A",G3051=""),H3051=""),0,IF(G3051="STATE CLUSTER",SUMIFS(amount_expended,uniform_state_cluster_name,W3051),SUMIFS(amount_expended,cluster_name,G3051))))</f>
        <v/>
      </c>
      <c r="L3051" s="6" t="n"/>
      <c r="M3051" s="4" t="n"/>
      <c r="N3051" s="6" t="n"/>
      <c r="O3051" s="4" t="n"/>
      <c r="P3051" s="4" t="n"/>
      <c r="Q3051" s="6" t="n"/>
      <c r="R3051" s="7" t="n"/>
      <c r="S3051" s="6" t="n"/>
      <c r="T3051" s="6" t="n"/>
      <c r="U3051" s="6" t="n"/>
      <c r="V3051" s="3">
        <f>IF(OR(B3051="",C3051),"",CONCATENATE(B3051,".",C3051))</f>
        <v/>
      </c>
      <c r="W3051">
        <f>UPPER(TRIM(H3051))</f>
        <v/>
      </c>
      <c r="X3051">
        <f>UPPER(TRIM(I3051))</f>
        <v/>
      </c>
      <c r="Y3051">
        <f>IF(V3051&lt;&gt;"",IFERROR(INDEX(federal_program_name_lookup,MATCH(V3051,aln_lookup,0)),""),"")</f>
        <v/>
      </c>
    </row>
    <row r="3052">
      <c r="A3052">
        <f>IF(B3052&lt;&gt;"", "AWARD-"&amp;TEXT(ROW()-1,"0000"), "")</f>
        <v/>
      </c>
      <c r="B3052" s="4" t="n"/>
      <c r="C3052" s="4" t="n"/>
      <c r="D3052" s="4" t="n"/>
      <c r="E3052" s="6" t="n"/>
      <c r="F3052" s="7" t="n"/>
      <c r="G3052" s="6" t="n"/>
      <c r="H3052" s="6" t="n"/>
      <c r="I3052" s="6" t="n"/>
      <c r="J3052" s="5">
        <f>SUMIFS(amount_expended,cfda_key,V3052)</f>
        <v/>
      </c>
      <c r="K3052" s="5">
        <f>IF(G3052="OTHER CLUSTER NOT LISTED ABOVE",SUMIFS(amount_expended,uniform_other_cluster_name,X3052), IF(AND(OR(G3052="N/A",G3052=""),H3052=""),0,IF(G3052="STATE CLUSTER",SUMIFS(amount_expended,uniform_state_cluster_name,W3052),SUMIFS(amount_expended,cluster_name,G3052))))</f>
        <v/>
      </c>
      <c r="L3052" s="6" t="n"/>
      <c r="M3052" s="4" t="n"/>
      <c r="N3052" s="6" t="n"/>
      <c r="O3052" s="4" t="n"/>
      <c r="P3052" s="4" t="n"/>
      <c r="Q3052" s="6" t="n"/>
      <c r="R3052" s="7" t="n"/>
      <c r="S3052" s="6" t="n"/>
      <c r="T3052" s="6" t="n"/>
      <c r="U3052" s="6" t="n"/>
      <c r="V3052" s="3">
        <f>IF(OR(B3052="",C3052),"",CONCATENATE(B3052,".",C3052))</f>
        <v/>
      </c>
      <c r="W3052">
        <f>UPPER(TRIM(H3052))</f>
        <v/>
      </c>
      <c r="X3052">
        <f>UPPER(TRIM(I3052))</f>
        <v/>
      </c>
      <c r="Y3052">
        <f>IF(V3052&lt;&gt;"",IFERROR(INDEX(federal_program_name_lookup,MATCH(V3052,aln_lookup,0)),""),"")</f>
        <v/>
      </c>
    </row>
    <row r="3053">
      <c r="A3053">
        <f>IF(B3053&lt;&gt;"", "AWARD-"&amp;TEXT(ROW()-1,"0000"), "")</f>
        <v/>
      </c>
      <c r="B3053" s="4" t="n"/>
      <c r="C3053" s="4" t="n"/>
      <c r="D3053" s="4" t="n"/>
      <c r="E3053" s="6" t="n"/>
      <c r="F3053" s="7" t="n"/>
      <c r="G3053" s="6" t="n"/>
      <c r="H3053" s="6" t="n"/>
      <c r="I3053" s="6" t="n"/>
      <c r="J3053" s="5">
        <f>SUMIFS(amount_expended,cfda_key,V3053)</f>
        <v/>
      </c>
      <c r="K3053" s="5">
        <f>IF(G3053="OTHER CLUSTER NOT LISTED ABOVE",SUMIFS(amount_expended,uniform_other_cluster_name,X3053), IF(AND(OR(G3053="N/A",G3053=""),H3053=""),0,IF(G3053="STATE CLUSTER",SUMIFS(amount_expended,uniform_state_cluster_name,W3053),SUMIFS(amount_expended,cluster_name,G3053))))</f>
        <v/>
      </c>
      <c r="L3053" s="6" t="n"/>
      <c r="M3053" s="4" t="n"/>
      <c r="N3053" s="6" t="n"/>
      <c r="O3053" s="4" t="n"/>
      <c r="P3053" s="4" t="n"/>
      <c r="Q3053" s="6" t="n"/>
      <c r="R3053" s="7" t="n"/>
      <c r="S3053" s="6" t="n"/>
      <c r="T3053" s="6" t="n"/>
      <c r="U3053" s="6" t="n"/>
      <c r="V3053" s="3">
        <f>IF(OR(B3053="",C3053),"",CONCATENATE(B3053,".",C3053))</f>
        <v/>
      </c>
      <c r="W3053">
        <f>UPPER(TRIM(H3053))</f>
        <v/>
      </c>
      <c r="X3053">
        <f>UPPER(TRIM(I3053))</f>
        <v/>
      </c>
      <c r="Y3053">
        <f>IF(V3053&lt;&gt;"",IFERROR(INDEX(federal_program_name_lookup,MATCH(V3053,aln_lookup,0)),""),"")</f>
        <v/>
      </c>
    </row>
    <row r="3054">
      <c r="A3054">
        <f>IF(B3054&lt;&gt;"", "AWARD-"&amp;TEXT(ROW()-1,"0000"), "")</f>
        <v/>
      </c>
      <c r="B3054" s="4" t="n"/>
      <c r="C3054" s="4" t="n"/>
      <c r="D3054" s="4" t="n"/>
      <c r="E3054" s="6" t="n"/>
      <c r="F3054" s="7" t="n"/>
      <c r="G3054" s="6" t="n"/>
      <c r="H3054" s="6" t="n"/>
      <c r="I3054" s="6" t="n"/>
      <c r="J3054" s="5">
        <f>SUMIFS(amount_expended,cfda_key,V3054)</f>
        <v/>
      </c>
      <c r="K3054" s="5">
        <f>IF(G3054="OTHER CLUSTER NOT LISTED ABOVE",SUMIFS(amount_expended,uniform_other_cluster_name,X3054), IF(AND(OR(G3054="N/A",G3054=""),H3054=""),0,IF(G3054="STATE CLUSTER",SUMIFS(amount_expended,uniform_state_cluster_name,W3054),SUMIFS(amount_expended,cluster_name,G3054))))</f>
        <v/>
      </c>
      <c r="L3054" s="6" t="n"/>
      <c r="M3054" s="4" t="n"/>
      <c r="N3054" s="6" t="n"/>
      <c r="O3054" s="4" t="n"/>
      <c r="P3054" s="4" t="n"/>
      <c r="Q3054" s="6" t="n"/>
      <c r="R3054" s="7" t="n"/>
      <c r="S3054" s="6" t="n"/>
      <c r="T3054" s="6" t="n"/>
      <c r="U3054" s="6" t="n"/>
      <c r="V3054" s="3">
        <f>IF(OR(B3054="",C3054),"",CONCATENATE(B3054,".",C3054))</f>
        <v/>
      </c>
      <c r="W3054">
        <f>UPPER(TRIM(H3054))</f>
        <v/>
      </c>
      <c r="X3054">
        <f>UPPER(TRIM(I3054))</f>
        <v/>
      </c>
      <c r="Y3054">
        <f>IF(V3054&lt;&gt;"",IFERROR(INDEX(federal_program_name_lookup,MATCH(V3054,aln_lookup,0)),""),"")</f>
        <v/>
      </c>
    </row>
    <row r="3055">
      <c r="A3055">
        <f>IF(B3055&lt;&gt;"", "AWARD-"&amp;TEXT(ROW()-1,"0000"), "")</f>
        <v/>
      </c>
      <c r="B3055" s="4" t="n"/>
      <c r="C3055" s="4" t="n"/>
      <c r="D3055" s="4" t="n"/>
      <c r="E3055" s="6" t="n"/>
      <c r="F3055" s="7" t="n"/>
      <c r="G3055" s="6" t="n"/>
      <c r="H3055" s="6" t="n"/>
      <c r="I3055" s="6" t="n"/>
      <c r="J3055" s="5">
        <f>SUMIFS(amount_expended,cfda_key,V3055)</f>
        <v/>
      </c>
      <c r="K3055" s="5">
        <f>IF(G3055="OTHER CLUSTER NOT LISTED ABOVE",SUMIFS(amount_expended,uniform_other_cluster_name,X3055), IF(AND(OR(G3055="N/A",G3055=""),H3055=""),0,IF(G3055="STATE CLUSTER",SUMIFS(amount_expended,uniform_state_cluster_name,W3055),SUMIFS(amount_expended,cluster_name,G3055))))</f>
        <v/>
      </c>
      <c r="L3055" s="6" t="n"/>
      <c r="M3055" s="4" t="n"/>
      <c r="N3055" s="6" t="n"/>
      <c r="O3055" s="4" t="n"/>
      <c r="P3055" s="4" t="n"/>
      <c r="Q3055" s="6" t="n"/>
      <c r="R3055" s="7" t="n"/>
      <c r="S3055" s="6" t="n"/>
      <c r="T3055" s="6" t="n"/>
      <c r="U3055" s="6" t="n"/>
      <c r="V3055" s="3">
        <f>IF(OR(B3055="",C3055),"",CONCATENATE(B3055,".",C3055))</f>
        <v/>
      </c>
      <c r="W3055">
        <f>UPPER(TRIM(H3055))</f>
        <v/>
      </c>
      <c r="X3055">
        <f>UPPER(TRIM(I3055))</f>
        <v/>
      </c>
      <c r="Y3055">
        <f>IF(V3055&lt;&gt;"",IFERROR(INDEX(federal_program_name_lookup,MATCH(V3055,aln_lookup,0)),""),"")</f>
        <v/>
      </c>
    </row>
    <row r="3056">
      <c r="A3056">
        <f>IF(B3056&lt;&gt;"", "AWARD-"&amp;TEXT(ROW()-1,"0000"), "")</f>
        <v/>
      </c>
      <c r="B3056" s="4" t="n"/>
      <c r="C3056" s="4" t="n"/>
      <c r="D3056" s="4" t="n"/>
      <c r="E3056" s="6" t="n"/>
      <c r="F3056" s="7" t="n"/>
      <c r="G3056" s="6" t="n"/>
      <c r="H3056" s="6" t="n"/>
      <c r="I3056" s="6" t="n"/>
      <c r="J3056" s="5">
        <f>SUMIFS(amount_expended,cfda_key,V3056)</f>
        <v/>
      </c>
      <c r="K3056" s="5">
        <f>IF(G3056="OTHER CLUSTER NOT LISTED ABOVE",SUMIFS(amount_expended,uniform_other_cluster_name,X3056), IF(AND(OR(G3056="N/A",G3056=""),H3056=""),0,IF(G3056="STATE CLUSTER",SUMIFS(amount_expended,uniform_state_cluster_name,W3056),SUMIFS(amount_expended,cluster_name,G3056))))</f>
        <v/>
      </c>
      <c r="L3056" s="6" t="n"/>
      <c r="M3056" s="4" t="n"/>
      <c r="N3056" s="6" t="n"/>
      <c r="O3056" s="4" t="n"/>
      <c r="P3056" s="4" t="n"/>
      <c r="Q3056" s="6" t="n"/>
      <c r="R3056" s="7" t="n"/>
      <c r="S3056" s="6" t="n"/>
      <c r="T3056" s="6" t="n"/>
      <c r="U3056" s="6" t="n"/>
      <c r="V3056" s="3">
        <f>IF(OR(B3056="",C3056),"",CONCATENATE(B3056,".",C3056))</f>
        <v/>
      </c>
      <c r="W3056">
        <f>UPPER(TRIM(H3056))</f>
        <v/>
      </c>
      <c r="X3056">
        <f>UPPER(TRIM(I3056))</f>
        <v/>
      </c>
      <c r="Y3056">
        <f>IF(V3056&lt;&gt;"",IFERROR(INDEX(federal_program_name_lookup,MATCH(V3056,aln_lookup,0)),""),"")</f>
        <v/>
      </c>
    </row>
    <row r="3057">
      <c r="A3057">
        <f>IF(B3057&lt;&gt;"", "AWARD-"&amp;TEXT(ROW()-1,"0000"), "")</f>
        <v/>
      </c>
      <c r="B3057" s="4" t="n"/>
      <c r="C3057" s="4" t="n"/>
      <c r="D3057" s="4" t="n"/>
      <c r="E3057" s="6" t="n"/>
      <c r="F3057" s="7" t="n"/>
      <c r="G3057" s="6" t="n"/>
      <c r="H3057" s="6" t="n"/>
      <c r="I3057" s="6" t="n"/>
      <c r="J3057" s="5">
        <f>SUMIFS(amount_expended,cfda_key,V3057)</f>
        <v/>
      </c>
      <c r="K3057" s="5">
        <f>IF(G3057="OTHER CLUSTER NOT LISTED ABOVE",SUMIFS(amount_expended,uniform_other_cluster_name,X3057), IF(AND(OR(G3057="N/A",G3057=""),H3057=""),0,IF(G3057="STATE CLUSTER",SUMIFS(amount_expended,uniform_state_cluster_name,W3057),SUMIFS(amount_expended,cluster_name,G3057))))</f>
        <v/>
      </c>
      <c r="L3057" s="6" t="n"/>
      <c r="M3057" s="4" t="n"/>
      <c r="N3057" s="6" t="n"/>
      <c r="O3057" s="4" t="n"/>
      <c r="P3057" s="4" t="n"/>
      <c r="Q3057" s="6" t="n"/>
      <c r="R3057" s="7" t="n"/>
      <c r="S3057" s="6" t="n"/>
      <c r="T3057" s="6" t="n"/>
      <c r="U3057" s="6" t="n"/>
      <c r="V3057" s="3">
        <f>IF(OR(B3057="",C3057),"",CONCATENATE(B3057,".",C3057))</f>
        <v/>
      </c>
      <c r="W3057">
        <f>UPPER(TRIM(H3057))</f>
        <v/>
      </c>
      <c r="X3057">
        <f>UPPER(TRIM(I3057))</f>
        <v/>
      </c>
      <c r="Y3057">
        <f>IF(V3057&lt;&gt;"",IFERROR(INDEX(federal_program_name_lookup,MATCH(V3057,aln_lookup,0)),""),"")</f>
        <v/>
      </c>
    </row>
    <row r="3058">
      <c r="A3058">
        <f>IF(B3058&lt;&gt;"", "AWARD-"&amp;TEXT(ROW()-1,"0000"), "")</f>
        <v/>
      </c>
      <c r="B3058" s="4" t="n"/>
      <c r="C3058" s="4" t="n"/>
      <c r="D3058" s="4" t="n"/>
      <c r="E3058" s="6" t="n"/>
      <c r="F3058" s="7" t="n"/>
      <c r="G3058" s="6" t="n"/>
      <c r="H3058" s="6" t="n"/>
      <c r="I3058" s="6" t="n"/>
      <c r="J3058" s="5">
        <f>SUMIFS(amount_expended,cfda_key,V3058)</f>
        <v/>
      </c>
      <c r="K3058" s="5">
        <f>IF(G3058="OTHER CLUSTER NOT LISTED ABOVE",SUMIFS(amount_expended,uniform_other_cluster_name,X3058), IF(AND(OR(G3058="N/A",G3058=""),H3058=""),0,IF(G3058="STATE CLUSTER",SUMIFS(amount_expended,uniform_state_cluster_name,W3058),SUMIFS(amount_expended,cluster_name,G3058))))</f>
        <v/>
      </c>
      <c r="L3058" s="6" t="n"/>
      <c r="M3058" s="4" t="n"/>
      <c r="N3058" s="6" t="n"/>
      <c r="O3058" s="4" t="n"/>
      <c r="P3058" s="4" t="n"/>
      <c r="Q3058" s="6" t="n"/>
      <c r="R3058" s="7" t="n"/>
      <c r="S3058" s="6" t="n"/>
      <c r="T3058" s="6" t="n"/>
      <c r="U3058" s="6" t="n"/>
      <c r="V3058" s="3">
        <f>IF(OR(B3058="",C3058),"",CONCATENATE(B3058,".",C3058))</f>
        <v/>
      </c>
      <c r="W3058">
        <f>UPPER(TRIM(H3058))</f>
        <v/>
      </c>
      <c r="X3058">
        <f>UPPER(TRIM(I3058))</f>
        <v/>
      </c>
      <c r="Y3058">
        <f>IF(V3058&lt;&gt;"",IFERROR(INDEX(federal_program_name_lookup,MATCH(V3058,aln_lookup,0)),""),"")</f>
        <v/>
      </c>
    </row>
    <row r="3059">
      <c r="A3059">
        <f>IF(B3059&lt;&gt;"", "AWARD-"&amp;TEXT(ROW()-1,"0000"), "")</f>
        <v/>
      </c>
      <c r="B3059" s="4" t="n"/>
      <c r="C3059" s="4" t="n"/>
      <c r="D3059" s="4" t="n"/>
      <c r="E3059" s="6" t="n"/>
      <c r="F3059" s="7" t="n"/>
      <c r="G3059" s="6" t="n"/>
      <c r="H3059" s="6" t="n"/>
      <c r="I3059" s="6" t="n"/>
      <c r="J3059" s="5">
        <f>SUMIFS(amount_expended,cfda_key,V3059)</f>
        <v/>
      </c>
      <c r="K3059" s="5">
        <f>IF(G3059="OTHER CLUSTER NOT LISTED ABOVE",SUMIFS(amount_expended,uniform_other_cluster_name,X3059), IF(AND(OR(G3059="N/A",G3059=""),H3059=""),0,IF(G3059="STATE CLUSTER",SUMIFS(amount_expended,uniform_state_cluster_name,W3059),SUMIFS(amount_expended,cluster_name,G3059))))</f>
        <v/>
      </c>
      <c r="L3059" s="6" t="n"/>
      <c r="M3059" s="4" t="n"/>
      <c r="N3059" s="6" t="n"/>
      <c r="O3059" s="4" t="n"/>
      <c r="P3059" s="4" t="n"/>
      <c r="Q3059" s="6" t="n"/>
      <c r="R3059" s="7" t="n"/>
      <c r="S3059" s="6" t="n"/>
      <c r="T3059" s="6" t="n"/>
      <c r="U3059" s="6" t="n"/>
      <c r="V3059" s="3">
        <f>IF(OR(B3059="",C3059),"",CONCATENATE(B3059,".",C3059))</f>
        <v/>
      </c>
      <c r="W3059">
        <f>UPPER(TRIM(H3059))</f>
        <v/>
      </c>
      <c r="X3059">
        <f>UPPER(TRIM(I3059))</f>
        <v/>
      </c>
      <c r="Y3059">
        <f>IF(V3059&lt;&gt;"",IFERROR(INDEX(federal_program_name_lookup,MATCH(V3059,aln_lookup,0)),""),"")</f>
        <v/>
      </c>
    </row>
    <row r="3060">
      <c r="A3060">
        <f>IF(B3060&lt;&gt;"", "AWARD-"&amp;TEXT(ROW()-1,"0000"), "")</f>
        <v/>
      </c>
      <c r="B3060" s="4" t="n"/>
      <c r="C3060" s="4" t="n"/>
      <c r="D3060" s="4" t="n"/>
      <c r="E3060" s="6" t="n"/>
      <c r="F3060" s="7" t="n"/>
      <c r="G3060" s="6" t="n"/>
      <c r="H3060" s="6" t="n"/>
      <c r="I3060" s="6" t="n"/>
      <c r="J3060" s="5">
        <f>SUMIFS(amount_expended,cfda_key,V3060)</f>
        <v/>
      </c>
      <c r="K3060" s="5">
        <f>IF(G3060="OTHER CLUSTER NOT LISTED ABOVE",SUMIFS(amount_expended,uniform_other_cluster_name,X3060), IF(AND(OR(G3060="N/A",G3060=""),H3060=""),0,IF(G3060="STATE CLUSTER",SUMIFS(amount_expended,uniform_state_cluster_name,W3060),SUMIFS(amount_expended,cluster_name,G3060))))</f>
        <v/>
      </c>
      <c r="L3060" s="6" t="n"/>
      <c r="M3060" s="4" t="n"/>
      <c r="N3060" s="6" t="n"/>
      <c r="O3060" s="4" t="n"/>
      <c r="P3060" s="4" t="n"/>
      <c r="Q3060" s="6" t="n"/>
      <c r="R3060" s="7" t="n"/>
      <c r="S3060" s="6" t="n"/>
      <c r="T3060" s="6" t="n"/>
      <c r="U3060" s="6" t="n"/>
      <c r="V3060" s="3">
        <f>IF(OR(B3060="",C3060),"",CONCATENATE(B3060,".",C3060))</f>
        <v/>
      </c>
      <c r="W3060">
        <f>UPPER(TRIM(H3060))</f>
        <v/>
      </c>
      <c r="X3060">
        <f>UPPER(TRIM(I3060))</f>
        <v/>
      </c>
      <c r="Y3060">
        <f>IF(V3060&lt;&gt;"",IFERROR(INDEX(federal_program_name_lookup,MATCH(V3060,aln_lookup,0)),""),"")</f>
        <v/>
      </c>
    </row>
    <row r="3061">
      <c r="A3061">
        <f>IF(B3061&lt;&gt;"", "AWARD-"&amp;TEXT(ROW()-1,"0000"), "")</f>
        <v/>
      </c>
      <c r="B3061" s="4" t="n"/>
      <c r="C3061" s="4" t="n"/>
      <c r="D3061" s="4" t="n"/>
      <c r="E3061" s="6" t="n"/>
      <c r="F3061" s="7" t="n"/>
      <c r="G3061" s="6" t="n"/>
      <c r="H3061" s="6" t="n"/>
      <c r="I3061" s="6" t="n"/>
      <c r="J3061" s="5">
        <f>SUMIFS(amount_expended,cfda_key,V3061)</f>
        <v/>
      </c>
      <c r="K3061" s="5">
        <f>IF(G3061="OTHER CLUSTER NOT LISTED ABOVE",SUMIFS(amount_expended,uniform_other_cluster_name,X3061), IF(AND(OR(G3061="N/A",G3061=""),H3061=""),0,IF(G3061="STATE CLUSTER",SUMIFS(amount_expended,uniform_state_cluster_name,W3061),SUMIFS(amount_expended,cluster_name,G3061))))</f>
        <v/>
      </c>
      <c r="L3061" s="6" t="n"/>
      <c r="M3061" s="4" t="n"/>
      <c r="N3061" s="6" t="n"/>
      <c r="O3061" s="4" t="n"/>
      <c r="P3061" s="4" t="n"/>
      <c r="Q3061" s="6" t="n"/>
      <c r="R3061" s="7" t="n"/>
      <c r="S3061" s="6" t="n"/>
      <c r="T3061" s="6" t="n"/>
      <c r="U3061" s="6" t="n"/>
      <c r="V3061" s="3">
        <f>IF(OR(B3061="",C3061),"",CONCATENATE(B3061,".",C3061))</f>
        <v/>
      </c>
      <c r="W3061">
        <f>UPPER(TRIM(H3061))</f>
        <v/>
      </c>
      <c r="X3061">
        <f>UPPER(TRIM(I3061))</f>
        <v/>
      </c>
      <c r="Y3061">
        <f>IF(V3061&lt;&gt;"",IFERROR(INDEX(federal_program_name_lookup,MATCH(V3061,aln_lookup,0)),""),"")</f>
        <v/>
      </c>
    </row>
    <row r="3062">
      <c r="A3062">
        <f>IF(B3062&lt;&gt;"", "AWARD-"&amp;TEXT(ROW()-1,"0000"), "")</f>
        <v/>
      </c>
      <c r="B3062" s="4" t="n"/>
      <c r="C3062" s="4" t="n"/>
      <c r="D3062" s="4" t="n"/>
      <c r="E3062" s="6" t="n"/>
      <c r="F3062" s="7" t="n"/>
      <c r="G3062" s="6" t="n"/>
      <c r="H3062" s="6" t="n"/>
      <c r="I3062" s="6" t="n"/>
      <c r="J3062" s="5">
        <f>SUMIFS(amount_expended,cfda_key,V3062)</f>
        <v/>
      </c>
      <c r="K3062" s="5">
        <f>IF(G3062="OTHER CLUSTER NOT LISTED ABOVE",SUMIFS(amount_expended,uniform_other_cluster_name,X3062), IF(AND(OR(G3062="N/A",G3062=""),H3062=""),0,IF(G3062="STATE CLUSTER",SUMIFS(amount_expended,uniform_state_cluster_name,W3062),SUMIFS(amount_expended,cluster_name,G3062))))</f>
        <v/>
      </c>
      <c r="L3062" s="6" t="n"/>
      <c r="M3062" s="4" t="n"/>
      <c r="N3062" s="6" t="n"/>
      <c r="O3062" s="4" t="n"/>
      <c r="P3062" s="4" t="n"/>
      <c r="Q3062" s="6" t="n"/>
      <c r="R3062" s="7" t="n"/>
      <c r="S3062" s="6" t="n"/>
      <c r="T3062" s="6" t="n"/>
      <c r="U3062" s="6" t="n"/>
      <c r="V3062" s="3">
        <f>IF(OR(B3062="",C3062),"",CONCATENATE(B3062,".",C3062))</f>
        <v/>
      </c>
      <c r="W3062">
        <f>UPPER(TRIM(H3062))</f>
        <v/>
      </c>
      <c r="X3062">
        <f>UPPER(TRIM(I3062))</f>
        <v/>
      </c>
      <c r="Y3062">
        <f>IF(V3062&lt;&gt;"",IFERROR(INDEX(federal_program_name_lookup,MATCH(V3062,aln_lookup,0)),""),"")</f>
        <v/>
      </c>
    </row>
    <row r="3063">
      <c r="A3063">
        <f>IF(B3063&lt;&gt;"", "AWARD-"&amp;TEXT(ROW()-1,"0000"), "")</f>
        <v/>
      </c>
      <c r="B3063" s="4" t="n"/>
      <c r="C3063" s="4" t="n"/>
      <c r="D3063" s="4" t="n"/>
      <c r="E3063" s="6" t="n"/>
      <c r="F3063" s="7" t="n"/>
      <c r="G3063" s="6" t="n"/>
      <c r="H3063" s="6" t="n"/>
      <c r="I3063" s="6" t="n"/>
      <c r="J3063" s="5">
        <f>SUMIFS(amount_expended,cfda_key,V3063)</f>
        <v/>
      </c>
      <c r="K3063" s="5">
        <f>IF(G3063="OTHER CLUSTER NOT LISTED ABOVE",SUMIFS(amount_expended,uniform_other_cluster_name,X3063), IF(AND(OR(G3063="N/A",G3063=""),H3063=""),0,IF(G3063="STATE CLUSTER",SUMIFS(amount_expended,uniform_state_cluster_name,W3063),SUMIFS(amount_expended,cluster_name,G3063))))</f>
        <v/>
      </c>
      <c r="L3063" s="6" t="n"/>
      <c r="M3063" s="4" t="n"/>
      <c r="N3063" s="6" t="n"/>
      <c r="O3063" s="4" t="n"/>
      <c r="P3063" s="4" t="n"/>
      <c r="Q3063" s="6" t="n"/>
      <c r="R3063" s="7" t="n"/>
      <c r="S3063" s="6" t="n"/>
      <c r="T3063" s="6" t="n"/>
      <c r="U3063" s="6" t="n"/>
      <c r="V3063" s="3">
        <f>IF(OR(B3063="",C3063),"",CONCATENATE(B3063,".",C3063))</f>
        <v/>
      </c>
      <c r="W3063">
        <f>UPPER(TRIM(H3063))</f>
        <v/>
      </c>
      <c r="X3063">
        <f>UPPER(TRIM(I3063))</f>
        <v/>
      </c>
      <c r="Y3063">
        <f>IF(V3063&lt;&gt;"",IFERROR(INDEX(federal_program_name_lookup,MATCH(V3063,aln_lookup,0)),""),"")</f>
        <v/>
      </c>
    </row>
    <row r="3064">
      <c r="A3064">
        <f>IF(B3064&lt;&gt;"", "AWARD-"&amp;TEXT(ROW()-1,"0000"), "")</f>
        <v/>
      </c>
      <c r="B3064" s="4" t="n"/>
      <c r="C3064" s="4" t="n"/>
      <c r="D3064" s="4" t="n"/>
      <c r="E3064" s="6" t="n"/>
      <c r="F3064" s="7" t="n"/>
      <c r="G3064" s="6" t="n"/>
      <c r="H3064" s="6" t="n"/>
      <c r="I3064" s="6" t="n"/>
      <c r="J3064" s="5">
        <f>SUMIFS(amount_expended,cfda_key,V3064)</f>
        <v/>
      </c>
      <c r="K3064" s="5">
        <f>IF(G3064="OTHER CLUSTER NOT LISTED ABOVE",SUMIFS(amount_expended,uniform_other_cluster_name,X3064), IF(AND(OR(G3064="N/A",G3064=""),H3064=""),0,IF(G3064="STATE CLUSTER",SUMIFS(amount_expended,uniform_state_cluster_name,W3064),SUMIFS(amount_expended,cluster_name,G3064))))</f>
        <v/>
      </c>
      <c r="L3064" s="6" t="n"/>
      <c r="M3064" s="4" t="n"/>
      <c r="N3064" s="6" t="n"/>
      <c r="O3064" s="4" t="n"/>
      <c r="P3064" s="4" t="n"/>
      <c r="Q3064" s="6" t="n"/>
      <c r="R3064" s="7" t="n"/>
      <c r="S3064" s="6" t="n"/>
      <c r="T3064" s="6" t="n"/>
      <c r="U3064" s="6" t="n"/>
      <c r="V3064" s="3">
        <f>IF(OR(B3064="",C3064),"",CONCATENATE(B3064,".",C3064))</f>
        <v/>
      </c>
      <c r="W3064">
        <f>UPPER(TRIM(H3064))</f>
        <v/>
      </c>
      <c r="X3064">
        <f>UPPER(TRIM(I3064))</f>
        <v/>
      </c>
      <c r="Y3064">
        <f>IF(V3064&lt;&gt;"",IFERROR(INDEX(federal_program_name_lookup,MATCH(V3064,aln_lookup,0)),""),"")</f>
        <v/>
      </c>
    </row>
    <row r="3065">
      <c r="A3065">
        <f>IF(B3065&lt;&gt;"", "AWARD-"&amp;TEXT(ROW()-1,"0000"), "")</f>
        <v/>
      </c>
      <c r="B3065" s="4" t="n"/>
      <c r="C3065" s="4" t="n"/>
      <c r="D3065" s="4" t="n"/>
      <c r="E3065" s="6" t="n"/>
      <c r="F3065" s="7" t="n"/>
      <c r="G3065" s="6" t="n"/>
      <c r="H3065" s="6" t="n"/>
      <c r="I3065" s="6" t="n"/>
      <c r="J3065" s="5">
        <f>SUMIFS(amount_expended,cfda_key,V3065)</f>
        <v/>
      </c>
      <c r="K3065" s="5">
        <f>IF(G3065="OTHER CLUSTER NOT LISTED ABOVE",SUMIFS(amount_expended,uniform_other_cluster_name,X3065), IF(AND(OR(G3065="N/A",G3065=""),H3065=""),0,IF(G3065="STATE CLUSTER",SUMIFS(amount_expended,uniform_state_cluster_name,W3065),SUMIFS(amount_expended,cluster_name,G3065))))</f>
        <v/>
      </c>
      <c r="L3065" s="6" t="n"/>
      <c r="M3065" s="4" t="n"/>
      <c r="N3065" s="6" t="n"/>
      <c r="O3065" s="4" t="n"/>
      <c r="P3065" s="4" t="n"/>
      <c r="Q3065" s="6" t="n"/>
      <c r="R3065" s="7" t="n"/>
      <c r="S3065" s="6" t="n"/>
      <c r="T3065" s="6" t="n"/>
      <c r="U3065" s="6" t="n"/>
      <c r="V3065" s="3">
        <f>IF(OR(B3065="",C3065),"",CONCATENATE(B3065,".",C3065))</f>
        <v/>
      </c>
      <c r="W3065">
        <f>UPPER(TRIM(H3065))</f>
        <v/>
      </c>
      <c r="X3065">
        <f>UPPER(TRIM(I3065))</f>
        <v/>
      </c>
      <c r="Y3065">
        <f>IF(V3065&lt;&gt;"",IFERROR(INDEX(federal_program_name_lookup,MATCH(V3065,aln_lookup,0)),""),"")</f>
        <v/>
      </c>
    </row>
    <row r="3066">
      <c r="A3066">
        <f>IF(B3066&lt;&gt;"", "AWARD-"&amp;TEXT(ROW()-1,"0000"), "")</f>
        <v/>
      </c>
      <c r="B3066" s="4" t="n"/>
      <c r="C3066" s="4" t="n"/>
      <c r="D3066" s="4" t="n"/>
      <c r="E3066" s="6" t="n"/>
      <c r="F3066" s="7" t="n"/>
      <c r="G3066" s="6" t="n"/>
      <c r="H3066" s="6" t="n"/>
      <c r="I3066" s="6" t="n"/>
      <c r="J3066" s="5">
        <f>SUMIFS(amount_expended,cfda_key,V3066)</f>
        <v/>
      </c>
      <c r="K3066" s="5">
        <f>IF(G3066="OTHER CLUSTER NOT LISTED ABOVE",SUMIFS(amount_expended,uniform_other_cluster_name,X3066), IF(AND(OR(G3066="N/A",G3066=""),H3066=""),0,IF(G3066="STATE CLUSTER",SUMIFS(amount_expended,uniform_state_cluster_name,W3066),SUMIFS(amount_expended,cluster_name,G3066))))</f>
        <v/>
      </c>
      <c r="L3066" s="6" t="n"/>
      <c r="M3066" s="4" t="n"/>
      <c r="N3066" s="6" t="n"/>
      <c r="O3066" s="4" t="n"/>
      <c r="P3066" s="4" t="n"/>
      <c r="Q3066" s="6" t="n"/>
      <c r="R3066" s="7" t="n"/>
      <c r="S3066" s="6" t="n"/>
      <c r="T3066" s="6" t="n"/>
      <c r="U3066" s="6" t="n"/>
      <c r="V3066" s="3">
        <f>IF(OR(B3066="",C3066),"",CONCATENATE(B3066,".",C3066))</f>
        <v/>
      </c>
      <c r="W3066">
        <f>UPPER(TRIM(H3066))</f>
        <v/>
      </c>
      <c r="X3066">
        <f>UPPER(TRIM(I3066))</f>
        <v/>
      </c>
      <c r="Y3066">
        <f>IF(V3066&lt;&gt;"",IFERROR(INDEX(federal_program_name_lookup,MATCH(V3066,aln_lookup,0)),""),"")</f>
        <v/>
      </c>
    </row>
    <row r="3067">
      <c r="A3067">
        <f>IF(B3067&lt;&gt;"", "AWARD-"&amp;TEXT(ROW()-1,"0000"), "")</f>
        <v/>
      </c>
      <c r="B3067" s="4" t="n"/>
      <c r="C3067" s="4" t="n"/>
      <c r="D3067" s="4" t="n"/>
      <c r="E3067" s="6" t="n"/>
      <c r="F3067" s="7" t="n"/>
      <c r="G3067" s="6" t="n"/>
      <c r="H3067" s="6" t="n"/>
      <c r="I3067" s="6" t="n"/>
      <c r="J3067" s="5">
        <f>SUMIFS(amount_expended,cfda_key,V3067)</f>
        <v/>
      </c>
      <c r="K3067" s="5">
        <f>IF(G3067="OTHER CLUSTER NOT LISTED ABOVE",SUMIFS(amount_expended,uniform_other_cluster_name,X3067), IF(AND(OR(G3067="N/A",G3067=""),H3067=""),0,IF(G3067="STATE CLUSTER",SUMIFS(amount_expended,uniform_state_cluster_name,W3067),SUMIFS(amount_expended,cluster_name,G3067))))</f>
        <v/>
      </c>
      <c r="L3067" s="6" t="n"/>
      <c r="M3067" s="4" t="n"/>
      <c r="N3067" s="6" t="n"/>
      <c r="O3067" s="4" t="n"/>
      <c r="P3067" s="4" t="n"/>
      <c r="Q3067" s="6" t="n"/>
      <c r="R3067" s="7" t="n"/>
      <c r="S3067" s="6" t="n"/>
      <c r="T3067" s="6" t="n"/>
      <c r="U3067" s="6" t="n"/>
      <c r="V3067" s="3">
        <f>IF(OR(B3067="",C3067),"",CONCATENATE(B3067,".",C3067))</f>
        <v/>
      </c>
      <c r="W3067">
        <f>UPPER(TRIM(H3067))</f>
        <v/>
      </c>
      <c r="X3067">
        <f>UPPER(TRIM(I3067))</f>
        <v/>
      </c>
      <c r="Y3067">
        <f>IF(V3067&lt;&gt;"",IFERROR(INDEX(federal_program_name_lookup,MATCH(V3067,aln_lookup,0)),""),"")</f>
        <v/>
      </c>
    </row>
    <row r="3068">
      <c r="A3068">
        <f>IF(B3068&lt;&gt;"", "AWARD-"&amp;TEXT(ROW()-1,"0000"), "")</f>
        <v/>
      </c>
      <c r="B3068" s="4" t="n"/>
      <c r="C3068" s="4" t="n"/>
      <c r="D3068" s="4" t="n"/>
      <c r="E3068" s="6" t="n"/>
      <c r="F3068" s="7" t="n"/>
      <c r="G3068" s="6" t="n"/>
      <c r="H3068" s="6" t="n"/>
      <c r="I3068" s="6" t="n"/>
      <c r="J3068" s="5">
        <f>SUMIFS(amount_expended,cfda_key,V3068)</f>
        <v/>
      </c>
      <c r="K3068" s="5">
        <f>IF(G3068="OTHER CLUSTER NOT LISTED ABOVE",SUMIFS(amount_expended,uniform_other_cluster_name,X3068), IF(AND(OR(G3068="N/A",G3068=""),H3068=""),0,IF(G3068="STATE CLUSTER",SUMIFS(amount_expended,uniform_state_cluster_name,W3068),SUMIFS(amount_expended,cluster_name,G3068))))</f>
        <v/>
      </c>
      <c r="L3068" s="6" t="n"/>
      <c r="M3068" s="4" t="n"/>
      <c r="N3068" s="6" t="n"/>
      <c r="O3068" s="4" t="n"/>
      <c r="P3068" s="4" t="n"/>
      <c r="Q3068" s="6" t="n"/>
      <c r="R3068" s="7" t="n"/>
      <c r="S3068" s="6" t="n"/>
      <c r="T3068" s="6" t="n"/>
      <c r="U3068" s="6" t="n"/>
      <c r="V3068" s="3">
        <f>IF(OR(B3068="",C3068),"",CONCATENATE(B3068,".",C3068))</f>
        <v/>
      </c>
      <c r="W3068">
        <f>UPPER(TRIM(H3068))</f>
        <v/>
      </c>
      <c r="X3068">
        <f>UPPER(TRIM(I3068))</f>
        <v/>
      </c>
      <c r="Y3068">
        <f>IF(V3068&lt;&gt;"",IFERROR(INDEX(federal_program_name_lookup,MATCH(V3068,aln_lookup,0)),""),"")</f>
        <v/>
      </c>
    </row>
    <row r="3069">
      <c r="A3069">
        <f>IF(B3069&lt;&gt;"", "AWARD-"&amp;TEXT(ROW()-1,"0000"), "")</f>
        <v/>
      </c>
      <c r="B3069" s="4" t="n"/>
      <c r="C3069" s="4" t="n"/>
      <c r="D3069" s="4" t="n"/>
      <c r="E3069" s="6" t="n"/>
      <c r="F3069" s="7" t="n"/>
      <c r="G3069" s="6" t="n"/>
      <c r="H3069" s="6" t="n"/>
      <c r="I3069" s="6" t="n"/>
      <c r="J3069" s="5">
        <f>SUMIFS(amount_expended,cfda_key,V3069)</f>
        <v/>
      </c>
      <c r="K3069" s="5">
        <f>IF(G3069="OTHER CLUSTER NOT LISTED ABOVE",SUMIFS(amount_expended,uniform_other_cluster_name,X3069), IF(AND(OR(G3069="N/A",G3069=""),H3069=""),0,IF(G3069="STATE CLUSTER",SUMIFS(amount_expended,uniform_state_cluster_name,W3069),SUMIFS(amount_expended,cluster_name,G3069))))</f>
        <v/>
      </c>
      <c r="L3069" s="6" t="n"/>
      <c r="M3069" s="4" t="n"/>
      <c r="N3069" s="6" t="n"/>
      <c r="O3069" s="4" t="n"/>
      <c r="P3069" s="4" t="n"/>
      <c r="Q3069" s="6" t="n"/>
      <c r="R3069" s="7" t="n"/>
      <c r="S3069" s="6" t="n"/>
      <c r="T3069" s="6" t="n"/>
      <c r="U3069" s="6" t="n"/>
      <c r="V3069" s="3">
        <f>IF(OR(B3069="",C3069),"",CONCATENATE(B3069,".",C3069))</f>
        <v/>
      </c>
      <c r="W3069">
        <f>UPPER(TRIM(H3069))</f>
        <v/>
      </c>
      <c r="X3069">
        <f>UPPER(TRIM(I3069))</f>
        <v/>
      </c>
      <c r="Y3069">
        <f>IF(V3069&lt;&gt;"",IFERROR(INDEX(federal_program_name_lookup,MATCH(V3069,aln_lookup,0)),""),"")</f>
        <v/>
      </c>
    </row>
    <row r="3070">
      <c r="A3070">
        <f>IF(B3070&lt;&gt;"", "AWARD-"&amp;TEXT(ROW()-1,"0000"), "")</f>
        <v/>
      </c>
      <c r="B3070" s="4" t="n"/>
      <c r="C3070" s="4" t="n"/>
      <c r="D3070" s="4" t="n"/>
      <c r="E3070" s="6" t="n"/>
      <c r="F3070" s="7" t="n"/>
      <c r="G3070" s="6" t="n"/>
      <c r="H3070" s="6" t="n"/>
      <c r="I3070" s="6" t="n"/>
      <c r="J3070" s="5">
        <f>SUMIFS(amount_expended,cfda_key,V3070)</f>
        <v/>
      </c>
      <c r="K3070" s="5">
        <f>IF(G3070="OTHER CLUSTER NOT LISTED ABOVE",SUMIFS(amount_expended,uniform_other_cluster_name,X3070), IF(AND(OR(G3070="N/A",G3070=""),H3070=""),0,IF(G3070="STATE CLUSTER",SUMIFS(amount_expended,uniform_state_cluster_name,W3070),SUMIFS(amount_expended,cluster_name,G3070))))</f>
        <v/>
      </c>
      <c r="L3070" s="6" t="n"/>
      <c r="M3070" s="4" t="n"/>
      <c r="N3070" s="6" t="n"/>
      <c r="O3070" s="4" t="n"/>
      <c r="P3070" s="4" t="n"/>
      <c r="Q3070" s="6" t="n"/>
      <c r="R3070" s="7" t="n"/>
      <c r="S3070" s="6" t="n"/>
      <c r="T3070" s="6" t="n"/>
      <c r="U3070" s="6" t="n"/>
      <c r="V3070" s="3">
        <f>IF(OR(B3070="",C3070),"",CONCATENATE(B3070,".",C3070))</f>
        <v/>
      </c>
      <c r="W3070">
        <f>UPPER(TRIM(H3070))</f>
        <v/>
      </c>
      <c r="X3070">
        <f>UPPER(TRIM(I3070))</f>
        <v/>
      </c>
      <c r="Y3070">
        <f>IF(V3070&lt;&gt;"",IFERROR(INDEX(federal_program_name_lookup,MATCH(V3070,aln_lookup,0)),""),"")</f>
        <v/>
      </c>
    </row>
    <row r="3071">
      <c r="A3071">
        <f>IF(B3071&lt;&gt;"", "AWARD-"&amp;TEXT(ROW()-1,"0000"), "")</f>
        <v/>
      </c>
      <c r="B3071" s="4" t="n"/>
      <c r="C3071" s="4" t="n"/>
      <c r="D3071" s="4" t="n"/>
      <c r="E3071" s="6" t="n"/>
      <c r="F3071" s="7" t="n"/>
      <c r="G3071" s="6" t="n"/>
      <c r="H3071" s="6" t="n"/>
      <c r="I3071" s="6" t="n"/>
      <c r="J3071" s="5">
        <f>SUMIFS(amount_expended,cfda_key,V3071)</f>
        <v/>
      </c>
      <c r="K3071" s="5">
        <f>IF(G3071="OTHER CLUSTER NOT LISTED ABOVE",SUMIFS(amount_expended,uniform_other_cluster_name,X3071), IF(AND(OR(G3071="N/A",G3071=""),H3071=""),0,IF(G3071="STATE CLUSTER",SUMIFS(amount_expended,uniform_state_cluster_name,W3071),SUMIFS(amount_expended,cluster_name,G3071))))</f>
        <v/>
      </c>
      <c r="L3071" s="6" t="n"/>
      <c r="M3071" s="4" t="n"/>
      <c r="N3071" s="6" t="n"/>
      <c r="O3071" s="4" t="n"/>
      <c r="P3071" s="4" t="n"/>
      <c r="Q3071" s="6" t="n"/>
      <c r="R3071" s="7" t="n"/>
      <c r="S3071" s="6" t="n"/>
      <c r="T3071" s="6" t="n"/>
      <c r="U3071" s="6" t="n"/>
      <c r="V3071" s="3">
        <f>IF(OR(B3071="",C3071),"",CONCATENATE(B3071,".",C3071))</f>
        <v/>
      </c>
      <c r="W3071">
        <f>UPPER(TRIM(H3071))</f>
        <v/>
      </c>
      <c r="X3071">
        <f>UPPER(TRIM(I3071))</f>
        <v/>
      </c>
      <c r="Y3071">
        <f>IF(V3071&lt;&gt;"",IFERROR(INDEX(federal_program_name_lookup,MATCH(V3071,aln_lookup,0)),""),"")</f>
        <v/>
      </c>
    </row>
    <row r="3072">
      <c r="A3072">
        <f>IF(B3072&lt;&gt;"", "AWARD-"&amp;TEXT(ROW()-1,"0000"), "")</f>
        <v/>
      </c>
      <c r="B3072" s="4" t="n"/>
      <c r="C3072" s="4" t="n"/>
      <c r="D3072" s="4" t="n"/>
      <c r="E3072" s="6" t="n"/>
      <c r="F3072" s="7" t="n"/>
      <c r="G3072" s="6" t="n"/>
      <c r="H3072" s="6" t="n"/>
      <c r="I3072" s="6" t="n"/>
      <c r="J3072" s="5">
        <f>SUMIFS(amount_expended,cfda_key,V3072)</f>
        <v/>
      </c>
      <c r="K3072" s="5">
        <f>IF(G3072="OTHER CLUSTER NOT LISTED ABOVE",SUMIFS(amount_expended,uniform_other_cluster_name,X3072), IF(AND(OR(G3072="N/A",G3072=""),H3072=""),0,IF(G3072="STATE CLUSTER",SUMIFS(amount_expended,uniform_state_cluster_name,W3072),SUMIFS(amount_expended,cluster_name,G3072))))</f>
        <v/>
      </c>
      <c r="L3072" s="6" t="n"/>
      <c r="M3072" s="4" t="n"/>
      <c r="N3072" s="6" t="n"/>
      <c r="O3072" s="4" t="n"/>
      <c r="P3072" s="4" t="n"/>
      <c r="Q3072" s="6" t="n"/>
      <c r="R3072" s="7" t="n"/>
      <c r="S3072" s="6" t="n"/>
      <c r="T3072" s="6" t="n"/>
      <c r="U3072" s="6" t="n"/>
      <c r="V3072" s="3">
        <f>IF(OR(B3072="",C3072),"",CONCATENATE(B3072,".",C3072))</f>
        <v/>
      </c>
      <c r="W3072">
        <f>UPPER(TRIM(H3072))</f>
        <v/>
      </c>
      <c r="X3072">
        <f>UPPER(TRIM(I3072))</f>
        <v/>
      </c>
      <c r="Y3072">
        <f>IF(V3072&lt;&gt;"",IFERROR(INDEX(federal_program_name_lookup,MATCH(V3072,aln_lookup,0)),""),"")</f>
        <v/>
      </c>
    </row>
    <row r="3073">
      <c r="A3073">
        <f>IF(B3073&lt;&gt;"", "AWARD-"&amp;TEXT(ROW()-1,"0000"), "")</f>
        <v/>
      </c>
      <c r="B3073" s="4" t="n"/>
      <c r="C3073" s="4" t="n"/>
      <c r="D3073" s="4" t="n"/>
      <c r="E3073" s="6" t="n"/>
      <c r="F3073" s="7" t="n"/>
      <c r="G3073" s="6" t="n"/>
      <c r="H3073" s="6" t="n"/>
      <c r="I3073" s="6" t="n"/>
      <c r="J3073" s="5">
        <f>SUMIFS(amount_expended,cfda_key,V3073)</f>
        <v/>
      </c>
      <c r="K3073" s="5">
        <f>IF(G3073="OTHER CLUSTER NOT LISTED ABOVE",SUMIFS(amount_expended,uniform_other_cluster_name,X3073), IF(AND(OR(G3073="N/A",G3073=""),H3073=""),0,IF(G3073="STATE CLUSTER",SUMIFS(amount_expended,uniform_state_cluster_name,W3073),SUMIFS(amount_expended,cluster_name,G3073))))</f>
        <v/>
      </c>
      <c r="L3073" s="6" t="n"/>
      <c r="M3073" s="4" t="n"/>
      <c r="N3073" s="6" t="n"/>
      <c r="O3073" s="4" t="n"/>
      <c r="P3073" s="4" t="n"/>
      <c r="Q3073" s="6" t="n"/>
      <c r="R3073" s="7" t="n"/>
      <c r="S3073" s="6" t="n"/>
      <c r="T3073" s="6" t="n"/>
      <c r="U3073" s="6" t="n"/>
      <c r="V3073" s="3">
        <f>IF(OR(B3073="",C3073),"",CONCATENATE(B3073,".",C3073))</f>
        <v/>
      </c>
      <c r="W3073">
        <f>UPPER(TRIM(H3073))</f>
        <v/>
      </c>
      <c r="X3073">
        <f>UPPER(TRIM(I3073))</f>
        <v/>
      </c>
      <c r="Y3073">
        <f>IF(V3073&lt;&gt;"",IFERROR(INDEX(federal_program_name_lookup,MATCH(V3073,aln_lookup,0)),""),"")</f>
        <v/>
      </c>
    </row>
    <row r="3074">
      <c r="A3074">
        <f>IF(B3074&lt;&gt;"", "AWARD-"&amp;TEXT(ROW()-1,"0000"), "")</f>
        <v/>
      </c>
      <c r="B3074" s="4" t="n"/>
      <c r="C3074" s="4" t="n"/>
      <c r="D3074" s="4" t="n"/>
      <c r="E3074" s="6" t="n"/>
      <c r="F3074" s="7" t="n"/>
      <c r="G3074" s="6" t="n"/>
      <c r="H3074" s="6" t="n"/>
      <c r="I3074" s="6" t="n"/>
      <c r="J3074" s="5">
        <f>SUMIFS(amount_expended,cfda_key,V3074)</f>
        <v/>
      </c>
      <c r="K3074" s="5">
        <f>IF(G3074="OTHER CLUSTER NOT LISTED ABOVE",SUMIFS(amount_expended,uniform_other_cluster_name,X3074), IF(AND(OR(G3074="N/A",G3074=""),H3074=""),0,IF(G3074="STATE CLUSTER",SUMIFS(amount_expended,uniform_state_cluster_name,W3074),SUMIFS(amount_expended,cluster_name,G3074))))</f>
        <v/>
      </c>
      <c r="L3074" s="6" t="n"/>
      <c r="M3074" s="4" t="n"/>
      <c r="N3074" s="6" t="n"/>
      <c r="O3074" s="4" t="n"/>
      <c r="P3074" s="4" t="n"/>
      <c r="Q3074" s="6" t="n"/>
      <c r="R3074" s="7" t="n"/>
      <c r="S3074" s="6" t="n"/>
      <c r="T3074" s="6" t="n"/>
      <c r="U3074" s="6" t="n"/>
      <c r="V3074" s="3">
        <f>IF(OR(B3074="",C3074),"",CONCATENATE(B3074,".",C3074))</f>
        <v/>
      </c>
      <c r="W3074">
        <f>UPPER(TRIM(H3074))</f>
        <v/>
      </c>
      <c r="X3074">
        <f>UPPER(TRIM(I3074))</f>
        <v/>
      </c>
      <c r="Y3074">
        <f>IF(V3074&lt;&gt;"",IFERROR(INDEX(federal_program_name_lookup,MATCH(V3074,aln_lookup,0)),""),"")</f>
        <v/>
      </c>
    </row>
    <row r="3075">
      <c r="A3075">
        <f>IF(B3075&lt;&gt;"", "AWARD-"&amp;TEXT(ROW()-1,"0000"), "")</f>
        <v/>
      </c>
      <c r="B3075" s="4" t="n"/>
      <c r="C3075" s="4" t="n"/>
      <c r="D3075" s="4" t="n"/>
      <c r="E3075" s="6" t="n"/>
      <c r="F3075" s="7" t="n"/>
      <c r="G3075" s="6" t="n"/>
      <c r="H3075" s="6" t="n"/>
      <c r="I3075" s="6" t="n"/>
      <c r="J3075" s="5">
        <f>SUMIFS(amount_expended,cfda_key,V3075)</f>
        <v/>
      </c>
      <c r="K3075" s="5">
        <f>IF(G3075="OTHER CLUSTER NOT LISTED ABOVE",SUMIFS(amount_expended,uniform_other_cluster_name,X3075), IF(AND(OR(G3075="N/A",G3075=""),H3075=""),0,IF(G3075="STATE CLUSTER",SUMIFS(amount_expended,uniform_state_cluster_name,W3075),SUMIFS(amount_expended,cluster_name,G3075))))</f>
        <v/>
      </c>
      <c r="L3075" s="6" t="n"/>
      <c r="M3075" s="4" t="n"/>
      <c r="N3075" s="6" t="n"/>
      <c r="O3075" s="4" t="n"/>
      <c r="P3075" s="4" t="n"/>
      <c r="Q3075" s="6" t="n"/>
      <c r="R3075" s="7" t="n"/>
      <c r="S3075" s="6" t="n"/>
      <c r="T3075" s="6" t="n"/>
      <c r="U3075" s="6" t="n"/>
      <c r="V3075" s="3">
        <f>IF(OR(B3075="",C3075),"",CONCATENATE(B3075,".",C3075))</f>
        <v/>
      </c>
      <c r="W3075">
        <f>UPPER(TRIM(H3075))</f>
        <v/>
      </c>
      <c r="X3075">
        <f>UPPER(TRIM(I3075))</f>
        <v/>
      </c>
      <c r="Y3075">
        <f>IF(V3075&lt;&gt;"",IFERROR(INDEX(federal_program_name_lookup,MATCH(V3075,aln_lookup,0)),""),"")</f>
        <v/>
      </c>
    </row>
    <row r="3076">
      <c r="A3076">
        <f>IF(B3076&lt;&gt;"", "AWARD-"&amp;TEXT(ROW()-1,"0000"), "")</f>
        <v/>
      </c>
      <c r="B3076" s="4" t="n"/>
      <c r="C3076" s="4" t="n"/>
      <c r="D3076" s="4" t="n"/>
      <c r="E3076" s="6" t="n"/>
      <c r="F3076" s="7" t="n"/>
      <c r="G3076" s="6" t="n"/>
      <c r="H3076" s="6" t="n"/>
      <c r="I3076" s="6" t="n"/>
      <c r="J3076" s="5">
        <f>SUMIFS(amount_expended,cfda_key,V3076)</f>
        <v/>
      </c>
      <c r="K3076" s="5">
        <f>IF(G3076="OTHER CLUSTER NOT LISTED ABOVE",SUMIFS(amount_expended,uniform_other_cluster_name,X3076), IF(AND(OR(G3076="N/A",G3076=""),H3076=""),0,IF(G3076="STATE CLUSTER",SUMIFS(amount_expended,uniform_state_cluster_name,W3076),SUMIFS(amount_expended,cluster_name,G3076))))</f>
        <v/>
      </c>
      <c r="L3076" s="6" t="n"/>
      <c r="M3076" s="4" t="n"/>
      <c r="N3076" s="6" t="n"/>
      <c r="O3076" s="4" t="n"/>
      <c r="P3076" s="4" t="n"/>
      <c r="Q3076" s="6" t="n"/>
      <c r="R3076" s="7" t="n"/>
      <c r="S3076" s="6" t="n"/>
      <c r="T3076" s="6" t="n"/>
      <c r="U3076" s="6" t="n"/>
      <c r="V3076" s="3">
        <f>IF(OR(B3076="",C3076),"",CONCATENATE(B3076,".",C3076))</f>
        <v/>
      </c>
      <c r="W3076">
        <f>UPPER(TRIM(H3076))</f>
        <v/>
      </c>
      <c r="X3076">
        <f>UPPER(TRIM(I3076))</f>
        <v/>
      </c>
      <c r="Y3076">
        <f>IF(V3076&lt;&gt;"",IFERROR(INDEX(federal_program_name_lookup,MATCH(V3076,aln_lookup,0)),""),"")</f>
        <v/>
      </c>
    </row>
    <row r="3077">
      <c r="A3077">
        <f>IF(B3077&lt;&gt;"", "AWARD-"&amp;TEXT(ROW()-1,"0000"), "")</f>
        <v/>
      </c>
      <c r="B3077" s="4" t="n"/>
      <c r="C3077" s="4" t="n"/>
      <c r="D3077" s="4" t="n"/>
      <c r="E3077" s="6" t="n"/>
      <c r="F3077" s="7" t="n"/>
      <c r="G3077" s="6" t="n"/>
      <c r="H3077" s="6" t="n"/>
      <c r="I3077" s="6" t="n"/>
      <c r="J3077" s="5">
        <f>SUMIFS(amount_expended,cfda_key,V3077)</f>
        <v/>
      </c>
      <c r="K3077" s="5">
        <f>IF(G3077="OTHER CLUSTER NOT LISTED ABOVE",SUMIFS(amount_expended,uniform_other_cluster_name,X3077), IF(AND(OR(G3077="N/A",G3077=""),H3077=""),0,IF(G3077="STATE CLUSTER",SUMIFS(amount_expended,uniform_state_cluster_name,W3077),SUMIFS(amount_expended,cluster_name,G3077))))</f>
        <v/>
      </c>
      <c r="L3077" s="6" t="n"/>
      <c r="M3077" s="4" t="n"/>
      <c r="N3077" s="6" t="n"/>
      <c r="O3077" s="4" t="n"/>
      <c r="P3077" s="4" t="n"/>
      <c r="Q3077" s="6" t="n"/>
      <c r="R3077" s="7" t="n"/>
      <c r="S3077" s="6" t="n"/>
      <c r="T3077" s="6" t="n"/>
      <c r="U3077" s="6" t="n"/>
      <c r="V3077" s="3">
        <f>IF(OR(B3077="",C3077),"",CONCATENATE(B3077,".",C3077))</f>
        <v/>
      </c>
      <c r="W3077">
        <f>UPPER(TRIM(H3077))</f>
        <v/>
      </c>
      <c r="X3077">
        <f>UPPER(TRIM(I3077))</f>
        <v/>
      </c>
      <c r="Y3077">
        <f>IF(V3077&lt;&gt;"",IFERROR(INDEX(federal_program_name_lookup,MATCH(V3077,aln_lookup,0)),""),"")</f>
        <v/>
      </c>
    </row>
    <row r="3078">
      <c r="A3078">
        <f>IF(B3078&lt;&gt;"", "AWARD-"&amp;TEXT(ROW()-1,"0000"), "")</f>
        <v/>
      </c>
      <c r="B3078" s="4" t="n"/>
      <c r="C3078" s="4" t="n"/>
      <c r="D3078" s="4" t="n"/>
      <c r="E3078" s="6" t="n"/>
      <c r="F3078" s="7" t="n"/>
      <c r="G3078" s="6" t="n"/>
      <c r="H3078" s="6" t="n"/>
      <c r="I3078" s="6" t="n"/>
      <c r="J3078" s="5">
        <f>SUMIFS(amount_expended,cfda_key,V3078)</f>
        <v/>
      </c>
      <c r="K3078" s="5">
        <f>IF(G3078="OTHER CLUSTER NOT LISTED ABOVE",SUMIFS(amount_expended,uniform_other_cluster_name,X3078), IF(AND(OR(G3078="N/A",G3078=""),H3078=""),0,IF(G3078="STATE CLUSTER",SUMIFS(amount_expended,uniform_state_cluster_name,W3078),SUMIFS(amount_expended,cluster_name,G3078))))</f>
        <v/>
      </c>
      <c r="L3078" s="6" t="n"/>
      <c r="M3078" s="4" t="n"/>
      <c r="N3078" s="6" t="n"/>
      <c r="O3078" s="4" t="n"/>
      <c r="P3078" s="4" t="n"/>
      <c r="Q3078" s="6" t="n"/>
      <c r="R3078" s="7" t="n"/>
      <c r="S3078" s="6" t="n"/>
      <c r="T3078" s="6" t="n"/>
      <c r="U3078" s="6" t="n"/>
      <c r="V3078" s="3">
        <f>IF(OR(B3078="",C3078),"",CONCATENATE(B3078,".",C3078))</f>
        <v/>
      </c>
      <c r="W3078">
        <f>UPPER(TRIM(H3078))</f>
        <v/>
      </c>
      <c r="X3078">
        <f>UPPER(TRIM(I3078))</f>
        <v/>
      </c>
      <c r="Y3078">
        <f>IF(V3078&lt;&gt;"",IFERROR(INDEX(federal_program_name_lookup,MATCH(V3078,aln_lookup,0)),""),"")</f>
        <v/>
      </c>
    </row>
    <row r="3079">
      <c r="A3079">
        <f>IF(B3079&lt;&gt;"", "AWARD-"&amp;TEXT(ROW()-1,"0000"), "")</f>
        <v/>
      </c>
      <c r="B3079" s="4" t="n"/>
      <c r="C3079" s="4" t="n"/>
      <c r="D3079" s="4" t="n"/>
      <c r="E3079" s="6" t="n"/>
      <c r="F3079" s="7" t="n"/>
      <c r="G3079" s="6" t="n"/>
      <c r="H3079" s="6" t="n"/>
      <c r="I3079" s="6" t="n"/>
      <c r="J3079" s="5">
        <f>SUMIFS(amount_expended,cfda_key,V3079)</f>
        <v/>
      </c>
      <c r="K3079" s="5">
        <f>IF(G3079="OTHER CLUSTER NOT LISTED ABOVE",SUMIFS(amount_expended,uniform_other_cluster_name,X3079), IF(AND(OR(G3079="N/A",G3079=""),H3079=""),0,IF(G3079="STATE CLUSTER",SUMIFS(amount_expended,uniform_state_cluster_name,W3079),SUMIFS(amount_expended,cluster_name,G3079))))</f>
        <v/>
      </c>
      <c r="L3079" s="6" t="n"/>
      <c r="M3079" s="4" t="n"/>
      <c r="N3079" s="6" t="n"/>
      <c r="O3079" s="4" t="n"/>
      <c r="P3079" s="4" t="n"/>
      <c r="Q3079" s="6" t="n"/>
      <c r="R3079" s="7" t="n"/>
      <c r="S3079" s="6" t="n"/>
      <c r="T3079" s="6" t="n"/>
      <c r="U3079" s="6" t="n"/>
      <c r="V3079" s="3">
        <f>IF(OR(B3079="",C3079),"",CONCATENATE(B3079,".",C3079))</f>
        <v/>
      </c>
      <c r="W3079">
        <f>UPPER(TRIM(H3079))</f>
        <v/>
      </c>
      <c r="X3079">
        <f>UPPER(TRIM(I3079))</f>
        <v/>
      </c>
      <c r="Y3079">
        <f>IF(V3079&lt;&gt;"",IFERROR(INDEX(federal_program_name_lookup,MATCH(V3079,aln_lookup,0)),""),"")</f>
        <v/>
      </c>
    </row>
    <row r="3080">
      <c r="A3080">
        <f>IF(B3080&lt;&gt;"", "AWARD-"&amp;TEXT(ROW()-1,"0000"), "")</f>
        <v/>
      </c>
      <c r="B3080" s="4" t="n"/>
      <c r="C3080" s="4" t="n"/>
      <c r="D3080" s="4" t="n"/>
      <c r="E3080" s="6" t="n"/>
      <c r="F3080" s="7" t="n"/>
      <c r="G3080" s="6" t="n"/>
      <c r="H3080" s="6" t="n"/>
      <c r="I3080" s="6" t="n"/>
      <c r="J3080" s="5">
        <f>SUMIFS(amount_expended,cfda_key,V3080)</f>
        <v/>
      </c>
      <c r="K3080" s="5">
        <f>IF(G3080="OTHER CLUSTER NOT LISTED ABOVE",SUMIFS(amount_expended,uniform_other_cluster_name,X3080), IF(AND(OR(G3080="N/A",G3080=""),H3080=""),0,IF(G3080="STATE CLUSTER",SUMIFS(amount_expended,uniform_state_cluster_name,W3080),SUMIFS(amount_expended,cluster_name,G3080))))</f>
        <v/>
      </c>
      <c r="L3080" s="6" t="n"/>
      <c r="M3080" s="4" t="n"/>
      <c r="N3080" s="6" t="n"/>
      <c r="O3080" s="4" t="n"/>
      <c r="P3080" s="4" t="n"/>
      <c r="Q3080" s="6" t="n"/>
      <c r="R3080" s="7" t="n"/>
      <c r="S3080" s="6" t="n"/>
      <c r="T3080" s="6" t="n"/>
      <c r="U3080" s="6" t="n"/>
      <c r="V3080" s="3">
        <f>IF(OR(B3080="",C3080),"",CONCATENATE(B3080,".",C3080))</f>
        <v/>
      </c>
      <c r="W3080">
        <f>UPPER(TRIM(H3080))</f>
        <v/>
      </c>
      <c r="X3080">
        <f>UPPER(TRIM(I3080))</f>
        <v/>
      </c>
      <c r="Y3080">
        <f>IF(V3080&lt;&gt;"",IFERROR(INDEX(federal_program_name_lookup,MATCH(V3080,aln_lookup,0)),""),"")</f>
        <v/>
      </c>
    </row>
    <row r="3081">
      <c r="A3081">
        <f>IF(B3081&lt;&gt;"", "AWARD-"&amp;TEXT(ROW()-1,"0000"), "")</f>
        <v/>
      </c>
      <c r="B3081" s="4" t="n"/>
      <c r="C3081" s="4" t="n"/>
      <c r="D3081" s="4" t="n"/>
      <c r="E3081" s="6" t="n"/>
      <c r="F3081" s="7" t="n"/>
      <c r="G3081" s="6" t="n"/>
      <c r="H3081" s="6" t="n"/>
      <c r="I3081" s="6" t="n"/>
      <c r="J3081" s="5">
        <f>SUMIFS(amount_expended,cfda_key,V3081)</f>
        <v/>
      </c>
      <c r="K3081" s="5">
        <f>IF(G3081="OTHER CLUSTER NOT LISTED ABOVE",SUMIFS(amount_expended,uniform_other_cluster_name,X3081), IF(AND(OR(G3081="N/A",G3081=""),H3081=""),0,IF(G3081="STATE CLUSTER",SUMIFS(amount_expended,uniform_state_cluster_name,W3081),SUMIFS(amount_expended,cluster_name,G3081))))</f>
        <v/>
      </c>
      <c r="L3081" s="6" t="n"/>
      <c r="M3081" s="4" t="n"/>
      <c r="N3081" s="6" t="n"/>
      <c r="O3081" s="4" t="n"/>
      <c r="P3081" s="4" t="n"/>
      <c r="Q3081" s="6" t="n"/>
      <c r="R3081" s="7" t="n"/>
      <c r="S3081" s="6" t="n"/>
      <c r="T3081" s="6" t="n"/>
      <c r="U3081" s="6" t="n"/>
      <c r="V3081" s="3">
        <f>IF(OR(B3081="",C3081),"",CONCATENATE(B3081,".",C3081))</f>
        <v/>
      </c>
      <c r="W3081">
        <f>UPPER(TRIM(H3081))</f>
        <v/>
      </c>
      <c r="X3081">
        <f>UPPER(TRIM(I3081))</f>
        <v/>
      </c>
      <c r="Y3081">
        <f>IF(V3081&lt;&gt;"",IFERROR(INDEX(federal_program_name_lookup,MATCH(V3081,aln_lookup,0)),""),"")</f>
        <v/>
      </c>
    </row>
    <row r="3082">
      <c r="A3082">
        <f>IF(B3082&lt;&gt;"", "AWARD-"&amp;TEXT(ROW()-1,"0000"), "")</f>
        <v/>
      </c>
      <c r="B3082" s="4" t="n"/>
      <c r="C3082" s="4" t="n"/>
      <c r="D3082" s="4" t="n"/>
      <c r="E3082" s="6" t="n"/>
      <c r="F3082" s="7" t="n"/>
      <c r="G3082" s="6" t="n"/>
      <c r="H3082" s="6" t="n"/>
      <c r="I3082" s="6" t="n"/>
      <c r="J3082" s="5">
        <f>SUMIFS(amount_expended,cfda_key,V3082)</f>
        <v/>
      </c>
      <c r="K3082" s="5">
        <f>IF(G3082="OTHER CLUSTER NOT LISTED ABOVE",SUMIFS(amount_expended,uniform_other_cluster_name,X3082), IF(AND(OR(G3082="N/A",G3082=""),H3082=""),0,IF(G3082="STATE CLUSTER",SUMIFS(amount_expended,uniform_state_cluster_name,W3082),SUMIFS(amount_expended,cluster_name,G3082))))</f>
        <v/>
      </c>
      <c r="L3082" s="6" t="n"/>
      <c r="M3082" s="4" t="n"/>
      <c r="N3082" s="6" t="n"/>
      <c r="O3082" s="4" t="n"/>
      <c r="P3082" s="4" t="n"/>
      <c r="Q3082" s="6" t="n"/>
      <c r="R3082" s="7" t="n"/>
      <c r="S3082" s="6" t="n"/>
      <c r="T3082" s="6" t="n"/>
      <c r="U3082" s="6" t="n"/>
      <c r="V3082" s="3">
        <f>IF(OR(B3082="",C3082),"",CONCATENATE(B3082,".",C3082))</f>
        <v/>
      </c>
      <c r="W3082">
        <f>UPPER(TRIM(H3082))</f>
        <v/>
      </c>
      <c r="X3082">
        <f>UPPER(TRIM(I3082))</f>
        <v/>
      </c>
      <c r="Y3082">
        <f>IF(V3082&lt;&gt;"",IFERROR(INDEX(federal_program_name_lookup,MATCH(V3082,aln_lookup,0)),""),"")</f>
        <v/>
      </c>
    </row>
    <row r="3083">
      <c r="A3083">
        <f>IF(B3083&lt;&gt;"", "AWARD-"&amp;TEXT(ROW()-1,"0000"), "")</f>
        <v/>
      </c>
      <c r="B3083" s="4" t="n"/>
      <c r="C3083" s="4" t="n"/>
      <c r="D3083" s="4" t="n"/>
      <c r="E3083" s="6" t="n"/>
      <c r="F3083" s="7" t="n"/>
      <c r="G3083" s="6" t="n"/>
      <c r="H3083" s="6" t="n"/>
      <c r="I3083" s="6" t="n"/>
      <c r="J3083" s="5">
        <f>SUMIFS(amount_expended,cfda_key,V3083)</f>
        <v/>
      </c>
      <c r="K3083" s="5">
        <f>IF(G3083="OTHER CLUSTER NOT LISTED ABOVE",SUMIFS(amount_expended,uniform_other_cluster_name,X3083), IF(AND(OR(G3083="N/A",G3083=""),H3083=""),0,IF(G3083="STATE CLUSTER",SUMIFS(amount_expended,uniform_state_cluster_name,W3083),SUMIFS(amount_expended,cluster_name,G3083))))</f>
        <v/>
      </c>
      <c r="L3083" s="6" t="n"/>
      <c r="M3083" s="4" t="n"/>
      <c r="N3083" s="6" t="n"/>
      <c r="O3083" s="4" t="n"/>
      <c r="P3083" s="4" t="n"/>
      <c r="Q3083" s="6" t="n"/>
      <c r="R3083" s="7" t="n"/>
      <c r="S3083" s="6" t="n"/>
      <c r="T3083" s="6" t="n"/>
      <c r="U3083" s="6" t="n"/>
      <c r="V3083" s="3">
        <f>IF(OR(B3083="",C3083),"",CONCATENATE(B3083,".",C3083))</f>
        <v/>
      </c>
      <c r="W3083">
        <f>UPPER(TRIM(H3083))</f>
        <v/>
      </c>
      <c r="X3083">
        <f>UPPER(TRIM(I3083))</f>
        <v/>
      </c>
      <c r="Y3083">
        <f>IF(V3083&lt;&gt;"",IFERROR(INDEX(federal_program_name_lookup,MATCH(V3083,aln_lookup,0)),""),"")</f>
        <v/>
      </c>
    </row>
    <row r="3084">
      <c r="A3084">
        <f>IF(B3084&lt;&gt;"", "AWARD-"&amp;TEXT(ROW()-1,"0000"), "")</f>
        <v/>
      </c>
      <c r="B3084" s="4" t="n"/>
      <c r="C3084" s="4" t="n"/>
      <c r="D3084" s="4" t="n"/>
      <c r="E3084" s="6" t="n"/>
      <c r="F3084" s="7" t="n"/>
      <c r="G3084" s="6" t="n"/>
      <c r="H3084" s="6" t="n"/>
      <c r="I3084" s="6" t="n"/>
      <c r="J3084" s="5">
        <f>SUMIFS(amount_expended,cfda_key,V3084)</f>
        <v/>
      </c>
      <c r="K3084" s="5">
        <f>IF(G3084="OTHER CLUSTER NOT LISTED ABOVE",SUMIFS(amount_expended,uniform_other_cluster_name,X3084), IF(AND(OR(G3084="N/A",G3084=""),H3084=""),0,IF(G3084="STATE CLUSTER",SUMIFS(amount_expended,uniform_state_cluster_name,W3084),SUMIFS(amount_expended,cluster_name,G3084))))</f>
        <v/>
      </c>
      <c r="L3084" s="6" t="n"/>
      <c r="M3084" s="4" t="n"/>
      <c r="N3084" s="6" t="n"/>
      <c r="O3084" s="4" t="n"/>
      <c r="P3084" s="4" t="n"/>
      <c r="Q3084" s="6" t="n"/>
      <c r="R3084" s="7" t="n"/>
      <c r="S3084" s="6" t="n"/>
      <c r="T3084" s="6" t="n"/>
      <c r="U3084" s="6" t="n"/>
      <c r="V3084" s="3">
        <f>IF(OR(B3084="",C3084),"",CONCATENATE(B3084,".",C3084))</f>
        <v/>
      </c>
      <c r="W3084">
        <f>UPPER(TRIM(H3084))</f>
        <v/>
      </c>
      <c r="X3084">
        <f>UPPER(TRIM(I3084))</f>
        <v/>
      </c>
      <c r="Y3084">
        <f>IF(V3084&lt;&gt;"",IFERROR(INDEX(federal_program_name_lookup,MATCH(V3084,aln_lookup,0)),""),"")</f>
        <v/>
      </c>
    </row>
    <row r="3085">
      <c r="A3085">
        <f>IF(B3085&lt;&gt;"", "AWARD-"&amp;TEXT(ROW()-1,"0000"), "")</f>
        <v/>
      </c>
      <c r="B3085" s="4" t="n"/>
      <c r="C3085" s="4" t="n"/>
      <c r="D3085" s="4" t="n"/>
      <c r="E3085" s="6" t="n"/>
      <c r="F3085" s="7" t="n"/>
      <c r="G3085" s="6" t="n"/>
      <c r="H3085" s="6" t="n"/>
      <c r="I3085" s="6" t="n"/>
      <c r="J3085" s="5">
        <f>SUMIFS(amount_expended,cfda_key,V3085)</f>
        <v/>
      </c>
      <c r="K3085" s="5">
        <f>IF(G3085="OTHER CLUSTER NOT LISTED ABOVE",SUMIFS(amount_expended,uniform_other_cluster_name,X3085), IF(AND(OR(G3085="N/A",G3085=""),H3085=""),0,IF(G3085="STATE CLUSTER",SUMIFS(amount_expended,uniform_state_cluster_name,W3085),SUMIFS(amount_expended,cluster_name,G3085))))</f>
        <v/>
      </c>
      <c r="L3085" s="6" t="n"/>
      <c r="M3085" s="4" t="n"/>
      <c r="N3085" s="6" t="n"/>
      <c r="O3085" s="4" t="n"/>
      <c r="P3085" s="4" t="n"/>
      <c r="Q3085" s="6" t="n"/>
      <c r="R3085" s="7" t="n"/>
      <c r="S3085" s="6" t="n"/>
      <c r="T3085" s="6" t="n"/>
      <c r="U3085" s="6" t="n"/>
      <c r="V3085" s="3">
        <f>IF(OR(B3085="",C3085),"",CONCATENATE(B3085,".",C3085))</f>
        <v/>
      </c>
      <c r="W3085">
        <f>UPPER(TRIM(H3085))</f>
        <v/>
      </c>
      <c r="X3085">
        <f>UPPER(TRIM(I3085))</f>
        <v/>
      </c>
      <c r="Y3085">
        <f>IF(V3085&lt;&gt;"",IFERROR(INDEX(federal_program_name_lookup,MATCH(V3085,aln_lookup,0)),""),"")</f>
        <v/>
      </c>
    </row>
    <row r="3086">
      <c r="A3086">
        <f>IF(B3086&lt;&gt;"", "AWARD-"&amp;TEXT(ROW()-1,"0000"), "")</f>
        <v/>
      </c>
      <c r="B3086" s="4" t="n"/>
      <c r="C3086" s="4" t="n"/>
      <c r="D3086" s="4" t="n"/>
      <c r="E3086" s="6" t="n"/>
      <c r="F3086" s="7" t="n"/>
      <c r="G3086" s="6" t="n"/>
      <c r="H3086" s="6" t="n"/>
      <c r="I3086" s="6" t="n"/>
      <c r="J3086" s="5">
        <f>SUMIFS(amount_expended,cfda_key,V3086)</f>
        <v/>
      </c>
      <c r="K3086" s="5">
        <f>IF(G3086="OTHER CLUSTER NOT LISTED ABOVE",SUMIFS(amount_expended,uniform_other_cluster_name,X3086), IF(AND(OR(G3086="N/A",G3086=""),H3086=""),0,IF(G3086="STATE CLUSTER",SUMIFS(amount_expended,uniform_state_cluster_name,W3086),SUMIFS(amount_expended,cluster_name,G3086))))</f>
        <v/>
      </c>
      <c r="L3086" s="6" t="n"/>
      <c r="M3086" s="4" t="n"/>
      <c r="N3086" s="6" t="n"/>
      <c r="O3086" s="4" t="n"/>
      <c r="P3086" s="4" t="n"/>
      <c r="Q3086" s="6" t="n"/>
      <c r="R3086" s="7" t="n"/>
      <c r="S3086" s="6" t="n"/>
      <c r="T3086" s="6" t="n"/>
      <c r="U3086" s="6" t="n"/>
      <c r="V3086" s="3">
        <f>IF(OR(B3086="",C3086),"",CONCATENATE(B3086,".",C3086))</f>
        <v/>
      </c>
      <c r="W3086">
        <f>UPPER(TRIM(H3086))</f>
        <v/>
      </c>
      <c r="X3086">
        <f>UPPER(TRIM(I3086))</f>
        <v/>
      </c>
      <c r="Y3086">
        <f>IF(V3086&lt;&gt;"",IFERROR(INDEX(federal_program_name_lookup,MATCH(V3086,aln_lookup,0)),""),"")</f>
        <v/>
      </c>
    </row>
    <row r="3087">
      <c r="A3087">
        <f>IF(B3087&lt;&gt;"", "AWARD-"&amp;TEXT(ROW()-1,"0000"), "")</f>
        <v/>
      </c>
      <c r="B3087" s="4" t="n"/>
      <c r="C3087" s="4" t="n"/>
      <c r="D3087" s="4" t="n"/>
      <c r="E3087" s="6" t="n"/>
      <c r="F3087" s="7" t="n"/>
      <c r="G3087" s="6" t="n"/>
      <c r="H3087" s="6" t="n"/>
      <c r="I3087" s="6" t="n"/>
      <c r="J3087" s="5">
        <f>SUMIFS(amount_expended,cfda_key,V3087)</f>
        <v/>
      </c>
      <c r="K3087" s="5">
        <f>IF(G3087="OTHER CLUSTER NOT LISTED ABOVE",SUMIFS(amount_expended,uniform_other_cluster_name,X3087), IF(AND(OR(G3087="N/A",G3087=""),H3087=""),0,IF(G3087="STATE CLUSTER",SUMIFS(amount_expended,uniform_state_cluster_name,W3087),SUMIFS(amount_expended,cluster_name,G3087))))</f>
        <v/>
      </c>
      <c r="L3087" s="6" t="n"/>
      <c r="M3087" s="4" t="n"/>
      <c r="N3087" s="6" t="n"/>
      <c r="O3087" s="4" t="n"/>
      <c r="P3087" s="4" t="n"/>
      <c r="Q3087" s="6" t="n"/>
      <c r="R3087" s="7" t="n"/>
      <c r="S3087" s="6" t="n"/>
      <c r="T3087" s="6" t="n"/>
      <c r="U3087" s="6" t="n"/>
      <c r="V3087" s="3">
        <f>IF(OR(B3087="",C3087),"",CONCATENATE(B3087,".",C3087))</f>
        <v/>
      </c>
      <c r="W3087">
        <f>UPPER(TRIM(H3087))</f>
        <v/>
      </c>
      <c r="X3087">
        <f>UPPER(TRIM(I3087))</f>
        <v/>
      </c>
      <c r="Y3087">
        <f>IF(V3087&lt;&gt;"",IFERROR(INDEX(federal_program_name_lookup,MATCH(V3087,aln_lookup,0)),""),"")</f>
        <v/>
      </c>
    </row>
    <row r="3088">
      <c r="A3088">
        <f>IF(B3088&lt;&gt;"", "AWARD-"&amp;TEXT(ROW()-1,"0000"), "")</f>
        <v/>
      </c>
      <c r="B3088" s="4" t="n"/>
      <c r="C3088" s="4" t="n"/>
      <c r="D3088" s="4" t="n"/>
      <c r="E3088" s="6" t="n"/>
      <c r="F3088" s="7" t="n"/>
      <c r="G3088" s="6" t="n"/>
      <c r="H3088" s="6" t="n"/>
      <c r="I3088" s="6" t="n"/>
      <c r="J3088" s="5">
        <f>SUMIFS(amount_expended,cfda_key,V3088)</f>
        <v/>
      </c>
      <c r="K3088" s="5">
        <f>IF(G3088="OTHER CLUSTER NOT LISTED ABOVE",SUMIFS(amount_expended,uniform_other_cluster_name,X3088), IF(AND(OR(G3088="N/A",G3088=""),H3088=""),0,IF(G3088="STATE CLUSTER",SUMIFS(amount_expended,uniform_state_cluster_name,W3088),SUMIFS(amount_expended,cluster_name,G3088))))</f>
        <v/>
      </c>
      <c r="L3088" s="6" t="n"/>
      <c r="M3088" s="4" t="n"/>
      <c r="N3088" s="6" t="n"/>
      <c r="O3088" s="4" t="n"/>
      <c r="P3088" s="4" t="n"/>
      <c r="Q3088" s="6" t="n"/>
      <c r="R3088" s="7" t="n"/>
      <c r="S3088" s="6" t="n"/>
      <c r="T3088" s="6" t="n"/>
      <c r="U3088" s="6" t="n"/>
      <c r="V3088" s="3">
        <f>IF(OR(B3088="",C3088),"",CONCATENATE(B3088,".",C3088))</f>
        <v/>
      </c>
      <c r="W3088">
        <f>UPPER(TRIM(H3088))</f>
        <v/>
      </c>
      <c r="X3088">
        <f>UPPER(TRIM(I3088))</f>
        <v/>
      </c>
      <c r="Y3088">
        <f>IF(V3088&lt;&gt;"",IFERROR(INDEX(federal_program_name_lookup,MATCH(V3088,aln_lookup,0)),""),"")</f>
        <v/>
      </c>
    </row>
    <row r="3089">
      <c r="A3089">
        <f>IF(B3089&lt;&gt;"", "AWARD-"&amp;TEXT(ROW()-1,"0000"), "")</f>
        <v/>
      </c>
      <c r="B3089" s="4" t="n"/>
      <c r="C3089" s="4" t="n"/>
      <c r="D3089" s="4" t="n"/>
      <c r="E3089" s="6" t="n"/>
      <c r="F3089" s="7" t="n"/>
      <c r="G3089" s="6" t="n"/>
      <c r="H3089" s="6" t="n"/>
      <c r="I3089" s="6" t="n"/>
      <c r="J3089" s="5">
        <f>SUMIFS(amount_expended,cfda_key,V3089)</f>
        <v/>
      </c>
      <c r="K3089" s="5">
        <f>IF(G3089="OTHER CLUSTER NOT LISTED ABOVE",SUMIFS(amount_expended,uniform_other_cluster_name,X3089), IF(AND(OR(G3089="N/A",G3089=""),H3089=""),0,IF(G3089="STATE CLUSTER",SUMIFS(amount_expended,uniform_state_cluster_name,W3089),SUMIFS(amount_expended,cluster_name,G3089))))</f>
        <v/>
      </c>
      <c r="L3089" s="6" t="n"/>
      <c r="M3089" s="4" t="n"/>
      <c r="N3089" s="6" t="n"/>
      <c r="O3089" s="4" t="n"/>
      <c r="P3089" s="4" t="n"/>
      <c r="Q3089" s="6" t="n"/>
      <c r="R3089" s="7" t="n"/>
      <c r="S3089" s="6" t="n"/>
      <c r="T3089" s="6" t="n"/>
      <c r="U3089" s="6" t="n"/>
      <c r="V3089" s="3">
        <f>IF(OR(B3089="",C3089),"",CONCATENATE(B3089,".",C3089))</f>
        <v/>
      </c>
      <c r="W3089">
        <f>UPPER(TRIM(H3089))</f>
        <v/>
      </c>
      <c r="X3089">
        <f>UPPER(TRIM(I3089))</f>
        <v/>
      </c>
      <c r="Y3089">
        <f>IF(V3089&lt;&gt;"",IFERROR(INDEX(federal_program_name_lookup,MATCH(V3089,aln_lookup,0)),""),"")</f>
        <v/>
      </c>
    </row>
    <row r="3090">
      <c r="A3090">
        <f>IF(B3090&lt;&gt;"", "AWARD-"&amp;TEXT(ROW()-1,"0000"), "")</f>
        <v/>
      </c>
      <c r="B3090" s="4" t="n"/>
      <c r="C3090" s="4" t="n"/>
      <c r="D3090" s="4" t="n"/>
      <c r="E3090" s="6" t="n"/>
      <c r="F3090" s="7" t="n"/>
      <c r="G3090" s="6" t="n"/>
      <c r="H3090" s="6" t="n"/>
      <c r="I3090" s="6" t="n"/>
      <c r="J3090" s="5">
        <f>SUMIFS(amount_expended,cfda_key,V3090)</f>
        <v/>
      </c>
      <c r="K3090" s="5">
        <f>IF(G3090="OTHER CLUSTER NOT LISTED ABOVE",SUMIFS(amount_expended,uniform_other_cluster_name,X3090), IF(AND(OR(G3090="N/A",G3090=""),H3090=""),0,IF(G3090="STATE CLUSTER",SUMIFS(amount_expended,uniform_state_cluster_name,W3090),SUMIFS(amount_expended,cluster_name,G3090))))</f>
        <v/>
      </c>
      <c r="L3090" s="6" t="n"/>
      <c r="M3090" s="4" t="n"/>
      <c r="N3090" s="6" t="n"/>
      <c r="O3090" s="4" t="n"/>
      <c r="P3090" s="4" t="n"/>
      <c r="Q3090" s="6" t="n"/>
      <c r="R3090" s="7" t="n"/>
      <c r="S3090" s="6" t="n"/>
      <c r="T3090" s="6" t="n"/>
      <c r="U3090" s="6" t="n"/>
      <c r="V3090" s="3">
        <f>IF(OR(B3090="",C3090),"",CONCATENATE(B3090,".",C3090))</f>
        <v/>
      </c>
      <c r="W3090">
        <f>UPPER(TRIM(H3090))</f>
        <v/>
      </c>
      <c r="X3090">
        <f>UPPER(TRIM(I3090))</f>
        <v/>
      </c>
      <c r="Y3090">
        <f>IF(V3090&lt;&gt;"",IFERROR(INDEX(federal_program_name_lookup,MATCH(V3090,aln_lookup,0)),""),"")</f>
        <v/>
      </c>
    </row>
    <row r="3091">
      <c r="A3091">
        <f>IF(B3091&lt;&gt;"", "AWARD-"&amp;TEXT(ROW()-1,"0000"), "")</f>
        <v/>
      </c>
      <c r="B3091" s="4" t="n"/>
      <c r="C3091" s="4" t="n"/>
      <c r="D3091" s="4" t="n"/>
      <c r="E3091" s="6" t="n"/>
      <c r="F3091" s="7" t="n"/>
      <c r="G3091" s="6" t="n"/>
      <c r="H3091" s="6" t="n"/>
      <c r="I3091" s="6" t="n"/>
      <c r="J3091" s="5">
        <f>SUMIFS(amount_expended,cfda_key,V3091)</f>
        <v/>
      </c>
      <c r="K3091" s="5">
        <f>IF(G3091="OTHER CLUSTER NOT LISTED ABOVE",SUMIFS(amount_expended,uniform_other_cluster_name,X3091), IF(AND(OR(G3091="N/A",G3091=""),H3091=""),0,IF(G3091="STATE CLUSTER",SUMIFS(amount_expended,uniform_state_cluster_name,W3091),SUMIFS(amount_expended,cluster_name,G3091))))</f>
        <v/>
      </c>
      <c r="L3091" s="6" t="n"/>
      <c r="M3091" s="4" t="n"/>
      <c r="N3091" s="6" t="n"/>
      <c r="O3091" s="4" t="n"/>
      <c r="P3091" s="4" t="n"/>
      <c r="Q3091" s="6" t="n"/>
      <c r="R3091" s="7" t="n"/>
      <c r="S3091" s="6" t="n"/>
      <c r="T3091" s="6" t="n"/>
      <c r="U3091" s="6" t="n"/>
      <c r="V3091" s="3">
        <f>IF(OR(B3091="",C3091),"",CONCATENATE(B3091,".",C3091))</f>
        <v/>
      </c>
      <c r="W3091">
        <f>UPPER(TRIM(H3091))</f>
        <v/>
      </c>
      <c r="X3091">
        <f>UPPER(TRIM(I3091))</f>
        <v/>
      </c>
      <c r="Y3091">
        <f>IF(V3091&lt;&gt;"",IFERROR(INDEX(federal_program_name_lookup,MATCH(V3091,aln_lookup,0)),""),"")</f>
        <v/>
      </c>
    </row>
    <row r="3092">
      <c r="A3092">
        <f>IF(B3092&lt;&gt;"", "AWARD-"&amp;TEXT(ROW()-1,"0000"), "")</f>
        <v/>
      </c>
      <c r="B3092" s="4" t="n"/>
      <c r="C3092" s="4" t="n"/>
      <c r="D3092" s="4" t="n"/>
      <c r="E3092" s="6" t="n"/>
      <c r="F3092" s="7" t="n"/>
      <c r="G3092" s="6" t="n"/>
      <c r="H3092" s="6" t="n"/>
      <c r="I3092" s="6" t="n"/>
      <c r="J3092" s="5">
        <f>SUMIFS(amount_expended,cfda_key,V3092)</f>
        <v/>
      </c>
      <c r="K3092" s="5">
        <f>IF(G3092="OTHER CLUSTER NOT LISTED ABOVE",SUMIFS(amount_expended,uniform_other_cluster_name,X3092), IF(AND(OR(G3092="N/A",G3092=""),H3092=""),0,IF(G3092="STATE CLUSTER",SUMIFS(amount_expended,uniform_state_cluster_name,W3092),SUMIFS(amount_expended,cluster_name,G3092))))</f>
        <v/>
      </c>
      <c r="L3092" s="6" t="n"/>
      <c r="M3092" s="4" t="n"/>
      <c r="N3092" s="6" t="n"/>
      <c r="O3092" s="4" t="n"/>
      <c r="P3092" s="4" t="n"/>
      <c r="Q3092" s="6" t="n"/>
      <c r="R3092" s="7" t="n"/>
      <c r="S3092" s="6" t="n"/>
      <c r="T3092" s="6" t="n"/>
      <c r="U3092" s="6" t="n"/>
      <c r="V3092" s="3">
        <f>IF(OR(B3092="",C3092),"",CONCATENATE(B3092,".",C3092))</f>
        <v/>
      </c>
      <c r="W3092">
        <f>UPPER(TRIM(H3092))</f>
        <v/>
      </c>
      <c r="X3092">
        <f>UPPER(TRIM(I3092))</f>
        <v/>
      </c>
      <c r="Y3092">
        <f>IF(V3092&lt;&gt;"",IFERROR(INDEX(federal_program_name_lookup,MATCH(V3092,aln_lookup,0)),""),"")</f>
        <v/>
      </c>
    </row>
    <row r="3093">
      <c r="A3093">
        <f>IF(B3093&lt;&gt;"", "AWARD-"&amp;TEXT(ROW()-1,"0000"), "")</f>
        <v/>
      </c>
      <c r="B3093" s="4" t="n"/>
      <c r="C3093" s="4" t="n"/>
      <c r="D3093" s="4" t="n"/>
      <c r="E3093" s="6" t="n"/>
      <c r="F3093" s="7" t="n"/>
      <c r="G3093" s="6" t="n"/>
      <c r="H3093" s="6" t="n"/>
      <c r="I3093" s="6" t="n"/>
      <c r="J3093" s="5">
        <f>SUMIFS(amount_expended,cfda_key,V3093)</f>
        <v/>
      </c>
      <c r="K3093" s="5">
        <f>IF(G3093="OTHER CLUSTER NOT LISTED ABOVE",SUMIFS(amount_expended,uniform_other_cluster_name,X3093), IF(AND(OR(G3093="N/A",G3093=""),H3093=""),0,IF(G3093="STATE CLUSTER",SUMIFS(amount_expended,uniform_state_cluster_name,W3093),SUMIFS(amount_expended,cluster_name,G3093))))</f>
        <v/>
      </c>
      <c r="L3093" s="6" t="n"/>
      <c r="M3093" s="4" t="n"/>
      <c r="N3093" s="6" t="n"/>
      <c r="O3093" s="4" t="n"/>
      <c r="P3093" s="4" t="n"/>
      <c r="Q3093" s="6" t="n"/>
      <c r="R3093" s="7" t="n"/>
      <c r="S3093" s="6" t="n"/>
      <c r="T3093" s="6" t="n"/>
      <c r="U3093" s="6" t="n"/>
      <c r="V3093" s="3">
        <f>IF(OR(B3093="",C3093),"",CONCATENATE(B3093,".",C3093))</f>
        <v/>
      </c>
      <c r="W3093">
        <f>UPPER(TRIM(H3093))</f>
        <v/>
      </c>
      <c r="X3093">
        <f>UPPER(TRIM(I3093))</f>
        <v/>
      </c>
      <c r="Y3093">
        <f>IF(V3093&lt;&gt;"",IFERROR(INDEX(federal_program_name_lookup,MATCH(V3093,aln_lookup,0)),""),"")</f>
        <v/>
      </c>
    </row>
    <row r="3094">
      <c r="A3094">
        <f>IF(B3094&lt;&gt;"", "AWARD-"&amp;TEXT(ROW()-1,"0000"), "")</f>
        <v/>
      </c>
      <c r="B3094" s="4" t="n"/>
      <c r="C3094" s="4" t="n"/>
      <c r="D3094" s="4" t="n"/>
      <c r="E3094" s="6" t="n"/>
      <c r="F3094" s="7" t="n"/>
      <c r="G3094" s="6" t="n"/>
      <c r="H3094" s="6" t="n"/>
      <c r="I3094" s="6" t="n"/>
      <c r="J3094" s="5">
        <f>SUMIFS(amount_expended,cfda_key,V3094)</f>
        <v/>
      </c>
      <c r="K3094" s="5">
        <f>IF(G3094="OTHER CLUSTER NOT LISTED ABOVE",SUMIFS(amount_expended,uniform_other_cluster_name,X3094), IF(AND(OR(G3094="N/A",G3094=""),H3094=""),0,IF(G3094="STATE CLUSTER",SUMIFS(amount_expended,uniform_state_cluster_name,W3094),SUMIFS(amount_expended,cluster_name,G3094))))</f>
        <v/>
      </c>
      <c r="L3094" s="6" t="n"/>
      <c r="M3094" s="4" t="n"/>
      <c r="N3094" s="6" t="n"/>
      <c r="O3094" s="4" t="n"/>
      <c r="P3094" s="4" t="n"/>
      <c r="Q3094" s="6" t="n"/>
      <c r="R3094" s="7" t="n"/>
      <c r="S3094" s="6" t="n"/>
      <c r="T3094" s="6" t="n"/>
      <c r="U3094" s="6" t="n"/>
      <c r="V3094" s="3">
        <f>IF(OR(B3094="",C3094),"",CONCATENATE(B3094,".",C3094))</f>
        <v/>
      </c>
      <c r="W3094">
        <f>UPPER(TRIM(H3094))</f>
        <v/>
      </c>
      <c r="X3094">
        <f>UPPER(TRIM(I3094))</f>
        <v/>
      </c>
      <c r="Y3094">
        <f>IF(V3094&lt;&gt;"",IFERROR(INDEX(federal_program_name_lookup,MATCH(V3094,aln_lookup,0)),""),"")</f>
        <v/>
      </c>
    </row>
    <row r="3095">
      <c r="A3095">
        <f>IF(B3095&lt;&gt;"", "AWARD-"&amp;TEXT(ROW()-1,"0000"), "")</f>
        <v/>
      </c>
      <c r="B3095" s="4" t="n"/>
      <c r="C3095" s="4" t="n"/>
      <c r="D3095" s="4" t="n"/>
      <c r="E3095" s="6" t="n"/>
      <c r="F3095" s="7" t="n"/>
      <c r="G3095" s="6" t="n"/>
      <c r="H3095" s="6" t="n"/>
      <c r="I3095" s="6" t="n"/>
      <c r="J3095" s="5">
        <f>SUMIFS(amount_expended,cfda_key,V3095)</f>
        <v/>
      </c>
      <c r="K3095" s="5">
        <f>IF(G3095="OTHER CLUSTER NOT LISTED ABOVE",SUMIFS(amount_expended,uniform_other_cluster_name,X3095), IF(AND(OR(G3095="N/A",G3095=""),H3095=""),0,IF(G3095="STATE CLUSTER",SUMIFS(amount_expended,uniform_state_cluster_name,W3095),SUMIFS(amount_expended,cluster_name,G3095))))</f>
        <v/>
      </c>
      <c r="L3095" s="6" t="n"/>
      <c r="M3095" s="4" t="n"/>
      <c r="N3095" s="6" t="n"/>
      <c r="O3095" s="4" t="n"/>
      <c r="P3095" s="4" t="n"/>
      <c r="Q3095" s="6" t="n"/>
      <c r="R3095" s="7" t="n"/>
      <c r="S3095" s="6" t="n"/>
      <c r="T3095" s="6" t="n"/>
      <c r="U3095" s="6" t="n"/>
      <c r="V3095" s="3">
        <f>IF(OR(B3095="",C3095),"",CONCATENATE(B3095,".",C3095))</f>
        <v/>
      </c>
      <c r="W3095">
        <f>UPPER(TRIM(H3095))</f>
        <v/>
      </c>
      <c r="X3095">
        <f>UPPER(TRIM(I3095))</f>
        <v/>
      </c>
      <c r="Y3095">
        <f>IF(V3095&lt;&gt;"",IFERROR(INDEX(federal_program_name_lookup,MATCH(V3095,aln_lookup,0)),""),"")</f>
        <v/>
      </c>
    </row>
    <row r="3096">
      <c r="A3096">
        <f>IF(B3096&lt;&gt;"", "AWARD-"&amp;TEXT(ROW()-1,"0000"), "")</f>
        <v/>
      </c>
      <c r="B3096" s="4" t="n"/>
      <c r="C3096" s="4" t="n"/>
      <c r="D3096" s="4" t="n"/>
      <c r="E3096" s="6" t="n"/>
      <c r="F3096" s="7" t="n"/>
      <c r="G3096" s="6" t="n"/>
      <c r="H3096" s="6" t="n"/>
      <c r="I3096" s="6" t="n"/>
      <c r="J3096" s="5">
        <f>SUMIFS(amount_expended,cfda_key,V3096)</f>
        <v/>
      </c>
      <c r="K3096" s="5">
        <f>IF(G3096="OTHER CLUSTER NOT LISTED ABOVE",SUMIFS(amount_expended,uniform_other_cluster_name,X3096), IF(AND(OR(G3096="N/A",G3096=""),H3096=""),0,IF(G3096="STATE CLUSTER",SUMIFS(amount_expended,uniform_state_cluster_name,W3096),SUMIFS(amount_expended,cluster_name,G3096))))</f>
        <v/>
      </c>
      <c r="L3096" s="6" t="n"/>
      <c r="M3096" s="4" t="n"/>
      <c r="N3096" s="6" t="n"/>
      <c r="O3096" s="4" t="n"/>
      <c r="P3096" s="4" t="n"/>
      <c r="Q3096" s="6" t="n"/>
      <c r="R3096" s="7" t="n"/>
      <c r="S3096" s="6" t="n"/>
      <c r="T3096" s="6" t="n"/>
      <c r="U3096" s="6" t="n"/>
      <c r="V3096" s="3">
        <f>IF(OR(B3096="",C3096),"",CONCATENATE(B3096,".",C3096))</f>
        <v/>
      </c>
      <c r="W3096">
        <f>UPPER(TRIM(H3096))</f>
        <v/>
      </c>
      <c r="X3096">
        <f>UPPER(TRIM(I3096))</f>
        <v/>
      </c>
      <c r="Y3096">
        <f>IF(V3096&lt;&gt;"",IFERROR(INDEX(federal_program_name_lookup,MATCH(V3096,aln_lookup,0)),""),"")</f>
        <v/>
      </c>
    </row>
    <row r="3097">
      <c r="A3097">
        <f>IF(B3097&lt;&gt;"", "AWARD-"&amp;TEXT(ROW()-1,"0000"), "")</f>
        <v/>
      </c>
      <c r="B3097" s="4" t="n"/>
      <c r="C3097" s="4" t="n"/>
      <c r="D3097" s="4" t="n"/>
      <c r="E3097" s="6" t="n"/>
      <c r="F3097" s="7" t="n"/>
      <c r="G3097" s="6" t="n"/>
      <c r="H3097" s="6" t="n"/>
      <c r="I3097" s="6" t="n"/>
      <c r="J3097" s="5">
        <f>SUMIFS(amount_expended,cfda_key,V3097)</f>
        <v/>
      </c>
      <c r="K3097" s="5">
        <f>IF(G3097="OTHER CLUSTER NOT LISTED ABOVE",SUMIFS(amount_expended,uniform_other_cluster_name,X3097), IF(AND(OR(G3097="N/A",G3097=""),H3097=""),0,IF(G3097="STATE CLUSTER",SUMIFS(amount_expended,uniform_state_cluster_name,W3097),SUMIFS(amount_expended,cluster_name,G3097))))</f>
        <v/>
      </c>
      <c r="L3097" s="6" t="n"/>
      <c r="M3097" s="4" t="n"/>
      <c r="N3097" s="6" t="n"/>
      <c r="O3097" s="4" t="n"/>
      <c r="P3097" s="4" t="n"/>
      <c r="Q3097" s="6" t="n"/>
      <c r="R3097" s="7" t="n"/>
      <c r="S3097" s="6" t="n"/>
      <c r="T3097" s="6" t="n"/>
      <c r="U3097" s="6" t="n"/>
      <c r="V3097" s="3">
        <f>IF(OR(B3097="",C3097),"",CONCATENATE(B3097,".",C3097))</f>
        <v/>
      </c>
      <c r="W3097">
        <f>UPPER(TRIM(H3097))</f>
        <v/>
      </c>
      <c r="X3097">
        <f>UPPER(TRIM(I3097))</f>
        <v/>
      </c>
      <c r="Y3097">
        <f>IF(V3097&lt;&gt;"",IFERROR(INDEX(federal_program_name_lookup,MATCH(V3097,aln_lookup,0)),""),"")</f>
        <v/>
      </c>
    </row>
    <row r="3098">
      <c r="A3098">
        <f>IF(B3098&lt;&gt;"", "AWARD-"&amp;TEXT(ROW()-1,"0000"), "")</f>
        <v/>
      </c>
      <c r="B3098" s="4" t="n"/>
      <c r="C3098" s="4" t="n"/>
      <c r="D3098" s="4" t="n"/>
      <c r="E3098" s="6" t="n"/>
      <c r="F3098" s="7" t="n"/>
      <c r="G3098" s="6" t="n"/>
      <c r="H3098" s="6" t="n"/>
      <c r="I3098" s="6" t="n"/>
      <c r="J3098" s="5">
        <f>SUMIFS(amount_expended,cfda_key,V3098)</f>
        <v/>
      </c>
      <c r="K3098" s="5">
        <f>IF(G3098="OTHER CLUSTER NOT LISTED ABOVE",SUMIFS(amount_expended,uniform_other_cluster_name,X3098), IF(AND(OR(G3098="N/A",G3098=""),H3098=""),0,IF(G3098="STATE CLUSTER",SUMIFS(amount_expended,uniform_state_cluster_name,W3098),SUMIFS(amount_expended,cluster_name,G3098))))</f>
        <v/>
      </c>
      <c r="L3098" s="6" t="n"/>
      <c r="M3098" s="4" t="n"/>
      <c r="N3098" s="6" t="n"/>
      <c r="O3098" s="4" t="n"/>
      <c r="P3098" s="4" t="n"/>
      <c r="Q3098" s="6" t="n"/>
      <c r="R3098" s="7" t="n"/>
      <c r="S3098" s="6" t="n"/>
      <c r="T3098" s="6" t="n"/>
      <c r="U3098" s="6" t="n"/>
      <c r="V3098" s="3">
        <f>IF(OR(B3098="",C3098),"",CONCATENATE(B3098,".",C3098))</f>
        <v/>
      </c>
      <c r="W3098">
        <f>UPPER(TRIM(H3098))</f>
        <v/>
      </c>
      <c r="X3098">
        <f>UPPER(TRIM(I3098))</f>
        <v/>
      </c>
      <c r="Y3098">
        <f>IF(V3098&lt;&gt;"",IFERROR(INDEX(federal_program_name_lookup,MATCH(V3098,aln_lookup,0)),""),"")</f>
        <v/>
      </c>
    </row>
    <row r="3099">
      <c r="A3099">
        <f>IF(B3099&lt;&gt;"", "AWARD-"&amp;TEXT(ROW()-1,"0000"), "")</f>
        <v/>
      </c>
      <c r="B3099" s="4" t="n"/>
      <c r="C3099" s="4" t="n"/>
      <c r="D3099" s="4" t="n"/>
      <c r="E3099" s="6" t="n"/>
      <c r="F3099" s="7" t="n"/>
      <c r="G3099" s="6" t="n"/>
      <c r="H3099" s="6" t="n"/>
      <c r="I3099" s="6" t="n"/>
      <c r="J3099" s="5">
        <f>SUMIFS(amount_expended,cfda_key,V3099)</f>
        <v/>
      </c>
      <c r="K3099" s="5">
        <f>IF(G3099="OTHER CLUSTER NOT LISTED ABOVE",SUMIFS(amount_expended,uniform_other_cluster_name,X3099), IF(AND(OR(G3099="N/A",G3099=""),H3099=""),0,IF(G3099="STATE CLUSTER",SUMIFS(amount_expended,uniform_state_cluster_name,W3099),SUMIFS(amount_expended,cluster_name,G3099))))</f>
        <v/>
      </c>
      <c r="L3099" s="6" t="n"/>
      <c r="M3099" s="4" t="n"/>
      <c r="N3099" s="6" t="n"/>
      <c r="O3099" s="4" t="n"/>
      <c r="P3099" s="4" t="n"/>
      <c r="Q3099" s="6" t="n"/>
      <c r="R3099" s="7" t="n"/>
      <c r="S3099" s="6" t="n"/>
      <c r="T3099" s="6" t="n"/>
      <c r="U3099" s="6" t="n"/>
      <c r="V3099" s="3">
        <f>IF(OR(B3099="",C3099),"",CONCATENATE(B3099,".",C3099))</f>
        <v/>
      </c>
      <c r="W3099">
        <f>UPPER(TRIM(H3099))</f>
        <v/>
      </c>
      <c r="X3099">
        <f>UPPER(TRIM(I3099))</f>
        <v/>
      </c>
      <c r="Y3099">
        <f>IF(V3099&lt;&gt;"",IFERROR(INDEX(federal_program_name_lookup,MATCH(V3099,aln_lookup,0)),""),"")</f>
        <v/>
      </c>
    </row>
    <row r="3100">
      <c r="A3100">
        <f>IF(B3100&lt;&gt;"", "AWARD-"&amp;TEXT(ROW()-1,"0000"), "")</f>
        <v/>
      </c>
      <c r="B3100" s="4" t="n"/>
      <c r="C3100" s="4" t="n"/>
      <c r="D3100" s="4" t="n"/>
      <c r="E3100" s="6" t="n"/>
      <c r="F3100" s="7" t="n"/>
      <c r="G3100" s="6" t="n"/>
      <c r="H3100" s="6" t="n"/>
      <c r="I3100" s="6" t="n"/>
      <c r="J3100" s="5">
        <f>SUMIFS(amount_expended,cfda_key,V3100)</f>
        <v/>
      </c>
      <c r="K3100" s="5">
        <f>IF(G3100="OTHER CLUSTER NOT LISTED ABOVE",SUMIFS(amount_expended,uniform_other_cluster_name,X3100), IF(AND(OR(G3100="N/A",G3100=""),H3100=""),0,IF(G3100="STATE CLUSTER",SUMIFS(amount_expended,uniform_state_cluster_name,W3100),SUMIFS(amount_expended,cluster_name,G3100))))</f>
        <v/>
      </c>
      <c r="L3100" s="6" t="n"/>
      <c r="M3100" s="4" t="n"/>
      <c r="N3100" s="6" t="n"/>
      <c r="O3100" s="4" t="n"/>
      <c r="P3100" s="4" t="n"/>
      <c r="Q3100" s="6" t="n"/>
      <c r="R3100" s="7" t="n"/>
      <c r="S3100" s="6" t="n"/>
      <c r="T3100" s="6" t="n"/>
      <c r="U3100" s="6" t="n"/>
      <c r="V3100" s="3">
        <f>IF(OR(B3100="",C3100),"",CONCATENATE(B3100,".",C3100))</f>
        <v/>
      </c>
      <c r="W3100">
        <f>UPPER(TRIM(H3100))</f>
        <v/>
      </c>
      <c r="X3100">
        <f>UPPER(TRIM(I3100))</f>
        <v/>
      </c>
      <c r="Y3100">
        <f>IF(V3100&lt;&gt;"",IFERROR(INDEX(federal_program_name_lookup,MATCH(V3100,aln_lookup,0)),""),"")</f>
        <v/>
      </c>
    </row>
    <row r="3101">
      <c r="A3101">
        <f>IF(B3101&lt;&gt;"", "AWARD-"&amp;TEXT(ROW()-1,"0000"), "")</f>
        <v/>
      </c>
      <c r="B3101" s="4" t="n"/>
      <c r="C3101" s="4" t="n"/>
      <c r="D3101" s="4" t="n"/>
      <c r="E3101" s="6" t="n"/>
      <c r="F3101" s="7" t="n"/>
      <c r="G3101" s="6" t="n"/>
      <c r="H3101" s="6" t="n"/>
      <c r="I3101" s="6" t="n"/>
      <c r="J3101" s="5">
        <f>SUMIFS(amount_expended,cfda_key,V3101)</f>
        <v/>
      </c>
      <c r="K3101" s="5">
        <f>IF(G3101="OTHER CLUSTER NOT LISTED ABOVE",SUMIFS(amount_expended,uniform_other_cluster_name,X3101), IF(AND(OR(G3101="N/A",G3101=""),H3101=""),0,IF(G3101="STATE CLUSTER",SUMIFS(amount_expended,uniform_state_cluster_name,W3101),SUMIFS(amount_expended,cluster_name,G3101))))</f>
        <v/>
      </c>
      <c r="L3101" s="6" t="n"/>
      <c r="M3101" s="4" t="n"/>
      <c r="N3101" s="6" t="n"/>
      <c r="O3101" s="4" t="n"/>
      <c r="P3101" s="4" t="n"/>
      <c r="Q3101" s="6" t="n"/>
      <c r="R3101" s="7" t="n"/>
      <c r="S3101" s="6" t="n"/>
      <c r="T3101" s="6" t="n"/>
      <c r="U3101" s="6" t="n"/>
      <c r="V3101" s="3">
        <f>IF(OR(B3101="",C3101),"",CONCATENATE(B3101,".",C3101))</f>
        <v/>
      </c>
      <c r="W3101">
        <f>UPPER(TRIM(H3101))</f>
        <v/>
      </c>
      <c r="X3101">
        <f>UPPER(TRIM(I3101))</f>
        <v/>
      </c>
      <c r="Y3101">
        <f>IF(V3101&lt;&gt;"",IFERROR(INDEX(federal_program_name_lookup,MATCH(V3101,aln_lookup,0)),""),"")</f>
        <v/>
      </c>
    </row>
    <row r="3102">
      <c r="A3102">
        <f>IF(B3102&lt;&gt;"", "AWARD-"&amp;TEXT(ROW()-1,"0000"), "")</f>
        <v/>
      </c>
      <c r="B3102" s="4" t="n"/>
      <c r="C3102" s="4" t="n"/>
      <c r="D3102" s="4" t="n"/>
      <c r="E3102" s="6" t="n"/>
      <c r="F3102" s="7" t="n"/>
      <c r="G3102" s="6" t="n"/>
      <c r="H3102" s="6" t="n"/>
      <c r="I3102" s="6" t="n"/>
      <c r="J3102" s="5">
        <f>SUMIFS(amount_expended,cfda_key,V3102)</f>
        <v/>
      </c>
      <c r="K3102" s="5">
        <f>IF(G3102="OTHER CLUSTER NOT LISTED ABOVE",SUMIFS(amount_expended,uniform_other_cluster_name,X3102), IF(AND(OR(G3102="N/A",G3102=""),H3102=""),0,IF(G3102="STATE CLUSTER",SUMIFS(amount_expended,uniform_state_cluster_name,W3102),SUMIFS(amount_expended,cluster_name,G3102))))</f>
        <v/>
      </c>
      <c r="L3102" s="6" t="n"/>
      <c r="M3102" s="4" t="n"/>
      <c r="N3102" s="6" t="n"/>
      <c r="O3102" s="4" t="n"/>
      <c r="P3102" s="4" t="n"/>
      <c r="Q3102" s="6" t="n"/>
      <c r="R3102" s="7" t="n"/>
      <c r="S3102" s="6" t="n"/>
      <c r="T3102" s="6" t="n"/>
      <c r="U3102" s="6" t="n"/>
      <c r="V3102" s="3">
        <f>IF(OR(B3102="",C3102),"",CONCATENATE(B3102,".",C3102))</f>
        <v/>
      </c>
      <c r="W3102">
        <f>UPPER(TRIM(H3102))</f>
        <v/>
      </c>
      <c r="X3102">
        <f>UPPER(TRIM(I3102))</f>
        <v/>
      </c>
      <c r="Y3102">
        <f>IF(V3102&lt;&gt;"",IFERROR(INDEX(federal_program_name_lookup,MATCH(V3102,aln_lookup,0)),""),"")</f>
        <v/>
      </c>
    </row>
    <row r="3103">
      <c r="A3103">
        <f>IF(B3103&lt;&gt;"", "AWARD-"&amp;TEXT(ROW()-1,"0000"), "")</f>
        <v/>
      </c>
      <c r="B3103" s="4" t="n"/>
      <c r="C3103" s="4" t="n"/>
      <c r="D3103" s="4" t="n"/>
      <c r="E3103" s="6" t="n"/>
      <c r="F3103" s="7" t="n"/>
      <c r="G3103" s="6" t="n"/>
      <c r="H3103" s="6" t="n"/>
      <c r="I3103" s="6" t="n"/>
      <c r="J3103" s="5">
        <f>SUMIFS(amount_expended,cfda_key,V3103)</f>
        <v/>
      </c>
      <c r="K3103" s="5">
        <f>IF(G3103="OTHER CLUSTER NOT LISTED ABOVE",SUMIFS(amount_expended,uniform_other_cluster_name,X3103), IF(AND(OR(G3103="N/A",G3103=""),H3103=""),0,IF(G3103="STATE CLUSTER",SUMIFS(amount_expended,uniform_state_cluster_name,W3103),SUMIFS(amount_expended,cluster_name,G3103))))</f>
        <v/>
      </c>
      <c r="L3103" s="6" t="n"/>
      <c r="M3103" s="4" t="n"/>
      <c r="N3103" s="6" t="n"/>
      <c r="O3103" s="4" t="n"/>
      <c r="P3103" s="4" t="n"/>
      <c r="Q3103" s="6" t="n"/>
      <c r="R3103" s="7" t="n"/>
      <c r="S3103" s="6" t="n"/>
      <c r="T3103" s="6" t="n"/>
      <c r="U3103" s="6" t="n"/>
      <c r="V3103" s="3">
        <f>IF(OR(B3103="",C3103),"",CONCATENATE(B3103,".",C3103))</f>
        <v/>
      </c>
      <c r="W3103">
        <f>UPPER(TRIM(H3103))</f>
        <v/>
      </c>
      <c r="X3103">
        <f>UPPER(TRIM(I3103))</f>
        <v/>
      </c>
      <c r="Y3103">
        <f>IF(V3103&lt;&gt;"",IFERROR(INDEX(federal_program_name_lookup,MATCH(V3103,aln_lookup,0)),""),"")</f>
        <v/>
      </c>
    </row>
    <row r="3104">
      <c r="A3104">
        <f>IF(B3104&lt;&gt;"", "AWARD-"&amp;TEXT(ROW()-1,"0000"), "")</f>
        <v/>
      </c>
      <c r="B3104" s="4" t="n"/>
      <c r="C3104" s="4" t="n"/>
      <c r="D3104" s="4" t="n"/>
      <c r="E3104" s="6" t="n"/>
      <c r="F3104" s="7" t="n"/>
      <c r="G3104" s="6" t="n"/>
      <c r="H3104" s="6" t="n"/>
      <c r="I3104" s="6" t="n"/>
      <c r="J3104" s="5">
        <f>SUMIFS(amount_expended,cfda_key,V3104)</f>
        <v/>
      </c>
      <c r="K3104" s="5">
        <f>IF(G3104="OTHER CLUSTER NOT LISTED ABOVE",SUMIFS(amount_expended,uniform_other_cluster_name,X3104), IF(AND(OR(G3104="N/A",G3104=""),H3104=""),0,IF(G3104="STATE CLUSTER",SUMIFS(amount_expended,uniform_state_cluster_name,W3104),SUMIFS(amount_expended,cluster_name,G3104))))</f>
        <v/>
      </c>
      <c r="L3104" s="6" t="n"/>
      <c r="M3104" s="4" t="n"/>
      <c r="N3104" s="6" t="n"/>
      <c r="O3104" s="4" t="n"/>
      <c r="P3104" s="4" t="n"/>
      <c r="Q3104" s="6" t="n"/>
      <c r="R3104" s="7" t="n"/>
      <c r="S3104" s="6" t="n"/>
      <c r="T3104" s="6" t="n"/>
      <c r="U3104" s="6" t="n"/>
      <c r="V3104" s="3">
        <f>IF(OR(B3104="",C3104),"",CONCATENATE(B3104,".",C3104))</f>
        <v/>
      </c>
      <c r="W3104">
        <f>UPPER(TRIM(H3104))</f>
        <v/>
      </c>
      <c r="X3104">
        <f>UPPER(TRIM(I3104))</f>
        <v/>
      </c>
      <c r="Y3104">
        <f>IF(V3104&lt;&gt;"",IFERROR(INDEX(federal_program_name_lookup,MATCH(V3104,aln_lookup,0)),""),"")</f>
        <v/>
      </c>
    </row>
    <row r="3105">
      <c r="A3105">
        <f>IF(B3105&lt;&gt;"", "AWARD-"&amp;TEXT(ROW()-1,"0000"), "")</f>
        <v/>
      </c>
      <c r="B3105" s="4" t="n"/>
      <c r="C3105" s="4" t="n"/>
      <c r="D3105" s="4" t="n"/>
      <c r="E3105" s="6" t="n"/>
      <c r="F3105" s="7" t="n"/>
      <c r="G3105" s="6" t="n"/>
      <c r="H3105" s="6" t="n"/>
      <c r="I3105" s="6" t="n"/>
      <c r="J3105" s="5">
        <f>SUMIFS(amount_expended,cfda_key,V3105)</f>
        <v/>
      </c>
      <c r="K3105" s="5">
        <f>IF(G3105="OTHER CLUSTER NOT LISTED ABOVE",SUMIFS(amount_expended,uniform_other_cluster_name,X3105), IF(AND(OR(G3105="N/A",G3105=""),H3105=""),0,IF(G3105="STATE CLUSTER",SUMIFS(amount_expended,uniform_state_cluster_name,W3105),SUMIFS(amount_expended,cluster_name,G3105))))</f>
        <v/>
      </c>
      <c r="L3105" s="6" t="n"/>
      <c r="M3105" s="4" t="n"/>
      <c r="N3105" s="6" t="n"/>
      <c r="O3105" s="4" t="n"/>
      <c r="P3105" s="4" t="n"/>
      <c r="Q3105" s="6" t="n"/>
      <c r="R3105" s="7" t="n"/>
      <c r="S3105" s="6" t="n"/>
      <c r="T3105" s="6" t="n"/>
      <c r="U3105" s="6" t="n"/>
      <c r="V3105" s="3">
        <f>IF(OR(B3105="",C3105),"",CONCATENATE(B3105,".",C3105))</f>
        <v/>
      </c>
      <c r="W3105">
        <f>UPPER(TRIM(H3105))</f>
        <v/>
      </c>
      <c r="X3105">
        <f>UPPER(TRIM(I3105))</f>
        <v/>
      </c>
      <c r="Y3105">
        <f>IF(V3105&lt;&gt;"",IFERROR(INDEX(federal_program_name_lookup,MATCH(V3105,aln_lookup,0)),""),"")</f>
        <v/>
      </c>
    </row>
    <row r="3106">
      <c r="A3106">
        <f>IF(B3106&lt;&gt;"", "AWARD-"&amp;TEXT(ROW()-1,"0000"), "")</f>
        <v/>
      </c>
      <c r="B3106" s="4" t="n"/>
      <c r="C3106" s="4" t="n"/>
      <c r="D3106" s="4" t="n"/>
      <c r="E3106" s="6" t="n"/>
      <c r="F3106" s="7" t="n"/>
      <c r="G3106" s="6" t="n"/>
      <c r="H3106" s="6" t="n"/>
      <c r="I3106" s="6" t="n"/>
      <c r="J3106" s="5">
        <f>SUMIFS(amount_expended,cfda_key,V3106)</f>
        <v/>
      </c>
      <c r="K3106" s="5">
        <f>IF(G3106="OTHER CLUSTER NOT LISTED ABOVE",SUMIFS(amount_expended,uniform_other_cluster_name,X3106), IF(AND(OR(G3106="N/A",G3106=""),H3106=""),0,IF(G3106="STATE CLUSTER",SUMIFS(amount_expended,uniform_state_cluster_name,W3106),SUMIFS(amount_expended,cluster_name,G3106))))</f>
        <v/>
      </c>
      <c r="L3106" s="6" t="n"/>
      <c r="M3106" s="4" t="n"/>
      <c r="N3106" s="6" t="n"/>
      <c r="O3106" s="4" t="n"/>
      <c r="P3106" s="4" t="n"/>
      <c r="Q3106" s="6" t="n"/>
      <c r="R3106" s="7" t="n"/>
      <c r="S3106" s="6" t="n"/>
      <c r="T3106" s="6" t="n"/>
      <c r="U3106" s="6" t="n"/>
      <c r="V3106" s="3">
        <f>IF(OR(B3106="",C3106),"",CONCATENATE(B3106,".",C3106))</f>
        <v/>
      </c>
      <c r="W3106">
        <f>UPPER(TRIM(H3106))</f>
        <v/>
      </c>
      <c r="X3106">
        <f>UPPER(TRIM(I3106))</f>
        <v/>
      </c>
      <c r="Y3106">
        <f>IF(V3106&lt;&gt;"",IFERROR(INDEX(federal_program_name_lookup,MATCH(V3106,aln_lookup,0)),""),"")</f>
        <v/>
      </c>
    </row>
    <row r="3107">
      <c r="A3107">
        <f>IF(B3107&lt;&gt;"", "AWARD-"&amp;TEXT(ROW()-1,"0000"), "")</f>
        <v/>
      </c>
      <c r="B3107" s="4" t="n"/>
      <c r="C3107" s="4" t="n"/>
      <c r="D3107" s="4" t="n"/>
      <c r="E3107" s="6" t="n"/>
      <c r="F3107" s="7" t="n"/>
      <c r="G3107" s="6" t="n"/>
      <c r="H3107" s="6" t="n"/>
      <c r="I3107" s="6" t="n"/>
      <c r="J3107" s="5">
        <f>SUMIFS(amount_expended,cfda_key,V3107)</f>
        <v/>
      </c>
      <c r="K3107" s="5">
        <f>IF(G3107="OTHER CLUSTER NOT LISTED ABOVE",SUMIFS(amount_expended,uniform_other_cluster_name,X3107), IF(AND(OR(G3107="N/A",G3107=""),H3107=""),0,IF(G3107="STATE CLUSTER",SUMIFS(amount_expended,uniform_state_cluster_name,W3107),SUMIFS(amount_expended,cluster_name,G3107))))</f>
        <v/>
      </c>
      <c r="L3107" s="6" t="n"/>
      <c r="M3107" s="4" t="n"/>
      <c r="N3107" s="6" t="n"/>
      <c r="O3107" s="4" t="n"/>
      <c r="P3107" s="4" t="n"/>
      <c r="Q3107" s="6" t="n"/>
      <c r="R3107" s="7" t="n"/>
      <c r="S3107" s="6" t="n"/>
      <c r="T3107" s="6" t="n"/>
      <c r="U3107" s="6" t="n"/>
      <c r="V3107" s="3">
        <f>IF(OR(B3107="",C3107),"",CONCATENATE(B3107,".",C3107))</f>
        <v/>
      </c>
      <c r="W3107">
        <f>UPPER(TRIM(H3107))</f>
        <v/>
      </c>
      <c r="X3107">
        <f>UPPER(TRIM(I3107))</f>
        <v/>
      </c>
      <c r="Y3107">
        <f>IF(V3107&lt;&gt;"",IFERROR(INDEX(federal_program_name_lookup,MATCH(V3107,aln_lookup,0)),""),"")</f>
        <v/>
      </c>
    </row>
    <row r="3108">
      <c r="A3108">
        <f>IF(B3108&lt;&gt;"", "AWARD-"&amp;TEXT(ROW()-1,"0000"), "")</f>
        <v/>
      </c>
      <c r="B3108" s="4" t="n"/>
      <c r="C3108" s="4" t="n"/>
      <c r="D3108" s="4" t="n"/>
      <c r="E3108" s="6" t="n"/>
      <c r="F3108" s="7" t="n"/>
      <c r="G3108" s="6" t="n"/>
      <c r="H3108" s="6" t="n"/>
      <c r="I3108" s="6" t="n"/>
      <c r="J3108" s="5">
        <f>SUMIFS(amount_expended,cfda_key,V3108)</f>
        <v/>
      </c>
      <c r="K3108" s="5">
        <f>IF(G3108="OTHER CLUSTER NOT LISTED ABOVE",SUMIFS(amount_expended,uniform_other_cluster_name,X3108), IF(AND(OR(G3108="N/A",G3108=""),H3108=""),0,IF(G3108="STATE CLUSTER",SUMIFS(amount_expended,uniform_state_cluster_name,W3108),SUMIFS(amount_expended,cluster_name,G3108))))</f>
        <v/>
      </c>
      <c r="L3108" s="6" t="n"/>
      <c r="M3108" s="4" t="n"/>
      <c r="N3108" s="6" t="n"/>
      <c r="O3108" s="4" t="n"/>
      <c r="P3108" s="4" t="n"/>
      <c r="Q3108" s="6" t="n"/>
      <c r="R3108" s="7" t="n"/>
      <c r="S3108" s="6" t="n"/>
      <c r="T3108" s="6" t="n"/>
      <c r="U3108" s="6" t="n"/>
      <c r="V3108" s="3">
        <f>IF(OR(B3108="",C3108),"",CONCATENATE(B3108,".",C3108))</f>
        <v/>
      </c>
      <c r="W3108">
        <f>UPPER(TRIM(H3108))</f>
        <v/>
      </c>
      <c r="X3108">
        <f>UPPER(TRIM(I3108))</f>
        <v/>
      </c>
      <c r="Y3108">
        <f>IF(V3108&lt;&gt;"",IFERROR(INDEX(federal_program_name_lookup,MATCH(V3108,aln_lookup,0)),""),"")</f>
        <v/>
      </c>
    </row>
    <row r="3109">
      <c r="A3109">
        <f>IF(B3109&lt;&gt;"", "AWARD-"&amp;TEXT(ROW()-1,"0000"), "")</f>
        <v/>
      </c>
      <c r="B3109" s="4" t="n"/>
      <c r="C3109" s="4" t="n"/>
      <c r="D3109" s="4" t="n"/>
      <c r="E3109" s="6" t="n"/>
      <c r="F3109" s="7" t="n"/>
      <c r="G3109" s="6" t="n"/>
      <c r="H3109" s="6" t="n"/>
      <c r="I3109" s="6" t="n"/>
      <c r="J3109" s="5">
        <f>SUMIFS(amount_expended,cfda_key,V3109)</f>
        <v/>
      </c>
      <c r="K3109" s="5">
        <f>IF(G3109="OTHER CLUSTER NOT LISTED ABOVE",SUMIFS(amount_expended,uniform_other_cluster_name,X3109), IF(AND(OR(G3109="N/A",G3109=""),H3109=""),0,IF(G3109="STATE CLUSTER",SUMIFS(amount_expended,uniform_state_cluster_name,W3109),SUMIFS(amount_expended,cluster_name,G3109))))</f>
        <v/>
      </c>
      <c r="L3109" s="6" t="n"/>
      <c r="M3109" s="4" t="n"/>
      <c r="N3109" s="6" t="n"/>
      <c r="O3109" s="4" t="n"/>
      <c r="P3109" s="4" t="n"/>
      <c r="Q3109" s="6" t="n"/>
      <c r="R3109" s="7" t="n"/>
      <c r="S3109" s="6" t="n"/>
      <c r="T3109" s="6" t="n"/>
      <c r="U3109" s="6" t="n"/>
      <c r="V3109" s="3">
        <f>IF(OR(B3109="",C3109),"",CONCATENATE(B3109,".",C3109))</f>
        <v/>
      </c>
      <c r="W3109">
        <f>UPPER(TRIM(H3109))</f>
        <v/>
      </c>
      <c r="X3109">
        <f>UPPER(TRIM(I3109))</f>
        <v/>
      </c>
      <c r="Y3109">
        <f>IF(V3109&lt;&gt;"",IFERROR(INDEX(federal_program_name_lookup,MATCH(V3109,aln_lookup,0)),""),"")</f>
        <v/>
      </c>
    </row>
    <row r="3110">
      <c r="A3110">
        <f>IF(B3110&lt;&gt;"", "AWARD-"&amp;TEXT(ROW()-1,"0000"), "")</f>
        <v/>
      </c>
      <c r="B3110" s="4" t="n"/>
      <c r="C3110" s="4" t="n"/>
      <c r="D3110" s="4" t="n"/>
      <c r="E3110" s="6" t="n"/>
      <c r="F3110" s="7" t="n"/>
      <c r="G3110" s="6" t="n"/>
      <c r="H3110" s="6" t="n"/>
      <c r="I3110" s="6" t="n"/>
      <c r="J3110" s="5">
        <f>SUMIFS(amount_expended,cfda_key,V3110)</f>
        <v/>
      </c>
      <c r="K3110" s="5">
        <f>IF(G3110="OTHER CLUSTER NOT LISTED ABOVE",SUMIFS(amount_expended,uniform_other_cluster_name,X3110), IF(AND(OR(G3110="N/A",G3110=""),H3110=""),0,IF(G3110="STATE CLUSTER",SUMIFS(amount_expended,uniform_state_cluster_name,W3110),SUMIFS(amount_expended,cluster_name,G3110))))</f>
        <v/>
      </c>
      <c r="L3110" s="6" t="n"/>
      <c r="M3110" s="4" t="n"/>
      <c r="N3110" s="6" t="n"/>
      <c r="O3110" s="4" t="n"/>
      <c r="P3110" s="4" t="n"/>
      <c r="Q3110" s="6" t="n"/>
      <c r="R3110" s="7" t="n"/>
      <c r="S3110" s="6" t="n"/>
      <c r="T3110" s="6" t="n"/>
      <c r="U3110" s="6" t="n"/>
      <c r="V3110" s="3">
        <f>IF(OR(B3110="",C3110),"",CONCATENATE(B3110,".",C3110))</f>
        <v/>
      </c>
      <c r="W3110">
        <f>UPPER(TRIM(H3110))</f>
        <v/>
      </c>
      <c r="X3110">
        <f>UPPER(TRIM(I3110))</f>
        <v/>
      </c>
      <c r="Y3110">
        <f>IF(V3110&lt;&gt;"",IFERROR(INDEX(federal_program_name_lookup,MATCH(V3110,aln_lookup,0)),""),"")</f>
        <v/>
      </c>
    </row>
    <row r="3111">
      <c r="A3111">
        <f>IF(B3111&lt;&gt;"", "AWARD-"&amp;TEXT(ROW()-1,"0000"), "")</f>
        <v/>
      </c>
      <c r="B3111" s="4" t="n"/>
      <c r="C3111" s="4" t="n"/>
      <c r="D3111" s="4" t="n"/>
      <c r="E3111" s="6" t="n"/>
      <c r="F3111" s="7" t="n"/>
      <c r="G3111" s="6" t="n"/>
      <c r="H3111" s="6" t="n"/>
      <c r="I3111" s="6" t="n"/>
      <c r="J3111" s="5">
        <f>SUMIFS(amount_expended,cfda_key,V3111)</f>
        <v/>
      </c>
      <c r="K3111" s="5">
        <f>IF(G3111="OTHER CLUSTER NOT LISTED ABOVE",SUMIFS(amount_expended,uniform_other_cluster_name,X3111), IF(AND(OR(G3111="N/A",G3111=""),H3111=""),0,IF(G3111="STATE CLUSTER",SUMIFS(amount_expended,uniform_state_cluster_name,W3111),SUMIFS(amount_expended,cluster_name,G3111))))</f>
        <v/>
      </c>
      <c r="L3111" s="6" t="n"/>
      <c r="M3111" s="4" t="n"/>
      <c r="N3111" s="6" t="n"/>
      <c r="O3111" s="4" t="n"/>
      <c r="P3111" s="4" t="n"/>
      <c r="Q3111" s="6" t="n"/>
      <c r="R3111" s="7" t="n"/>
      <c r="S3111" s="6" t="n"/>
      <c r="T3111" s="6" t="n"/>
      <c r="U3111" s="6" t="n"/>
      <c r="V3111" s="3">
        <f>IF(OR(B3111="",C3111),"",CONCATENATE(B3111,".",C3111))</f>
        <v/>
      </c>
      <c r="W3111">
        <f>UPPER(TRIM(H3111))</f>
        <v/>
      </c>
      <c r="X3111">
        <f>UPPER(TRIM(I3111))</f>
        <v/>
      </c>
      <c r="Y3111">
        <f>IF(V3111&lt;&gt;"",IFERROR(INDEX(federal_program_name_lookup,MATCH(V3111,aln_lookup,0)),""),"")</f>
        <v/>
      </c>
    </row>
    <row r="3112">
      <c r="A3112">
        <f>IF(B3112&lt;&gt;"", "AWARD-"&amp;TEXT(ROW()-1,"0000"), "")</f>
        <v/>
      </c>
      <c r="B3112" s="4" t="n"/>
      <c r="C3112" s="4" t="n"/>
      <c r="D3112" s="4" t="n"/>
      <c r="E3112" s="6" t="n"/>
      <c r="F3112" s="7" t="n"/>
      <c r="G3112" s="6" t="n"/>
      <c r="H3112" s="6" t="n"/>
      <c r="I3112" s="6" t="n"/>
      <c r="J3112" s="5">
        <f>SUMIFS(amount_expended,cfda_key,V3112)</f>
        <v/>
      </c>
      <c r="K3112" s="5">
        <f>IF(G3112="OTHER CLUSTER NOT LISTED ABOVE",SUMIFS(amount_expended,uniform_other_cluster_name,X3112), IF(AND(OR(G3112="N/A",G3112=""),H3112=""),0,IF(G3112="STATE CLUSTER",SUMIFS(amount_expended,uniform_state_cluster_name,W3112),SUMIFS(amount_expended,cluster_name,G3112))))</f>
        <v/>
      </c>
      <c r="L3112" s="6" t="n"/>
      <c r="M3112" s="4" t="n"/>
      <c r="N3112" s="6" t="n"/>
      <c r="O3112" s="4" t="n"/>
      <c r="P3112" s="4" t="n"/>
      <c r="Q3112" s="6" t="n"/>
      <c r="R3112" s="7" t="n"/>
      <c r="S3112" s="6" t="n"/>
      <c r="T3112" s="6" t="n"/>
      <c r="U3112" s="6" t="n"/>
      <c r="V3112" s="3">
        <f>IF(OR(B3112="",C3112),"",CONCATENATE(B3112,".",C3112))</f>
        <v/>
      </c>
      <c r="W3112">
        <f>UPPER(TRIM(H3112))</f>
        <v/>
      </c>
      <c r="X3112">
        <f>UPPER(TRIM(I3112))</f>
        <v/>
      </c>
      <c r="Y3112">
        <f>IF(V3112&lt;&gt;"",IFERROR(INDEX(federal_program_name_lookup,MATCH(V3112,aln_lookup,0)),""),"")</f>
        <v/>
      </c>
    </row>
    <row r="3113">
      <c r="A3113">
        <f>IF(B3113&lt;&gt;"", "AWARD-"&amp;TEXT(ROW()-1,"0000"), "")</f>
        <v/>
      </c>
      <c r="B3113" s="4" t="n"/>
      <c r="C3113" s="4" t="n"/>
      <c r="D3113" s="4" t="n"/>
      <c r="E3113" s="6" t="n"/>
      <c r="F3113" s="7" t="n"/>
      <c r="G3113" s="6" t="n"/>
      <c r="H3113" s="6" t="n"/>
      <c r="I3113" s="6" t="n"/>
      <c r="J3113" s="5">
        <f>SUMIFS(amount_expended,cfda_key,V3113)</f>
        <v/>
      </c>
      <c r="K3113" s="5">
        <f>IF(G3113="OTHER CLUSTER NOT LISTED ABOVE",SUMIFS(amount_expended,uniform_other_cluster_name,X3113), IF(AND(OR(G3113="N/A",G3113=""),H3113=""),0,IF(G3113="STATE CLUSTER",SUMIFS(amount_expended,uniform_state_cluster_name,W3113),SUMIFS(amount_expended,cluster_name,G3113))))</f>
        <v/>
      </c>
      <c r="L3113" s="6" t="n"/>
      <c r="M3113" s="4" t="n"/>
      <c r="N3113" s="6" t="n"/>
      <c r="O3113" s="4" t="n"/>
      <c r="P3113" s="4" t="n"/>
      <c r="Q3113" s="6" t="n"/>
      <c r="R3113" s="7" t="n"/>
      <c r="S3113" s="6" t="n"/>
      <c r="T3113" s="6" t="n"/>
      <c r="U3113" s="6" t="n"/>
      <c r="V3113" s="3">
        <f>IF(OR(B3113="",C3113),"",CONCATENATE(B3113,".",C3113))</f>
        <v/>
      </c>
      <c r="W3113">
        <f>UPPER(TRIM(H3113))</f>
        <v/>
      </c>
      <c r="X3113">
        <f>UPPER(TRIM(I3113))</f>
        <v/>
      </c>
      <c r="Y3113">
        <f>IF(V3113&lt;&gt;"",IFERROR(INDEX(federal_program_name_lookup,MATCH(V3113,aln_lookup,0)),""),"")</f>
        <v/>
      </c>
    </row>
    <row r="3114">
      <c r="A3114">
        <f>IF(B3114&lt;&gt;"", "AWARD-"&amp;TEXT(ROW()-1,"0000"), "")</f>
        <v/>
      </c>
      <c r="B3114" s="4" t="n"/>
      <c r="C3114" s="4" t="n"/>
      <c r="D3114" s="4" t="n"/>
      <c r="E3114" s="6" t="n"/>
      <c r="F3114" s="7" t="n"/>
      <c r="G3114" s="6" t="n"/>
      <c r="H3114" s="6" t="n"/>
      <c r="I3114" s="6" t="n"/>
      <c r="J3114" s="5">
        <f>SUMIFS(amount_expended,cfda_key,V3114)</f>
        <v/>
      </c>
      <c r="K3114" s="5">
        <f>IF(G3114="OTHER CLUSTER NOT LISTED ABOVE",SUMIFS(amount_expended,uniform_other_cluster_name,X3114), IF(AND(OR(G3114="N/A",G3114=""),H3114=""),0,IF(G3114="STATE CLUSTER",SUMIFS(amount_expended,uniform_state_cluster_name,W3114),SUMIFS(amount_expended,cluster_name,G3114))))</f>
        <v/>
      </c>
      <c r="L3114" s="6" t="n"/>
      <c r="M3114" s="4" t="n"/>
      <c r="N3114" s="6" t="n"/>
      <c r="O3114" s="4" t="n"/>
      <c r="P3114" s="4" t="n"/>
      <c r="Q3114" s="6" t="n"/>
      <c r="R3114" s="7" t="n"/>
      <c r="S3114" s="6" t="n"/>
      <c r="T3114" s="6" t="n"/>
      <c r="U3114" s="6" t="n"/>
      <c r="V3114" s="3">
        <f>IF(OR(B3114="",C3114),"",CONCATENATE(B3114,".",C3114))</f>
        <v/>
      </c>
      <c r="W3114">
        <f>UPPER(TRIM(H3114))</f>
        <v/>
      </c>
      <c r="X3114">
        <f>UPPER(TRIM(I3114))</f>
        <v/>
      </c>
      <c r="Y3114">
        <f>IF(V3114&lt;&gt;"",IFERROR(INDEX(federal_program_name_lookup,MATCH(V3114,aln_lookup,0)),""),"")</f>
        <v/>
      </c>
    </row>
    <row r="3115">
      <c r="A3115">
        <f>IF(B3115&lt;&gt;"", "AWARD-"&amp;TEXT(ROW()-1,"0000"), "")</f>
        <v/>
      </c>
      <c r="B3115" s="4" t="n"/>
      <c r="C3115" s="4" t="n"/>
      <c r="D3115" s="4" t="n"/>
      <c r="E3115" s="6" t="n"/>
      <c r="F3115" s="7" t="n"/>
      <c r="G3115" s="6" t="n"/>
      <c r="H3115" s="6" t="n"/>
      <c r="I3115" s="6" t="n"/>
      <c r="J3115" s="5">
        <f>SUMIFS(amount_expended,cfda_key,V3115)</f>
        <v/>
      </c>
      <c r="K3115" s="5">
        <f>IF(G3115="OTHER CLUSTER NOT LISTED ABOVE",SUMIFS(amount_expended,uniform_other_cluster_name,X3115), IF(AND(OR(G3115="N/A",G3115=""),H3115=""),0,IF(G3115="STATE CLUSTER",SUMIFS(amount_expended,uniform_state_cluster_name,W3115),SUMIFS(amount_expended,cluster_name,G3115))))</f>
        <v/>
      </c>
      <c r="L3115" s="6" t="n"/>
      <c r="M3115" s="4" t="n"/>
      <c r="N3115" s="6" t="n"/>
      <c r="O3115" s="4" t="n"/>
      <c r="P3115" s="4" t="n"/>
      <c r="Q3115" s="6" t="n"/>
      <c r="R3115" s="7" t="n"/>
      <c r="S3115" s="6" t="n"/>
      <c r="T3115" s="6" t="n"/>
      <c r="U3115" s="6" t="n"/>
      <c r="V3115" s="3">
        <f>IF(OR(B3115="",C3115),"",CONCATENATE(B3115,".",C3115))</f>
        <v/>
      </c>
      <c r="W3115">
        <f>UPPER(TRIM(H3115))</f>
        <v/>
      </c>
      <c r="X3115">
        <f>UPPER(TRIM(I3115))</f>
        <v/>
      </c>
      <c r="Y3115">
        <f>IF(V3115&lt;&gt;"",IFERROR(INDEX(federal_program_name_lookup,MATCH(V3115,aln_lookup,0)),""),"")</f>
        <v/>
      </c>
    </row>
    <row r="3116">
      <c r="A3116">
        <f>IF(B3116&lt;&gt;"", "AWARD-"&amp;TEXT(ROW()-1,"0000"), "")</f>
        <v/>
      </c>
      <c r="B3116" s="4" t="n"/>
      <c r="C3116" s="4" t="n"/>
      <c r="D3116" s="4" t="n"/>
      <c r="E3116" s="6" t="n"/>
      <c r="F3116" s="7" t="n"/>
      <c r="G3116" s="6" t="n"/>
      <c r="H3116" s="6" t="n"/>
      <c r="I3116" s="6" t="n"/>
      <c r="J3116" s="5">
        <f>SUMIFS(amount_expended,cfda_key,V3116)</f>
        <v/>
      </c>
      <c r="K3116" s="5">
        <f>IF(G3116="OTHER CLUSTER NOT LISTED ABOVE",SUMIFS(amount_expended,uniform_other_cluster_name,X3116), IF(AND(OR(G3116="N/A",G3116=""),H3116=""),0,IF(G3116="STATE CLUSTER",SUMIFS(amount_expended,uniform_state_cluster_name,W3116),SUMIFS(amount_expended,cluster_name,G3116))))</f>
        <v/>
      </c>
      <c r="L3116" s="6" t="n"/>
      <c r="M3116" s="4" t="n"/>
      <c r="N3116" s="6" t="n"/>
      <c r="O3116" s="4" t="n"/>
      <c r="P3116" s="4" t="n"/>
      <c r="Q3116" s="6" t="n"/>
      <c r="R3116" s="7" t="n"/>
      <c r="S3116" s="6" t="n"/>
      <c r="T3116" s="6" t="n"/>
      <c r="U3116" s="6" t="n"/>
      <c r="V3116" s="3">
        <f>IF(OR(B3116="",C3116),"",CONCATENATE(B3116,".",C3116))</f>
        <v/>
      </c>
      <c r="W3116">
        <f>UPPER(TRIM(H3116))</f>
        <v/>
      </c>
      <c r="X3116">
        <f>UPPER(TRIM(I3116))</f>
        <v/>
      </c>
      <c r="Y3116">
        <f>IF(V3116&lt;&gt;"",IFERROR(INDEX(federal_program_name_lookup,MATCH(V3116,aln_lookup,0)),""),"")</f>
        <v/>
      </c>
    </row>
    <row r="3117">
      <c r="A3117">
        <f>IF(B3117&lt;&gt;"", "AWARD-"&amp;TEXT(ROW()-1,"0000"), "")</f>
        <v/>
      </c>
      <c r="B3117" s="4" t="n"/>
      <c r="C3117" s="4" t="n"/>
      <c r="D3117" s="4" t="n"/>
      <c r="E3117" s="6" t="n"/>
      <c r="F3117" s="7" t="n"/>
      <c r="G3117" s="6" t="n"/>
      <c r="H3117" s="6" t="n"/>
      <c r="I3117" s="6" t="n"/>
      <c r="J3117" s="5">
        <f>SUMIFS(amount_expended,cfda_key,V3117)</f>
        <v/>
      </c>
      <c r="K3117" s="5">
        <f>IF(G3117="OTHER CLUSTER NOT LISTED ABOVE",SUMIFS(amount_expended,uniform_other_cluster_name,X3117), IF(AND(OR(G3117="N/A",G3117=""),H3117=""),0,IF(G3117="STATE CLUSTER",SUMIFS(amount_expended,uniform_state_cluster_name,W3117),SUMIFS(amount_expended,cluster_name,G3117))))</f>
        <v/>
      </c>
      <c r="L3117" s="6" t="n"/>
      <c r="M3117" s="4" t="n"/>
      <c r="N3117" s="6" t="n"/>
      <c r="O3117" s="4" t="n"/>
      <c r="P3117" s="4" t="n"/>
      <c r="Q3117" s="6" t="n"/>
      <c r="R3117" s="7" t="n"/>
      <c r="S3117" s="6" t="n"/>
      <c r="T3117" s="6" t="n"/>
      <c r="U3117" s="6" t="n"/>
      <c r="V3117" s="3">
        <f>IF(OR(B3117="",C3117),"",CONCATENATE(B3117,".",C3117))</f>
        <v/>
      </c>
      <c r="W3117">
        <f>UPPER(TRIM(H3117))</f>
        <v/>
      </c>
      <c r="X3117">
        <f>UPPER(TRIM(I3117))</f>
        <v/>
      </c>
      <c r="Y3117">
        <f>IF(V3117&lt;&gt;"",IFERROR(INDEX(federal_program_name_lookup,MATCH(V3117,aln_lookup,0)),""),"")</f>
        <v/>
      </c>
    </row>
    <row r="3118">
      <c r="A3118">
        <f>IF(B3118&lt;&gt;"", "AWARD-"&amp;TEXT(ROW()-1,"0000"), "")</f>
        <v/>
      </c>
      <c r="B3118" s="4" t="n"/>
      <c r="C3118" s="4" t="n"/>
      <c r="D3118" s="4" t="n"/>
      <c r="E3118" s="6" t="n"/>
      <c r="F3118" s="7" t="n"/>
      <c r="G3118" s="6" t="n"/>
      <c r="H3118" s="6" t="n"/>
      <c r="I3118" s="6" t="n"/>
      <c r="J3118" s="5">
        <f>SUMIFS(amount_expended,cfda_key,V3118)</f>
        <v/>
      </c>
      <c r="K3118" s="5">
        <f>IF(G3118="OTHER CLUSTER NOT LISTED ABOVE",SUMIFS(amount_expended,uniform_other_cluster_name,X3118), IF(AND(OR(G3118="N/A",G3118=""),H3118=""),0,IF(G3118="STATE CLUSTER",SUMIFS(amount_expended,uniform_state_cluster_name,W3118),SUMIFS(amount_expended,cluster_name,G3118))))</f>
        <v/>
      </c>
      <c r="L3118" s="6" t="n"/>
      <c r="M3118" s="4" t="n"/>
      <c r="N3118" s="6" t="n"/>
      <c r="O3118" s="4" t="n"/>
      <c r="P3118" s="4" t="n"/>
      <c r="Q3118" s="6" t="n"/>
      <c r="R3118" s="7" t="n"/>
      <c r="S3118" s="6" t="n"/>
      <c r="T3118" s="6" t="n"/>
      <c r="U3118" s="6" t="n"/>
      <c r="V3118" s="3">
        <f>IF(OR(B3118="",C3118),"",CONCATENATE(B3118,".",C3118))</f>
        <v/>
      </c>
      <c r="W3118">
        <f>UPPER(TRIM(H3118))</f>
        <v/>
      </c>
      <c r="X3118">
        <f>UPPER(TRIM(I3118))</f>
        <v/>
      </c>
      <c r="Y3118">
        <f>IF(V3118&lt;&gt;"",IFERROR(INDEX(federal_program_name_lookup,MATCH(V3118,aln_lookup,0)),""),"")</f>
        <v/>
      </c>
    </row>
    <row r="3119">
      <c r="A3119">
        <f>IF(B3119&lt;&gt;"", "AWARD-"&amp;TEXT(ROW()-1,"0000"), "")</f>
        <v/>
      </c>
      <c r="B3119" s="4" t="n"/>
      <c r="C3119" s="4" t="n"/>
      <c r="D3119" s="4" t="n"/>
      <c r="E3119" s="6" t="n"/>
      <c r="F3119" s="7" t="n"/>
      <c r="G3119" s="6" t="n"/>
      <c r="H3119" s="6" t="n"/>
      <c r="I3119" s="6" t="n"/>
      <c r="J3119" s="5">
        <f>SUMIFS(amount_expended,cfda_key,V3119)</f>
        <v/>
      </c>
      <c r="K3119" s="5">
        <f>IF(G3119="OTHER CLUSTER NOT LISTED ABOVE",SUMIFS(amount_expended,uniform_other_cluster_name,X3119), IF(AND(OR(G3119="N/A",G3119=""),H3119=""),0,IF(G3119="STATE CLUSTER",SUMIFS(amount_expended,uniform_state_cluster_name,W3119),SUMIFS(amount_expended,cluster_name,G3119))))</f>
        <v/>
      </c>
      <c r="L3119" s="6" t="n"/>
      <c r="M3119" s="4" t="n"/>
      <c r="N3119" s="6" t="n"/>
      <c r="O3119" s="4" t="n"/>
      <c r="P3119" s="4" t="n"/>
      <c r="Q3119" s="6" t="n"/>
      <c r="R3119" s="7" t="n"/>
      <c r="S3119" s="6" t="n"/>
      <c r="T3119" s="6" t="n"/>
      <c r="U3119" s="6" t="n"/>
      <c r="V3119" s="3">
        <f>IF(OR(B3119="",C3119),"",CONCATENATE(B3119,".",C3119))</f>
        <v/>
      </c>
      <c r="W3119">
        <f>UPPER(TRIM(H3119))</f>
        <v/>
      </c>
      <c r="X3119">
        <f>UPPER(TRIM(I3119))</f>
        <v/>
      </c>
      <c r="Y3119">
        <f>IF(V3119&lt;&gt;"",IFERROR(INDEX(federal_program_name_lookup,MATCH(V3119,aln_lookup,0)),""),"")</f>
        <v/>
      </c>
    </row>
    <row r="3120">
      <c r="A3120">
        <f>IF(B3120&lt;&gt;"", "AWARD-"&amp;TEXT(ROW()-1,"0000"), "")</f>
        <v/>
      </c>
      <c r="B3120" s="4" t="n"/>
      <c r="C3120" s="4" t="n"/>
      <c r="D3120" s="4" t="n"/>
      <c r="E3120" s="6" t="n"/>
      <c r="F3120" s="7" t="n"/>
      <c r="G3120" s="6" t="n"/>
      <c r="H3120" s="6" t="n"/>
      <c r="I3120" s="6" t="n"/>
      <c r="J3120" s="5">
        <f>SUMIFS(amount_expended,cfda_key,V3120)</f>
        <v/>
      </c>
      <c r="K3120" s="5">
        <f>IF(G3120="OTHER CLUSTER NOT LISTED ABOVE",SUMIFS(amount_expended,uniform_other_cluster_name,X3120), IF(AND(OR(G3120="N/A",G3120=""),H3120=""),0,IF(G3120="STATE CLUSTER",SUMIFS(amount_expended,uniform_state_cluster_name,W3120),SUMIFS(amount_expended,cluster_name,G3120))))</f>
        <v/>
      </c>
      <c r="L3120" s="6" t="n"/>
      <c r="M3120" s="4" t="n"/>
      <c r="N3120" s="6" t="n"/>
      <c r="O3120" s="4" t="n"/>
      <c r="P3120" s="4" t="n"/>
      <c r="Q3120" s="6" t="n"/>
      <c r="R3120" s="7" t="n"/>
      <c r="S3120" s="6" t="n"/>
      <c r="T3120" s="6" t="n"/>
      <c r="U3120" s="6" t="n"/>
      <c r="V3120" s="3">
        <f>IF(OR(B3120="",C3120),"",CONCATENATE(B3120,".",C3120))</f>
        <v/>
      </c>
      <c r="W3120">
        <f>UPPER(TRIM(H3120))</f>
        <v/>
      </c>
      <c r="X3120">
        <f>UPPER(TRIM(I3120))</f>
        <v/>
      </c>
      <c r="Y3120">
        <f>IF(V3120&lt;&gt;"",IFERROR(INDEX(federal_program_name_lookup,MATCH(V3120,aln_lookup,0)),""),"")</f>
        <v/>
      </c>
    </row>
    <row r="3121">
      <c r="A3121">
        <f>IF(B3121&lt;&gt;"", "AWARD-"&amp;TEXT(ROW()-1,"0000"), "")</f>
        <v/>
      </c>
      <c r="B3121" s="4" t="n"/>
      <c r="C3121" s="4" t="n"/>
      <c r="D3121" s="4" t="n"/>
      <c r="E3121" s="6" t="n"/>
      <c r="F3121" s="7" t="n"/>
      <c r="G3121" s="6" t="n"/>
      <c r="H3121" s="6" t="n"/>
      <c r="I3121" s="6" t="n"/>
      <c r="J3121" s="5">
        <f>SUMIFS(amount_expended,cfda_key,V3121)</f>
        <v/>
      </c>
      <c r="K3121" s="5">
        <f>IF(G3121="OTHER CLUSTER NOT LISTED ABOVE",SUMIFS(amount_expended,uniform_other_cluster_name,X3121), IF(AND(OR(G3121="N/A",G3121=""),H3121=""),0,IF(G3121="STATE CLUSTER",SUMIFS(amount_expended,uniform_state_cluster_name,W3121),SUMIFS(amount_expended,cluster_name,G3121))))</f>
        <v/>
      </c>
      <c r="L3121" s="6" t="n"/>
      <c r="M3121" s="4" t="n"/>
      <c r="N3121" s="6" t="n"/>
      <c r="O3121" s="4" t="n"/>
      <c r="P3121" s="4" t="n"/>
      <c r="Q3121" s="6" t="n"/>
      <c r="R3121" s="7" t="n"/>
      <c r="S3121" s="6" t="n"/>
      <c r="T3121" s="6" t="n"/>
      <c r="U3121" s="6" t="n"/>
      <c r="V3121" s="3">
        <f>IF(OR(B3121="",C3121),"",CONCATENATE(B3121,".",C3121))</f>
        <v/>
      </c>
      <c r="W3121">
        <f>UPPER(TRIM(H3121))</f>
        <v/>
      </c>
      <c r="X3121">
        <f>UPPER(TRIM(I3121))</f>
        <v/>
      </c>
      <c r="Y3121">
        <f>IF(V3121&lt;&gt;"",IFERROR(INDEX(federal_program_name_lookup,MATCH(V3121,aln_lookup,0)),""),"")</f>
        <v/>
      </c>
    </row>
    <row r="3122">
      <c r="A3122">
        <f>IF(B3122&lt;&gt;"", "AWARD-"&amp;TEXT(ROW()-1,"0000"), "")</f>
        <v/>
      </c>
      <c r="B3122" s="4" t="n"/>
      <c r="C3122" s="4" t="n"/>
      <c r="D3122" s="4" t="n"/>
      <c r="E3122" s="6" t="n"/>
      <c r="F3122" s="7" t="n"/>
      <c r="G3122" s="6" t="n"/>
      <c r="H3122" s="6" t="n"/>
      <c r="I3122" s="6" t="n"/>
      <c r="J3122" s="5">
        <f>SUMIFS(amount_expended,cfda_key,V3122)</f>
        <v/>
      </c>
      <c r="K3122" s="5">
        <f>IF(G3122="OTHER CLUSTER NOT LISTED ABOVE",SUMIFS(amount_expended,uniform_other_cluster_name,X3122), IF(AND(OR(G3122="N/A",G3122=""),H3122=""),0,IF(G3122="STATE CLUSTER",SUMIFS(amount_expended,uniform_state_cluster_name,W3122),SUMIFS(amount_expended,cluster_name,G3122))))</f>
        <v/>
      </c>
      <c r="L3122" s="6" t="n"/>
      <c r="M3122" s="4" t="n"/>
      <c r="N3122" s="6" t="n"/>
      <c r="O3122" s="4" t="n"/>
      <c r="P3122" s="4" t="n"/>
      <c r="Q3122" s="6" t="n"/>
      <c r="R3122" s="7" t="n"/>
      <c r="S3122" s="6" t="n"/>
      <c r="T3122" s="6" t="n"/>
      <c r="U3122" s="6" t="n"/>
      <c r="V3122" s="3">
        <f>IF(OR(B3122="",C3122),"",CONCATENATE(B3122,".",C3122))</f>
        <v/>
      </c>
      <c r="W3122">
        <f>UPPER(TRIM(H3122))</f>
        <v/>
      </c>
      <c r="X3122">
        <f>UPPER(TRIM(I3122))</f>
        <v/>
      </c>
      <c r="Y3122">
        <f>IF(V3122&lt;&gt;"",IFERROR(INDEX(federal_program_name_lookup,MATCH(V3122,aln_lookup,0)),""),"")</f>
        <v/>
      </c>
    </row>
    <row r="3123">
      <c r="A3123">
        <f>IF(B3123&lt;&gt;"", "AWARD-"&amp;TEXT(ROW()-1,"0000"), "")</f>
        <v/>
      </c>
      <c r="B3123" s="4" t="n"/>
      <c r="C3123" s="4" t="n"/>
      <c r="D3123" s="4" t="n"/>
      <c r="E3123" s="6" t="n"/>
      <c r="F3123" s="7" t="n"/>
      <c r="G3123" s="6" t="n"/>
      <c r="H3123" s="6" t="n"/>
      <c r="I3123" s="6" t="n"/>
      <c r="J3123" s="5">
        <f>SUMIFS(amount_expended,cfda_key,V3123)</f>
        <v/>
      </c>
      <c r="K3123" s="5">
        <f>IF(G3123="OTHER CLUSTER NOT LISTED ABOVE",SUMIFS(amount_expended,uniform_other_cluster_name,X3123), IF(AND(OR(G3123="N/A",G3123=""),H3123=""),0,IF(G3123="STATE CLUSTER",SUMIFS(amount_expended,uniform_state_cluster_name,W3123),SUMIFS(amount_expended,cluster_name,G3123))))</f>
        <v/>
      </c>
      <c r="L3123" s="6" t="n"/>
      <c r="M3123" s="4" t="n"/>
      <c r="N3123" s="6" t="n"/>
      <c r="O3123" s="4" t="n"/>
      <c r="P3123" s="4" t="n"/>
      <c r="Q3123" s="6" t="n"/>
      <c r="R3123" s="7" t="n"/>
      <c r="S3123" s="6" t="n"/>
      <c r="T3123" s="6" t="n"/>
      <c r="U3123" s="6" t="n"/>
      <c r="V3123" s="3">
        <f>IF(OR(B3123="",C3123),"",CONCATENATE(B3123,".",C3123))</f>
        <v/>
      </c>
      <c r="W3123">
        <f>UPPER(TRIM(H3123))</f>
        <v/>
      </c>
      <c r="X3123">
        <f>UPPER(TRIM(I3123))</f>
        <v/>
      </c>
      <c r="Y3123">
        <f>IF(V3123&lt;&gt;"",IFERROR(INDEX(federal_program_name_lookup,MATCH(V3123,aln_lookup,0)),""),"")</f>
        <v/>
      </c>
    </row>
    <row r="3124">
      <c r="A3124">
        <f>IF(B3124&lt;&gt;"", "AWARD-"&amp;TEXT(ROW()-1,"0000"), "")</f>
        <v/>
      </c>
      <c r="B3124" s="4" t="n"/>
      <c r="C3124" s="4" t="n"/>
      <c r="D3124" s="4" t="n"/>
      <c r="E3124" s="6" t="n"/>
      <c r="F3124" s="7" t="n"/>
      <c r="G3124" s="6" t="n"/>
      <c r="H3124" s="6" t="n"/>
      <c r="I3124" s="6" t="n"/>
      <c r="J3124" s="5">
        <f>SUMIFS(amount_expended,cfda_key,V3124)</f>
        <v/>
      </c>
      <c r="K3124" s="5">
        <f>IF(G3124="OTHER CLUSTER NOT LISTED ABOVE",SUMIFS(amount_expended,uniform_other_cluster_name,X3124), IF(AND(OR(G3124="N/A",G3124=""),H3124=""),0,IF(G3124="STATE CLUSTER",SUMIFS(amount_expended,uniform_state_cluster_name,W3124),SUMIFS(amount_expended,cluster_name,G3124))))</f>
        <v/>
      </c>
      <c r="L3124" s="6" t="n"/>
      <c r="M3124" s="4" t="n"/>
      <c r="N3124" s="6" t="n"/>
      <c r="O3124" s="4" t="n"/>
      <c r="P3124" s="4" t="n"/>
      <c r="Q3124" s="6" t="n"/>
      <c r="R3124" s="7" t="n"/>
      <c r="S3124" s="6" t="n"/>
      <c r="T3124" s="6" t="n"/>
      <c r="U3124" s="6" t="n"/>
      <c r="V3124" s="3">
        <f>IF(OR(B3124="",C3124),"",CONCATENATE(B3124,".",C3124))</f>
        <v/>
      </c>
      <c r="W3124">
        <f>UPPER(TRIM(H3124))</f>
        <v/>
      </c>
      <c r="X3124">
        <f>UPPER(TRIM(I3124))</f>
        <v/>
      </c>
      <c r="Y3124">
        <f>IF(V3124&lt;&gt;"",IFERROR(INDEX(federal_program_name_lookup,MATCH(V3124,aln_lookup,0)),""),"")</f>
        <v/>
      </c>
    </row>
    <row r="3125">
      <c r="A3125">
        <f>IF(B3125&lt;&gt;"", "AWARD-"&amp;TEXT(ROW()-1,"0000"), "")</f>
        <v/>
      </c>
      <c r="B3125" s="4" t="n"/>
      <c r="C3125" s="4" t="n"/>
      <c r="D3125" s="4" t="n"/>
      <c r="E3125" s="6" t="n"/>
      <c r="F3125" s="7" t="n"/>
      <c r="G3125" s="6" t="n"/>
      <c r="H3125" s="6" t="n"/>
      <c r="I3125" s="6" t="n"/>
      <c r="J3125" s="5">
        <f>SUMIFS(amount_expended,cfda_key,V3125)</f>
        <v/>
      </c>
      <c r="K3125" s="5">
        <f>IF(G3125="OTHER CLUSTER NOT LISTED ABOVE",SUMIFS(amount_expended,uniform_other_cluster_name,X3125), IF(AND(OR(G3125="N/A",G3125=""),H3125=""),0,IF(G3125="STATE CLUSTER",SUMIFS(amount_expended,uniform_state_cluster_name,W3125),SUMIFS(amount_expended,cluster_name,G3125))))</f>
        <v/>
      </c>
      <c r="L3125" s="6" t="n"/>
      <c r="M3125" s="4" t="n"/>
      <c r="N3125" s="6" t="n"/>
      <c r="O3125" s="4" t="n"/>
      <c r="P3125" s="4" t="n"/>
      <c r="Q3125" s="6" t="n"/>
      <c r="R3125" s="7" t="n"/>
      <c r="S3125" s="6" t="n"/>
      <c r="T3125" s="6" t="n"/>
      <c r="U3125" s="6" t="n"/>
      <c r="V3125" s="3">
        <f>IF(OR(B3125="",C3125),"",CONCATENATE(B3125,".",C3125))</f>
        <v/>
      </c>
      <c r="W3125">
        <f>UPPER(TRIM(H3125))</f>
        <v/>
      </c>
      <c r="X3125">
        <f>UPPER(TRIM(I3125))</f>
        <v/>
      </c>
      <c r="Y3125">
        <f>IF(V3125&lt;&gt;"",IFERROR(INDEX(federal_program_name_lookup,MATCH(V3125,aln_lookup,0)),""),"")</f>
        <v/>
      </c>
    </row>
    <row r="3126">
      <c r="A3126">
        <f>IF(B3126&lt;&gt;"", "AWARD-"&amp;TEXT(ROW()-1,"0000"), "")</f>
        <v/>
      </c>
      <c r="B3126" s="4" t="n"/>
      <c r="C3126" s="4" t="n"/>
      <c r="D3126" s="4" t="n"/>
      <c r="E3126" s="6" t="n"/>
      <c r="F3126" s="7" t="n"/>
      <c r="G3126" s="6" t="n"/>
      <c r="H3126" s="6" t="n"/>
      <c r="I3126" s="6" t="n"/>
      <c r="J3126" s="5">
        <f>SUMIFS(amount_expended,cfda_key,V3126)</f>
        <v/>
      </c>
      <c r="K3126" s="5">
        <f>IF(G3126="OTHER CLUSTER NOT LISTED ABOVE",SUMIFS(amount_expended,uniform_other_cluster_name,X3126), IF(AND(OR(G3126="N/A",G3126=""),H3126=""),0,IF(G3126="STATE CLUSTER",SUMIFS(amount_expended,uniform_state_cluster_name,W3126),SUMIFS(amount_expended,cluster_name,G3126))))</f>
        <v/>
      </c>
      <c r="L3126" s="6" t="n"/>
      <c r="M3126" s="4" t="n"/>
      <c r="N3126" s="6" t="n"/>
      <c r="O3126" s="4" t="n"/>
      <c r="P3126" s="4" t="n"/>
      <c r="Q3126" s="6" t="n"/>
      <c r="R3126" s="7" t="n"/>
      <c r="S3126" s="6" t="n"/>
      <c r="T3126" s="6" t="n"/>
      <c r="U3126" s="6" t="n"/>
      <c r="V3126" s="3">
        <f>IF(OR(B3126="",C3126),"",CONCATENATE(B3126,".",C3126))</f>
        <v/>
      </c>
      <c r="W3126">
        <f>UPPER(TRIM(H3126))</f>
        <v/>
      </c>
      <c r="X3126">
        <f>UPPER(TRIM(I3126))</f>
        <v/>
      </c>
      <c r="Y3126">
        <f>IF(V3126&lt;&gt;"",IFERROR(INDEX(federal_program_name_lookup,MATCH(V3126,aln_lookup,0)),""),"")</f>
        <v/>
      </c>
    </row>
    <row r="3127">
      <c r="A3127">
        <f>IF(B3127&lt;&gt;"", "AWARD-"&amp;TEXT(ROW()-1,"0000"), "")</f>
        <v/>
      </c>
      <c r="B3127" s="4" t="n"/>
      <c r="C3127" s="4" t="n"/>
      <c r="D3127" s="4" t="n"/>
      <c r="E3127" s="6" t="n"/>
      <c r="F3127" s="7" t="n"/>
      <c r="G3127" s="6" t="n"/>
      <c r="H3127" s="6" t="n"/>
      <c r="I3127" s="6" t="n"/>
      <c r="J3127" s="5">
        <f>SUMIFS(amount_expended,cfda_key,V3127)</f>
        <v/>
      </c>
      <c r="K3127" s="5">
        <f>IF(G3127="OTHER CLUSTER NOT LISTED ABOVE",SUMIFS(amount_expended,uniform_other_cluster_name,X3127), IF(AND(OR(G3127="N/A",G3127=""),H3127=""),0,IF(G3127="STATE CLUSTER",SUMIFS(amount_expended,uniform_state_cluster_name,W3127),SUMIFS(amount_expended,cluster_name,G3127))))</f>
        <v/>
      </c>
      <c r="L3127" s="6" t="n"/>
      <c r="M3127" s="4" t="n"/>
      <c r="N3127" s="6" t="n"/>
      <c r="O3127" s="4" t="n"/>
      <c r="P3127" s="4" t="n"/>
      <c r="Q3127" s="6" t="n"/>
      <c r="R3127" s="7" t="n"/>
      <c r="S3127" s="6" t="n"/>
      <c r="T3127" s="6" t="n"/>
      <c r="U3127" s="6" t="n"/>
      <c r="V3127" s="3">
        <f>IF(OR(B3127="",C3127),"",CONCATENATE(B3127,".",C3127))</f>
        <v/>
      </c>
      <c r="W3127">
        <f>UPPER(TRIM(H3127))</f>
        <v/>
      </c>
      <c r="X3127">
        <f>UPPER(TRIM(I3127))</f>
        <v/>
      </c>
      <c r="Y3127">
        <f>IF(V3127&lt;&gt;"",IFERROR(INDEX(federal_program_name_lookup,MATCH(V3127,aln_lookup,0)),""),"")</f>
        <v/>
      </c>
    </row>
    <row r="3128">
      <c r="A3128">
        <f>IF(B3128&lt;&gt;"", "AWARD-"&amp;TEXT(ROW()-1,"0000"), "")</f>
        <v/>
      </c>
      <c r="B3128" s="4" t="n"/>
      <c r="C3128" s="4" t="n"/>
      <c r="D3128" s="4" t="n"/>
      <c r="E3128" s="6" t="n"/>
      <c r="F3128" s="7" t="n"/>
      <c r="G3128" s="6" t="n"/>
      <c r="H3128" s="6" t="n"/>
      <c r="I3128" s="6" t="n"/>
      <c r="J3128" s="5">
        <f>SUMIFS(amount_expended,cfda_key,V3128)</f>
        <v/>
      </c>
      <c r="K3128" s="5">
        <f>IF(G3128="OTHER CLUSTER NOT LISTED ABOVE",SUMIFS(amount_expended,uniform_other_cluster_name,X3128), IF(AND(OR(G3128="N/A",G3128=""),H3128=""),0,IF(G3128="STATE CLUSTER",SUMIFS(amount_expended,uniform_state_cluster_name,W3128),SUMIFS(amount_expended,cluster_name,G3128))))</f>
        <v/>
      </c>
      <c r="L3128" s="6" t="n"/>
      <c r="M3128" s="4" t="n"/>
      <c r="N3128" s="6" t="n"/>
      <c r="O3128" s="4" t="n"/>
      <c r="P3128" s="4" t="n"/>
      <c r="Q3128" s="6" t="n"/>
      <c r="R3128" s="7" t="n"/>
      <c r="S3128" s="6" t="n"/>
      <c r="T3128" s="6" t="n"/>
      <c r="U3128" s="6" t="n"/>
      <c r="V3128" s="3">
        <f>IF(OR(B3128="",C3128),"",CONCATENATE(B3128,".",C3128))</f>
        <v/>
      </c>
      <c r="W3128">
        <f>UPPER(TRIM(H3128))</f>
        <v/>
      </c>
      <c r="X3128">
        <f>UPPER(TRIM(I3128))</f>
        <v/>
      </c>
      <c r="Y3128">
        <f>IF(V3128&lt;&gt;"",IFERROR(INDEX(federal_program_name_lookup,MATCH(V3128,aln_lookup,0)),""),"")</f>
        <v/>
      </c>
    </row>
    <row r="3129">
      <c r="A3129">
        <f>IF(B3129&lt;&gt;"", "AWARD-"&amp;TEXT(ROW()-1,"0000"), "")</f>
        <v/>
      </c>
      <c r="B3129" s="4" t="n"/>
      <c r="C3129" s="4" t="n"/>
      <c r="D3129" s="4" t="n"/>
      <c r="E3129" s="6" t="n"/>
      <c r="F3129" s="7" t="n"/>
      <c r="G3129" s="6" t="n"/>
      <c r="H3129" s="6" t="n"/>
      <c r="I3129" s="6" t="n"/>
      <c r="J3129" s="5">
        <f>SUMIFS(amount_expended,cfda_key,V3129)</f>
        <v/>
      </c>
      <c r="K3129" s="5">
        <f>IF(G3129="OTHER CLUSTER NOT LISTED ABOVE",SUMIFS(amount_expended,uniform_other_cluster_name,X3129), IF(AND(OR(G3129="N/A",G3129=""),H3129=""),0,IF(G3129="STATE CLUSTER",SUMIFS(amount_expended,uniform_state_cluster_name,W3129),SUMIFS(amount_expended,cluster_name,G3129))))</f>
        <v/>
      </c>
      <c r="L3129" s="6" t="n"/>
      <c r="M3129" s="4" t="n"/>
      <c r="N3129" s="6" t="n"/>
      <c r="O3129" s="4" t="n"/>
      <c r="P3129" s="4" t="n"/>
      <c r="Q3129" s="6" t="n"/>
      <c r="R3129" s="7" t="n"/>
      <c r="S3129" s="6" t="n"/>
      <c r="T3129" s="6" t="n"/>
      <c r="U3129" s="6" t="n"/>
      <c r="V3129" s="3">
        <f>IF(OR(B3129="",C3129),"",CONCATENATE(B3129,".",C3129))</f>
        <v/>
      </c>
      <c r="W3129">
        <f>UPPER(TRIM(H3129))</f>
        <v/>
      </c>
      <c r="X3129">
        <f>UPPER(TRIM(I3129))</f>
        <v/>
      </c>
      <c r="Y3129">
        <f>IF(V3129&lt;&gt;"",IFERROR(INDEX(federal_program_name_lookup,MATCH(V3129,aln_lookup,0)),""),"")</f>
        <v/>
      </c>
    </row>
    <row r="3130">
      <c r="A3130">
        <f>IF(B3130&lt;&gt;"", "AWARD-"&amp;TEXT(ROW()-1,"0000"), "")</f>
        <v/>
      </c>
      <c r="B3130" s="4" t="n"/>
      <c r="C3130" s="4" t="n"/>
      <c r="D3130" s="4" t="n"/>
      <c r="E3130" s="6" t="n"/>
      <c r="F3130" s="7" t="n"/>
      <c r="G3130" s="6" t="n"/>
      <c r="H3130" s="6" t="n"/>
      <c r="I3130" s="6" t="n"/>
      <c r="J3130" s="5">
        <f>SUMIFS(amount_expended,cfda_key,V3130)</f>
        <v/>
      </c>
      <c r="K3130" s="5">
        <f>IF(G3130="OTHER CLUSTER NOT LISTED ABOVE",SUMIFS(amount_expended,uniform_other_cluster_name,X3130), IF(AND(OR(G3130="N/A",G3130=""),H3130=""),0,IF(G3130="STATE CLUSTER",SUMIFS(amount_expended,uniform_state_cluster_name,W3130),SUMIFS(amount_expended,cluster_name,G3130))))</f>
        <v/>
      </c>
      <c r="L3130" s="6" t="n"/>
      <c r="M3130" s="4" t="n"/>
      <c r="N3130" s="6" t="n"/>
      <c r="O3130" s="4" t="n"/>
      <c r="P3130" s="4" t="n"/>
      <c r="Q3130" s="6" t="n"/>
      <c r="R3130" s="7" t="n"/>
      <c r="S3130" s="6" t="n"/>
      <c r="T3130" s="6" t="n"/>
      <c r="U3130" s="6" t="n"/>
      <c r="V3130" s="3">
        <f>IF(OR(B3130="",C3130),"",CONCATENATE(B3130,".",C3130))</f>
        <v/>
      </c>
      <c r="W3130">
        <f>UPPER(TRIM(H3130))</f>
        <v/>
      </c>
      <c r="X3130">
        <f>UPPER(TRIM(I3130))</f>
        <v/>
      </c>
      <c r="Y3130">
        <f>IF(V3130&lt;&gt;"",IFERROR(INDEX(federal_program_name_lookup,MATCH(V3130,aln_lookup,0)),""),"")</f>
        <v/>
      </c>
    </row>
    <row r="3131">
      <c r="A3131">
        <f>IF(B3131&lt;&gt;"", "AWARD-"&amp;TEXT(ROW()-1,"0000"), "")</f>
        <v/>
      </c>
      <c r="B3131" s="4" t="n"/>
      <c r="C3131" s="4" t="n"/>
      <c r="D3131" s="4" t="n"/>
      <c r="E3131" s="6" t="n"/>
      <c r="F3131" s="7" t="n"/>
      <c r="G3131" s="6" t="n"/>
      <c r="H3131" s="6" t="n"/>
      <c r="I3131" s="6" t="n"/>
      <c r="J3131" s="5">
        <f>SUMIFS(amount_expended,cfda_key,V3131)</f>
        <v/>
      </c>
      <c r="K3131" s="5">
        <f>IF(G3131="OTHER CLUSTER NOT LISTED ABOVE",SUMIFS(amount_expended,uniform_other_cluster_name,X3131), IF(AND(OR(G3131="N/A",G3131=""),H3131=""),0,IF(G3131="STATE CLUSTER",SUMIFS(amount_expended,uniform_state_cluster_name,W3131),SUMIFS(amount_expended,cluster_name,G3131))))</f>
        <v/>
      </c>
      <c r="L3131" s="6" t="n"/>
      <c r="M3131" s="4" t="n"/>
      <c r="N3131" s="6" t="n"/>
      <c r="O3131" s="4" t="n"/>
      <c r="P3131" s="4" t="n"/>
      <c r="Q3131" s="6" t="n"/>
      <c r="R3131" s="7" t="n"/>
      <c r="S3131" s="6" t="n"/>
      <c r="T3131" s="6" t="n"/>
      <c r="U3131" s="6" t="n"/>
      <c r="V3131" s="3">
        <f>IF(OR(B3131="",C3131),"",CONCATENATE(B3131,".",C3131))</f>
        <v/>
      </c>
      <c r="W3131">
        <f>UPPER(TRIM(H3131))</f>
        <v/>
      </c>
      <c r="X3131">
        <f>UPPER(TRIM(I3131))</f>
        <v/>
      </c>
      <c r="Y3131">
        <f>IF(V3131&lt;&gt;"",IFERROR(INDEX(federal_program_name_lookup,MATCH(V3131,aln_lookup,0)),""),"")</f>
        <v/>
      </c>
    </row>
    <row r="3132">
      <c r="A3132">
        <f>IF(B3132&lt;&gt;"", "AWARD-"&amp;TEXT(ROW()-1,"0000"), "")</f>
        <v/>
      </c>
      <c r="B3132" s="4" t="n"/>
      <c r="C3132" s="4" t="n"/>
      <c r="D3132" s="4" t="n"/>
      <c r="E3132" s="6" t="n"/>
      <c r="F3132" s="7" t="n"/>
      <c r="G3132" s="6" t="n"/>
      <c r="H3132" s="6" t="n"/>
      <c r="I3132" s="6" t="n"/>
      <c r="J3132" s="5">
        <f>SUMIFS(amount_expended,cfda_key,V3132)</f>
        <v/>
      </c>
      <c r="K3132" s="5">
        <f>IF(G3132="OTHER CLUSTER NOT LISTED ABOVE",SUMIFS(amount_expended,uniform_other_cluster_name,X3132), IF(AND(OR(G3132="N/A",G3132=""),H3132=""),0,IF(G3132="STATE CLUSTER",SUMIFS(amount_expended,uniform_state_cluster_name,W3132),SUMIFS(amount_expended,cluster_name,G3132))))</f>
        <v/>
      </c>
      <c r="L3132" s="6" t="n"/>
      <c r="M3132" s="4" t="n"/>
      <c r="N3132" s="6" t="n"/>
      <c r="O3132" s="4" t="n"/>
      <c r="P3132" s="4" t="n"/>
      <c r="Q3132" s="6" t="n"/>
      <c r="R3132" s="7" t="n"/>
      <c r="S3132" s="6" t="n"/>
      <c r="T3132" s="6" t="n"/>
      <c r="U3132" s="6" t="n"/>
      <c r="V3132" s="3">
        <f>IF(OR(B3132="",C3132),"",CONCATENATE(B3132,".",C3132))</f>
        <v/>
      </c>
      <c r="W3132">
        <f>UPPER(TRIM(H3132))</f>
        <v/>
      </c>
      <c r="X3132">
        <f>UPPER(TRIM(I3132))</f>
        <v/>
      </c>
      <c r="Y3132">
        <f>IF(V3132&lt;&gt;"",IFERROR(INDEX(federal_program_name_lookup,MATCH(V3132,aln_lookup,0)),""),"")</f>
        <v/>
      </c>
    </row>
    <row r="3133">
      <c r="A3133">
        <f>IF(B3133&lt;&gt;"", "AWARD-"&amp;TEXT(ROW()-1,"0000"), "")</f>
        <v/>
      </c>
      <c r="B3133" s="4" t="n"/>
      <c r="C3133" s="4" t="n"/>
      <c r="D3133" s="4" t="n"/>
      <c r="E3133" s="6" t="n"/>
      <c r="F3133" s="7" t="n"/>
      <c r="G3133" s="6" t="n"/>
      <c r="H3133" s="6" t="n"/>
      <c r="I3133" s="6" t="n"/>
      <c r="J3133" s="5">
        <f>SUMIFS(amount_expended,cfda_key,V3133)</f>
        <v/>
      </c>
      <c r="K3133" s="5">
        <f>IF(G3133="OTHER CLUSTER NOT LISTED ABOVE",SUMIFS(amount_expended,uniform_other_cluster_name,X3133), IF(AND(OR(G3133="N/A",G3133=""),H3133=""),0,IF(G3133="STATE CLUSTER",SUMIFS(amount_expended,uniform_state_cluster_name,W3133),SUMIFS(amount_expended,cluster_name,G3133))))</f>
        <v/>
      </c>
      <c r="L3133" s="6" t="n"/>
      <c r="M3133" s="4" t="n"/>
      <c r="N3133" s="6" t="n"/>
      <c r="O3133" s="4" t="n"/>
      <c r="P3133" s="4" t="n"/>
      <c r="Q3133" s="6" t="n"/>
      <c r="R3133" s="7" t="n"/>
      <c r="S3133" s="6" t="n"/>
      <c r="T3133" s="6" t="n"/>
      <c r="U3133" s="6" t="n"/>
      <c r="V3133" s="3">
        <f>IF(OR(B3133="",C3133),"",CONCATENATE(B3133,".",C3133))</f>
        <v/>
      </c>
      <c r="W3133">
        <f>UPPER(TRIM(H3133))</f>
        <v/>
      </c>
      <c r="X3133">
        <f>UPPER(TRIM(I3133))</f>
        <v/>
      </c>
      <c r="Y3133">
        <f>IF(V3133&lt;&gt;"",IFERROR(INDEX(federal_program_name_lookup,MATCH(V3133,aln_lookup,0)),""),"")</f>
        <v/>
      </c>
    </row>
    <row r="3134">
      <c r="A3134">
        <f>IF(B3134&lt;&gt;"", "AWARD-"&amp;TEXT(ROW()-1,"0000"), "")</f>
        <v/>
      </c>
      <c r="B3134" s="4" t="n"/>
      <c r="C3134" s="4" t="n"/>
      <c r="D3134" s="4" t="n"/>
      <c r="E3134" s="6" t="n"/>
      <c r="F3134" s="7" t="n"/>
      <c r="G3134" s="6" t="n"/>
      <c r="H3134" s="6" t="n"/>
      <c r="I3134" s="6" t="n"/>
      <c r="J3134" s="5">
        <f>SUMIFS(amount_expended,cfda_key,V3134)</f>
        <v/>
      </c>
      <c r="K3134" s="5">
        <f>IF(G3134="OTHER CLUSTER NOT LISTED ABOVE",SUMIFS(amount_expended,uniform_other_cluster_name,X3134), IF(AND(OR(G3134="N/A",G3134=""),H3134=""),0,IF(G3134="STATE CLUSTER",SUMIFS(amount_expended,uniform_state_cluster_name,W3134),SUMIFS(amount_expended,cluster_name,G3134))))</f>
        <v/>
      </c>
      <c r="L3134" s="6" t="n"/>
      <c r="M3134" s="4" t="n"/>
      <c r="N3134" s="6" t="n"/>
      <c r="O3134" s="4" t="n"/>
      <c r="P3134" s="4" t="n"/>
      <c r="Q3134" s="6" t="n"/>
      <c r="R3134" s="7" t="n"/>
      <c r="S3134" s="6" t="n"/>
      <c r="T3134" s="6" t="n"/>
      <c r="U3134" s="6" t="n"/>
      <c r="V3134" s="3">
        <f>IF(OR(B3134="",C3134),"",CONCATENATE(B3134,".",C3134))</f>
        <v/>
      </c>
      <c r="W3134">
        <f>UPPER(TRIM(H3134))</f>
        <v/>
      </c>
      <c r="X3134">
        <f>UPPER(TRIM(I3134))</f>
        <v/>
      </c>
      <c r="Y3134">
        <f>IF(V3134&lt;&gt;"",IFERROR(INDEX(federal_program_name_lookup,MATCH(V3134,aln_lookup,0)),""),"")</f>
        <v/>
      </c>
    </row>
    <row r="3135">
      <c r="A3135">
        <f>IF(B3135&lt;&gt;"", "AWARD-"&amp;TEXT(ROW()-1,"0000"), "")</f>
        <v/>
      </c>
      <c r="B3135" s="4" t="n"/>
      <c r="C3135" s="4" t="n"/>
      <c r="D3135" s="4" t="n"/>
      <c r="E3135" s="6" t="n"/>
      <c r="F3135" s="7" t="n"/>
      <c r="G3135" s="6" t="n"/>
      <c r="H3135" s="6" t="n"/>
      <c r="I3135" s="6" t="n"/>
      <c r="J3135" s="5">
        <f>SUMIFS(amount_expended,cfda_key,V3135)</f>
        <v/>
      </c>
      <c r="K3135" s="5">
        <f>IF(G3135="OTHER CLUSTER NOT LISTED ABOVE",SUMIFS(amount_expended,uniform_other_cluster_name,X3135), IF(AND(OR(G3135="N/A",G3135=""),H3135=""),0,IF(G3135="STATE CLUSTER",SUMIFS(amount_expended,uniform_state_cluster_name,W3135),SUMIFS(amount_expended,cluster_name,G3135))))</f>
        <v/>
      </c>
      <c r="L3135" s="6" t="n"/>
      <c r="M3135" s="4" t="n"/>
      <c r="N3135" s="6" t="n"/>
      <c r="O3135" s="4" t="n"/>
      <c r="P3135" s="4" t="n"/>
      <c r="Q3135" s="6" t="n"/>
      <c r="R3135" s="7" t="n"/>
      <c r="S3135" s="6" t="n"/>
      <c r="T3135" s="6" t="n"/>
      <c r="U3135" s="6" t="n"/>
      <c r="V3135" s="3">
        <f>IF(OR(B3135="",C3135),"",CONCATENATE(B3135,".",C3135))</f>
        <v/>
      </c>
      <c r="W3135">
        <f>UPPER(TRIM(H3135))</f>
        <v/>
      </c>
      <c r="X3135">
        <f>UPPER(TRIM(I3135))</f>
        <v/>
      </c>
      <c r="Y3135">
        <f>IF(V3135&lt;&gt;"",IFERROR(INDEX(federal_program_name_lookup,MATCH(V3135,aln_lookup,0)),""),"")</f>
        <v/>
      </c>
    </row>
    <row r="3136">
      <c r="A3136">
        <f>IF(B3136&lt;&gt;"", "AWARD-"&amp;TEXT(ROW()-1,"0000"), "")</f>
        <v/>
      </c>
      <c r="B3136" s="4" t="n"/>
      <c r="C3136" s="4" t="n"/>
      <c r="D3136" s="4" t="n"/>
      <c r="E3136" s="6" t="n"/>
      <c r="F3136" s="7" t="n"/>
      <c r="G3136" s="6" t="n"/>
      <c r="H3136" s="6" t="n"/>
      <c r="I3136" s="6" t="n"/>
      <c r="J3136" s="5">
        <f>SUMIFS(amount_expended,cfda_key,V3136)</f>
        <v/>
      </c>
      <c r="K3136" s="5">
        <f>IF(G3136="OTHER CLUSTER NOT LISTED ABOVE",SUMIFS(amount_expended,uniform_other_cluster_name,X3136), IF(AND(OR(G3136="N/A",G3136=""),H3136=""),0,IF(G3136="STATE CLUSTER",SUMIFS(amount_expended,uniform_state_cluster_name,W3136),SUMIFS(amount_expended,cluster_name,G3136))))</f>
        <v/>
      </c>
      <c r="L3136" s="6" t="n"/>
      <c r="M3136" s="4" t="n"/>
      <c r="N3136" s="6" t="n"/>
      <c r="O3136" s="4" t="n"/>
      <c r="P3136" s="4" t="n"/>
      <c r="Q3136" s="6" t="n"/>
      <c r="R3136" s="7" t="n"/>
      <c r="S3136" s="6" t="n"/>
      <c r="T3136" s="6" t="n"/>
      <c r="U3136" s="6" t="n"/>
      <c r="V3136" s="3">
        <f>IF(OR(B3136="",C3136),"",CONCATENATE(B3136,".",C3136))</f>
        <v/>
      </c>
      <c r="W3136">
        <f>UPPER(TRIM(H3136))</f>
        <v/>
      </c>
      <c r="X3136">
        <f>UPPER(TRIM(I3136))</f>
        <v/>
      </c>
      <c r="Y3136">
        <f>IF(V3136&lt;&gt;"",IFERROR(INDEX(federal_program_name_lookup,MATCH(V3136,aln_lookup,0)),""),"")</f>
        <v/>
      </c>
    </row>
    <row r="3137">
      <c r="A3137">
        <f>IF(B3137&lt;&gt;"", "AWARD-"&amp;TEXT(ROW()-1,"0000"), "")</f>
        <v/>
      </c>
      <c r="B3137" s="4" t="n"/>
      <c r="C3137" s="4" t="n"/>
      <c r="D3137" s="4" t="n"/>
      <c r="E3137" s="6" t="n"/>
      <c r="F3137" s="7" t="n"/>
      <c r="G3137" s="6" t="n"/>
      <c r="H3137" s="6" t="n"/>
      <c r="I3137" s="6" t="n"/>
      <c r="J3137" s="5">
        <f>SUMIFS(amount_expended,cfda_key,V3137)</f>
        <v/>
      </c>
      <c r="K3137" s="5">
        <f>IF(G3137="OTHER CLUSTER NOT LISTED ABOVE",SUMIFS(amount_expended,uniform_other_cluster_name,X3137), IF(AND(OR(G3137="N/A",G3137=""),H3137=""),0,IF(G3137="STATE CLUSTER",SUMIFS(amount_expended,uniform_state_cluster_name,W3137),SUMIFS(amount_expended,cluster_name,G3137))))</f>
        <v/>
      </c>
      <c r="L3137" s="6" t="n"/>
      <c r="M3137" s="4" t="n"/>
      <c r="N3137" s="6" t="n"/>
      <c r="O3137" s="4" t="n"/>
      <c r="P3137" s="4" t="n"/>
      <c r="Q3137" s="6" t="n"/>
      <c r="R3137" s="7" t="n"/>
      <c r="S3137" s="6" t="n"/>
      <c r="T3137" s="6" t="n"/>
      <c r="U3137" s="6" t="n"/>
      <c r="V3137" s="3">
        <f>IF(OR(B3137="",C3137),"",CONCATENATE(B3137,".",C3137))</f>
        <v/>
      </c>
      <c r="W3137">
        <f>UPPER(TRIM(H3137))</f>
        <v/>
      </c>
      <c r="X3137">
        <f>UPPER(TRIM(I3137))</f>
        <v/>
      </c>
      <c r="Y3137">
        <f>IF(V3137&lt;&gt;"",IFERROR(INDEX(federal_program_name_lookup,MATCH(V3137,aln_lookup,0)),""),"")</f>
        <v/>
      </c>
    </row>
    <row r="3138">
      <c r="A3138">
        <f>IF(B3138&lt;&gt;"", "AWARD-"&amp;TEXT(ROW()-1,"0000"), "")</f>
        <v/>
      </c>
      <c r="B3138" s="4" t="n"/>
      <c r="C3138" s="4" t="n"/>
      <c r="D3138" s="4" t="n"/>
      <c r="E3138" s="6" t="n"/>
      <c r="F3138" s="7" t="n"/>
      <c r="G3138" s="6" t="n"/>
      <c r="H3138" s="6" t="n"/>
      <c r="I3138" s="6" t="n"/>
      <c r="J3138" s="5">
        <f>SUMIFS(amount_expended,cfda_key,V3138)</f>
        <v/>
      </c>
      <c r="K3138" s="5">
        <f>IF(G3138="OTHER CLUSTER NOT LISTED ABOVE",SUMIFS(amount_expended,uniform_other_cluster_name,X3138), IF(AND(OR(G3138="N/A",G3138=""),H3138=""),0,IF(G3138="STATE CLUSTER",SUMIFS(amount_expended,uniform_state_cluster_name,W3138),SUMIFS(amount_expended,cluster_name,G3138))))</f>
        <v/>
      </c>
      <c r="L3138" s="6" t="n"/>
      <c r="M3138" s="4" t="n"/>
      <c r="N3138" s="6" t="n"/>
      <c r="O3138" s="4" t="n"/>
      <c r="P3138" s="4" t="n"/>
      <c r="Q3138" s="6" t="n"/>
      <c r="R3138" s="7" t="n"/>
      <c r="S3138" s="6" t="n"/>
      <c r="T3138" s="6" t="n"/>
      <c r="U3138" s="6" t="n"/>
      <c r="V3138" s="3">
        <f>IF(OR(B3138="",C3138),"",CONCATENATE(B3138,".",C3138))</f>
        <v/>
      </c>
      <c r="W3138">
        <f>UPPER(TRIM(H3138))</f>
        <v/>
      </c>
      <c r="X3138">
        <f>UPPER(TRIM(I3138))</f>
        <v/>
      </c>
      <c r="Y3138">
        <f>IF(V3138&lt;&gt;"",IFERROR(INDEX(federal_program_name_lookup,MATCH(V3138,aln_lookup,0)),""),"")</f>
        <v/>
      </c>
    </row>
    <row r="3139">
      <c r="A3139">
        <f>IF(B3139&lt;&gt;"", "AWARD-"&amp;TEXT(ROW()-1,"0000"), "")</f>
        <v/>
      </c>
      <c r="B3139" s="4" t="n"/>
      <c r="C3139" s="4" t="n"/>
      <c r="D3139" s="4" t="n"/>
      <c r="E3139" s="6" t="n"/>
      <c r="F3139" s="7" t="n"/>
      <c r="G3139" s="6" t="n"/>
      <c r="H3139" s="6" t="n"/>
      <c r="I3139" s="6" t="n"/>
      <c r="J3139" s="5">
        <f>SUMIFS(amount_expended,cfda_key,V3139)</f>
        <v/>
      </c>
      <c r="K3139" s="5">
        <f>IF(G3139="OTHER CLUSTER NOT LISTED ABOVE",SUMIFS(amount_expended,uniform_other_cluster_name,X3139), IF(AND(OR(G3139="N/A",G3139=""),H3139=""),0,IF(G3139="STATE CLUSTER",SUMIFS(amount_expended,uniform_state_cluster_name,W3139),SUMIFS(amount_expended,cluster_name,G3139))))</f>
        <v/>
      </c>
      <c r="L3139" s="6" t="n"/>
      <c r="M3139" s="4" t="n"/>
      <c r="N3139" s="6" t="n"/>
      <c r="O3139" s="4" t="n"/>
      <c r="P3139" s="4" t="n"/>
      <c r="Q3139" s="6" t="n"/>
      <c r="R3139" s="7" t="n"/>
      <c r="S3139" s="6" t="n"/>
      <c r="T3139" s="6" t="n"/>
      <c r="U3139" s="6" t="n"/>
      <c r="V3139" s="3">
        <f>IF(OR(B3139="",C3139),"",CONCATENATE(B3139,".",C3139))</f>
        <v/>
      </c>
      <c r="W3139">
        <f>UPPER(TRIM(H3139))</f>
        <v/>
      </c>
      <c r="X3139">
        <f>UPPER(TRIM(I3139))</f>
        <v/>
      </c>
      <c r="Y3139">
        <f>IF(V3139&lt;&gt;"",IFERROR(INDEX(federal_program_name_lookup,MATCH(V3139,aln_lookup,0)),""),"")</f>
        <v/>
      </c>
    </row>
    <row r="3140">
      <c r="A3140">
        <f>IF(B3140&lt;&gt;"", "AWARD-"&amp;TEXT(ROW()-1,"0000"), "")</f>
        <v/>
      </c>
      <c r="B3140" s="4" t="n"/>
      <c r="C3140" s="4" t="n"/>
      <c r="D3140" s="4" t="n"/>
      <c r="E3140" s="6" t="n"/>
      <c r="F3140" s="7" t="n"/>
      <c r="G3140" s="6" t="n"/>
      <c r="H3140" s="6" t="n"/>
      <c r="I3140" s="6" t="n"/>
      <c r="J3140" s="5">
        <f>SUMIFS(amount_expended,cfda_key,V3140)</f>
        <v/>
      </c>
      <c r="K3140" s="5">
        <f>IF(G3140="OTHER CLUSTER NOT LISTED ABOVE",SUMIFS(amount_expended,uniform_other_cluster_name,X3140), IF(AND(OR(G3140="N/A",G3140=""),H3140=""),0,IF(G3140="STATE CLUSTER",SUMIFS(amount_expended,uniform_state_cluster_name,W3140),SUMIFS(amount_expended,cluster_name,G3140))))</f>
        <v/>
      </c>
      <c r="L3140" s="6" t="n"/>
      <c r="M3140" s="4" t="n"/>
      <c r="N3140" s="6" t="n"/>
      <c r="O3140" s="4" t="n"/>
      <c r="P3140" s="4" t="n"/>
      <c r="Q3140" s="6" t="n"/>
      <c r="R3140" s="7" t="n"/>
      <c r="S3140" s="6" t="n"/>
      <c r="T3140" s="6" t="n"/>
      <c r="U3140" s="6" t="n"/>
      <c r="V3140" s="3">
        <f>IF(OR(B3140="",C3140),"",CONCATENATE(B3140,".",C3140))</f>
        <v/>
      </c>
      <c r="W3140">
        <f>UPPER(TRIM(H3140))</f>
        <v/>
      </c>
      <c r="X3140">
        <f>UPPER(TRIM(I3140))</f>
        <v/>
      </c>
      <c r="Y3140">
        <f>IF(V3140&lt;&gt;"",IFERROR(INDEX(federal_program_name_lookup,MATCH(V3140,aln_lookup,0)),""),"")</f>
        <v/>
      </c>
    </row>
    <row r="3141">
      <c r="A3141">
        <f>IF(B3141&lt;&gt;"", "AWARD-"&amp;TEXT(ROW()-1,"0000"), "")</f>
        <v/>
      </c>
      <c r="B3141" s="4" t="n"/>
      <c r="C3141" s="4" t="n"/>
      <c r="D3141" s="4" t="n"/>
      <c r="E3141" s="6" t="n"/>
      <c r="F3141" s="7" t="n"/>
      <c r="G3141" s="6" t="n"/>
      <c r="H3141" s="6" t="n"/>
      <c r="I3141" s="6" t="n"/>
      <c r="J3141" s="5">
        <f>SUMIFS(amount_expended,cfda_key,V3141)</f>
        <v/>
      </c>
      <c r="K3141" s="5">
        <f>IF(G3141="OTHER CLUSTER NOT LISTED ABOVE",SUMIFS(amount_expended,uniform_other_cluster_name,X3141), IF(AND(OR(G3141="N/A",G3141=""),H3141=""),0,IF(G3141="STATE CLUSTER",SUMIFS(amount_expended,uniform_state_cluster_name,W3141),SUMIFS(amount_expended,cluster_name,G3141))))</f>
        <v/>
      </c>
      <c r="L3141" s="6" t="n"/>
      <c r="M3141" s="4" t="n"/>
      <c r="N3141" s="6" t="n"/>
      <c r="O3141" s="4" t="n"/>
      <c r="P3141" s="4" t="n"/>
      <c r="Q3141" s="6" t="n"/>
      <c r="R3141" s="7" t="n"/>
      <c r="S3141" s="6" t="n"/>
      <c r="T3141" s="6" t="n"/>
      <c r="U3141" s="6" t="n"/>
      <c r="V3141" s="3">
        <f>IF(OR(B3141="",C3141),"",CONCATENATE(B3141,".",C3141))</f>
        <v/>
      </c>
      <c r="W3141">
        <f>UPPER(TRIM(H3141))</f>
        <v/>
      </c>
      <c r="X3141">
        <f>UPPER(TRIM(I3141))</f>
        <v/>
      </c>
      <c r="Y3141">
        <f>IF(V3141&lt;&gt;"",IFERROR(INDEX(federal_program_name_lookup,MATCH(V3141,aln_lookup,0)),""),"")</f>
        <v/>
      </c>
    </row>
    <row r="3142">
      <c r="A3142">
        <f>IF(B3142&lt;&gt;"", "AWARD-"&amp;TEXT(ROW()-1,"0000"), "")</f>
        <v/>
      </c>
      <c r="B3142" s="4" t="n"/>
      <c r="C3142" s="4" t="n"/>
      <c r="D3142" s="4" t="n"/>
      <c r="E3142" s="6" t="n"/>
      <c r="F3142" s="7" t="n"/>
      <c r="G3142" s="6" t="n"/>
      <c r="H3142" s="6" t="n"/>
      <c r="I3142" s="6" t="n"/>
      <c r="J3142" s="5">
        <f>SUMIFS(amount_expended,cfda_key,V3142)</f>
        <v/>
      </c>
      <c r="K3142" s="5">
        <f>IF(G3142="OTHER CLUSTER NOT LISTED ABOVE",SUMIFS(amount_expended,uniform_other_cluster_name,X3142), IF(AND(OR(G3142="N/A",G3142=""),H3142=""),0,IF(G3142="STATE CLUSTER",SUMIFS(amount_expended,uniform_state_cluster_name,W3142),SUMIFS(amount_expended,cluster_name,G3142))))</f>
        <v/>
      </c>
      <c r="L3142" s="6" t="n"/>
      <c r="M3142" s="4" t="n"/>
      <c r="N3142" s="6" t="n"/>
      <c r="O3142" s="4" t="n"/>
      <c r="P3142" s="4" t="n"/>
      <c r="Q3142" s="6" t="n"/>
      <c r="R3142" s="7" t="n"/>
      <c r="S3142" s="6" t="n"/>
      <c r="T3142" s="6" t="n"/>
      <c r="U3142" s="6" t="n"/>
      <c r="V3142" s="3">
        <f>IF(OR(B3142="",C3142),"",CONCATENATE(B3142,".",C3142))</f>
        <v/>
      </c>
      <c r="W3142">
        <f>UPPER(TRIM(H3142))</f>
        <v/>
      </c>
      <c r="X3142">
        <f>UPPER(TRIM(I3142))</f>
        <v/>
      </c>
      <c r="Y3142">
        <f>IF(V3142&lt;&gt;"",IFERROR(INDEX(federal_program_name_lookup,MATCH(V3142,aln_lookup,0)),""),"")</f>
        <v/>
      </c>
    </row>
    <row r="3143">
      <c r="A3143">
        <f>IF(B3143&lt;&gt;"", "AWARD-"&amp;TEXT(ROW()-1,"0000"), "")</f>
        <v/>
      </c>
      <c r="B3143" s="4" t="n"/>
      <c r="C3143" s="4" t="n"/>
      <c r="D3143" s="4" t="n"/>
      <c r="E3143" s="6" t="n"/>
      <c r="F3143" s="7" t="n"/>
      <c r="G3143" s="6" t="n"/>
      <c r="H3143" s="6" t="n"/>
      <c r="I3143" s="6" t="n"/>
      <c r="J3143" s="5">
        <f>SUMIFS(amount_expended,cfda_key,V3143)</f>
        <v/>
      </c>
      <c r="K3143" s="5">
        <f>IF(G3143="OTHER CLUSTER NOT LISTED ABOVE",SUMIFS(amount_expended,uniform_other_cluster_name,X3143), IF(AND(OR(G3143="N/A",G3143=""),H3143=""),0,IF(G3143="STATE CLUSTER",SUMIFS(amount_expended,uniform_state_cluster_name,W3143),SUMIFS(amount_expended,cluster_name,G3143))))</f>
        <v/>
      </c>
      <c r="L3143" s="6" t="n"/>
      <c r="M3143" s="4" t="n"/>
      <c r="N3143" s="6" t="n"/>
      <c r="O3143" s="4" t="n"/>
      <c r="P3143" s="4" t="n"/>
      <c r="Q3143" s="6" t="n"/>
      <c r="R3143" s="7" t="n"/>
      <c r="S3143" s="6" t="n"/>
      <c r="T3143" s="6" t="n"/>
      <c r="U3143" s="6" t="n"/>
      <c r="V3143" s="3">
        <f>IF(OR(B3143="",C3143),"",CONCATENATE(B3143,".",C3143))</f>
        <v/>
      </c>
      <c r="W3143">
        <f>UPPER(TRIM(H3143))</f>
        <v/>
      </c>
      <c r="X3143">
        <f>UPPER(TRIM(I3143))</f>
        <v/>
      </c>
      <c r="Y3143">
        <f>IF(V3143&lt;&gt;"",IFERROR(INDEX(federal_program_name_lookup,MATCH(V3143,aln_lookup,0)),""),"")</f>
        <v/>
      </c>
    </row>
    <row r="3144">
      <c r="A3144">
        <f>IF(B3144&lt;&gt;"", "AWARD-"&amp;TEXT(ROW()-1,"0000"), "")</f>
        <v/>
      </c>
      <c r="B3144" s="4" t="n"/>
      <c r="C3144" s="4" t="n"/>
      <c r="D3144" s="4" t="n"/>
      <c r="E3144" s="6" t="n"/>
      <c r="F3144" s="7" t="n"/>
      <c r="G3144" s="6" t="n"/>
      <c r="H3144" s="6" t="n"/>
      <c r="I3144" s="6" t="n"/>
      <c r="J3144" s="5">
        <f>SUMIFS(amount_expended,cfda_key,V3144)</f>
        <v/>
      </c>
      <c r="K3144" s="5">
        <f>IF(G3144="OTHER CLUSTER NOT LISTED ABOVE",SUMIFS(amount_expended,uniform_other_cluster_name,X3144), IF(AND(OR(G3144="N/A",G3144=""),H3144=""),0,IF(G3144="STATE CLUSTER",SUMIFS(amount_expended,uniform_state_cluster_name,W3144),SUMIFS(amount_expended,cluster_name,G3144))))</f>
        <v/>
      </c>
      <c r="L3144" s="6" t="n"/>
      <c r="M3144" s="4" t="n"/>
      <c r="N3144" s="6" t="n"/>
      <c r="O3144" s="4" t="n"/>
      <c r="P3144" s="4" t="n"/>
      <c r="Q3144" s="6" t="n"/>
      <c r="R3144" s="7" t="n"/>
      <c r="S3144" s="6" t="n"/>
      <c r="T3144" s="6" t="n"/>
      <c r="U3144" s="6" t="n"/>
      <c r="V3144" s="3">
        <f>IF(OR(B3144="",C3144),"",CONCATENATE(B3144,".",C3144))</f>
        <v/>
      </c>
      <c r="W3144">
        <f>UPPER(TRIM(H3144))</f>
        <v/>
      </c>
      <c r="X3144">
        <f>UPPER(TRIM(I3144))</f>
        <v/>
      </c>
      <c r="Y3144">
        <f>IF(V3144&lt;&gt;"",IFERROR(INDEX(federal_program_name_lookup,MATCH(V3144,aln_lookup,0)),""),"")</f>
        <v/>
      </c>
    </row>
    <row r="3145">
      <c r="A3145">
        <f>IF(B3145&lt;&gt;"", "AWARD-"&amp;TEXT(ROW()-1,"0000"), "")</f>
        <v/>
      </c>
      <c r="B3145" s="4" t="n"/>
      <c r="C3145" s="4" t="n"/>
      <c r="D3145" s="4" t="n"/>
      <c r="E3145" s="6" t="n"/>
      <c r="F3145" s="7" t="n"/>
      <c r="G3145" s="6" t="n"/>
      <c r="H3145" s="6" t="n"/>
      <c r="I3145" s="6" t="n"/>
      <c r="J3145" s="5">
        <f>SUMIFS(amount_expended,cfda_key,V3145)</f>
        <v/>
      </c>
      <c r="K3145" s="5">
        <f>IF(G3145="OTHER CLUSTER NOT LISTED ABOVE",SUMIFS(amount_expended,uniform_other_cluster_name,X3145), IF(AND(OR(G3145="N/A",G3145=""),H3145=""),0,IF(G3145="STATE CLUSTER",SUMIFS(amount_expended,uniform_state_cluster_name,W3145),SUMIFS(amount_expended,cluster_name,G3145))))</f>
        <v/>
      </c>
      <c r="L3145" s="6" t="n"/>
      <c r="M3145" s="4" t="n"/>
      <c r="N3145" s="6" t="n"/>
      <c r="O3145" s="4" t="n"/>
      <c r="P3145" s="4" t="n"/>
      <c r="Q3145" s="6" t="n"/>
      <c r="R3145" s="7" t="n"/>
      <c r="S3145" s="6" t="n"/>
      <c r="T3145" s="6" t="n"/>
      <c r="U3145" s="6" t="n"/>
      <c r="V3145" s="3">
        <f>IF(OR(B3145="",C3145),"",CONCATENATE(B3145,".",C3145))</f>
        <v/>
      </c>
      <c r="W3145">
        <f>UPPER(TRIM(H3145))</f>
        <v/>
      </c>
      <c r="X3145">
        <f>UPPER(TRIM(I3145))</f>
        <v/>
      </c>
      <c r="Y3145">
        <f>IF(V3145&lt;&gt;"",IFERROR(INDEX(federal_program_name_lookup,MATCH(V3145,aln_lookup,0)),""),"")</f>
        <v/>
      </c>
    </row>
    <row r="3146">
      <c r="A3146">
        <f>IF(B3146&lt;&gt;"", "AWARD-"&amp;TEXT(ROW()-1,"0000"), "")</f>
        <v/>
      </c>
      <c r="B3146" s="4" t="n"/>
      <c r="C3146" s="4" t="n"/>
      <c r="D3146" s="4" t="n"/>
      <c r="E3146" s="6" t="n"/>
      <c r="F3146" s="7" t="n"/>
      <c r="G3146" s="6" t="n"/>
      <c r="H3146" s="6" t="n"/>
      <c r="I3146" s="6" t="n"/>
      <c r="J3146" s="5">
        <f>SUMIFS(amount_expended,cfda_key,V3146)</f>
        <v/>
      </c>
      <c r="K3146" s="5">
        <f>IF(G3146="OTHER CLUSTER NOT LISTED ABOVE",SUMIFS(amount_expended,uniform_other_cluster_name,X3146), IF(AND(OR(G3146="N/A",G3146=""),H3146=""),0,IF(G3146="STATE CLUSTER",SUMIFS(amount_expended,uniform_state_cluster_name,W3146),SUMIFS(amount_expended,cluster_name,G3146))))</f>
        <v/>
      </c>
      <c r="L3146" s="6" t="n"/>
      <c r="M3146" s="4" t="n"/>
      <c r="N3146" s="6" t="n"/>
      <c r="O3146" s="4" t="n"/>
      <c r="P3146" s="4" t="n"/>
      <c r="Q3146" s="6" t="n"/>
      <c r="R3146" s="7" t="n"/>
      <c r="S3146" s="6" t="n"/>
      <c r="T3146" s="6" t="n"/>
      <c r="U3146" s="6" t="n"/>
      <c r="V3146" s="3">
        <f>IF(OR(B3146="",C3146),"",CONCATENATE(B3146,".",C3146))</f>
        <v/>
      </c>
      <c r="W3146">
        <f>UPPER(TRIM(H3146))</f>
        <v/>
      </c>
      <c r="X3146">
        <f>UPPER(TRIM(I3146))</f>
        <v/>
      </c>
      <c r="Y3146">
        <f>IF(V3146&lt;&gt;"",IFERROR(INDEX(federal_program_name_lookup,MATCH(V3146,aln_lookup,0)),""),"")</f>
        <v/>
      </c>
    </row>
    <row r="3147">
      <c r="A3147">
        <f>IF(B3147&lt;&gt;"", "AWARD-"&amp;TEXT(ROW()-1,"0000"), "")</f>
        <v/>
      </c>
      <c r="B3147" s="4" t="n"/>
      <c r="C3147" s="4" t="n"/>
      <c r="D3147" s="4" t="n"/>
      <c r="E3147" s="6" t="n"/>
      <c r="F3147" s="7" t="n"/>
      <c r="G3147" s="6" t="n"/>
      <c r="H3147" s="6" t="n"/>
      <c r="I3147" s="6" t="n"/>
      <c r="J3147" s="5">
        <f>SUMIFS(amount_expended,cfda_key,V3147)</f>
        <v/>
      </c>
      <c r="K3147" s="5">
        <f>IF(G3147="OTHER CLUSTER NOT LISTED ABOVE",SUMIFS(amount_expended,uniform_other_cluster_name,X3147), IF(AND(OR(G3147="N/A",G3147=""),H3147=""),0,IF(G3147="STATE CLUSTER",SUMIFS(amount_expended,uniform_state_cluster_name,W3147),SUMIFS(amount_expended,cluster_name,G3147))))</f>
        <v/>
      </c>
      <c r="L3147" s="6" t="n"/>
      <c r="M3147" s="4" t="n"/>
      <c r="N3147" s="6" t="n"/>
      <c r="O3147" s="4" t="n"/>
      <c r="P3147" s="4" t="n"/>
      <c r="Q3147" s="6" t="n"/>
      <c r="R3147" s="7" t="n"/>
      <c r="S3147" s="6" t="n"/>
      <c r="T3147" s="6" t="n"/>
      <c r="U3147" s="6" t="n"/>
      <c r="V3147" s="3">
        <f>IF(OR(B3147="",C3147),"",CONCATENATE(B3147,".",C3147))</f>
        <v/>
      </c>
      <c r="W3147">
        <f>UPPER(TRIM(H3147))</f>
        <v/>
      </c>
      <c r="X3147">
        <f>UPPER(TRIM(I3147))</f>
        <v/>
      </c>
      <c r="Y3147">
        <f>IF(V3147&lt;&gt;"",IFERROR(INDEX(federal_program_name_lookup,MATCH(V3147,aln_lookup,0)),""),"")</f>
        <v/>
      </c>
    </row>
    <row r="3148">
      <c r="A3148">
        <f>IF(B3148&lt;&gt;"", "AWARD-"&amp;TEXT(ROW()-1,"0000"), "")</f>
        <v/>
      </c>
      <c r="B3148" s="4" t="n"/>
      <c r="C3148" s="4" t="n"/>
      <c r="D3148" s="4" t="n"/>
      <c r="E3148" s="6" t="n"/>
      <c r="F3148" s="7" t="n"/>
      <c r="G3148" s="6" t="n"/>
      <c r="H3148" s="6" t="n"/>
      <c r="I3148" s="6" t="n"/>
      <c r="J3148" s="5">
        <f>SUMIFS(amount_expended,cfda_key,V3148)</f>
        <v/>
      </c>
      <c r="K3148" s="5">
        <f>IF(G3148="OTHER CLUSTER NOT LISTED ABOVE",SUMIFS(amount_expended,uniform_other_cluster_name,X3148), IF(AND(OR(G3148="N/A",G3148=""),H3148=""),0,IF(G3148="STATE CLUSTER",SUMIFS(amount_expended,uniform_state_cluster_name,W3148),SUMIFS(amount_expended,cluster_name,G3148))))</f>
        <v/>
      </c>
      <c r="L3148" s="6" t="n"/>
      <c r="M3148" s="4" t="n"/>
      <c r="N3148" s="6" t="n"/>
      <c r="O3148" s="4" t="n"/>
      <c r="P3148" s="4" t="n"/>
      <c r="Q3148" s="6" t="n"/>
      <c r="R3148" s="7" t="n"/>
      <c r="S3148" s="6" t="n"/>
      <c r="T3148" s="6" t="n"/>
      <c r="U3148" s="6" t="n"/>
      <c r="V3148" s="3">
        <f>IF(OR(B3148="",C3148),"",CONCATENATE(B3148,".",C3148))</f>
        <v/>
      </c>
      <c r="W3148">
        <f>UPPER(TRIM(H3148))</f>
        <v/>
      </c>
      <c r="X3148">
        <f>UPPER(TRIM(I3148))</f>
        <v/>
      </c>
      <c r="Y3148">
        <f>IF(V3148&lt;&gt;"",IFERROR(INDEX(federal_program_name_lookup,MATCH(V3148,aln_lookup,0)),""),"")</f>
        <v/>
      </c>
    </row>
    <row r="3149">
      <c r="A3149">
        <f>IF(B3149&lt;&gt;"", "AWARD-"&amp;TEXT(ROW()-1,"0000"), "")</f>
        <v/>
      </c>
      <c r="B3149" s="4" t="n"/>
      <c r="C3149" s="4" t="n"/>
      <c r="D3149" s="4" t="n"/>
      <c r="E3149" s="6" t="n"/>
      <c r="F3149" s="7" t="n"/>
      <c r="G3149" s="6" t="n"/>
      <c r="H3149" s="6" t="n"/>
      <c r="I3149" s="6" t="n"/>
      <c r="J3149" s="5">
        <f>SUMIFS(amount_expended,cfda_key,V3149)</f>
        <v/>
      </c>
      <c r="K3149" s="5">
        <f>IF(G3149="OTHER CLUSTER NOT LISTED ABOVE",SUMIFS(amount_expended,uniform_other_cluster_name,X3149), IF(AND(OR(G3149="N/A",G3149=""),H3149=""),0,IF(G3149="STATE CLUSTER",SUMIFS(amount_expended,uniform_state_cluster_name,W3149),SUMIFS(amount_expended,cluster_name,G3149))))</f>
        <v/>
      </c>
      <c r="L3149" s="6" t="n"/>
      <c r="M3149" s="4" t="n"/>
      <c r="N3149" s="6" t="n"/>
      <c r="O3149" s="4" t="n"/>
      <c r="P3149" s="4" t="n"/>
      <c r="Q3149" s="6" t="n"/>
      <c r="R3149" s="7" t="n"/>
      <c r="S3149" s="6" t="n"/>
      <c r="T3149" s="6" t="n"/>
      <c r="U3149" s="6" t="n"/>
      <c r="V3149" s="3">
        <f>IF(OR(B3149="",C3149),"",CONCATENATE(B3149,".",C3149))</f>
        <v/>
      </c>
      <c r="W3149">
        <f>UPPER(TRIM(H3149))</f>
        <v/>
      </c>
      <c r="X3149">
        <f>UPPER(TRIM(I3149))</f>
        <v/>
      </c>
      <c r="Y3149">
        <f>IF(V3149&lt;&gt;"",IFERROR(INDEX(federal_program_name_lookup,MATCH(V3149,aln_lookup,0)),""),"")</f>
        <v/>
      </c>
    </row>
    <row r="3150">
      <c r="A3150">
        <f>IF(B3150&lt;&gt;"", "AWARD-"&amp;TEXT(ROW()-1,"0000"), "")</f>
        <v/>
      </c>
      <c r="B3150" s="4" t="n"/>
      <c r="C3150" s="4" t="n"/>
      <c r="D3150" s="4" t="n"/>
      <c r="E3150" s="6" t="n"/>
      <c r="F3150" s="7" t="n"/>
      <c r="G3150" s="6" t="n"/>
      <c r="H3150" s="6" t="n"/>
      <c r="I3150" s="6" t="n"/>
      <c r="J3150" s="5">
        <f>SUMIFS(amount_expended,cfda_key,V3150)</f>
        <v/>
      </c>
      <c r="K3150" s="5">
        <f>IF(G3150="OTHER CLUSTER NOT LISTED ABOVE",SUMIFS(amount_expended,uniform_other_cluster_name,X3150), IF(AND(OR(G3150="N/A",G3150=""),H3150=""),0,IF(G3150="STATE CLUSTER",SUMIFS(amount_expended,uniform_state_cluster_name,W3150),SUMIFS(amount_expended,cluster_name,G3150))))</f>
        <v/>
      </c>
      <c r="L3150" s="6" t="n"/>
      <c r="M3150" s="4" t="n"/>
      <c r="N3150" s="6" t="n"/>
      <c r="O3150" s="4" t="n"/>
      <c r="P3150" s="4" t="n"/>
      <c r="Q3150" s="6" t="n"/>
      <c r="R3150" s="7" t="n"/>
      <c r="S3150" s="6" t="n"/>
      <c r="T3150" s="6" t="n"/>
      <c r="U3150" s="6" t="n"/>
      <c r="V3150" s="3">
        <f>IF(OR(B3150="",C3150),"",CONCATENATE(B3150,".",C3150))</f>
        <v/>
      </c>
      <c r="W3150">
        <f>UPPER(TRIM(H3150))</f>
        <v/>
      </c>
      <c r="X3150">
        <f>UPPER(TRIM(I3150))</f>
        <v/>
      </c>
      <c r="Y3150">
        <f>IF(V3150&lt;&gt;"",IFERROR(INDEX(federal_program_name_lookup,MATCH(V3150,aln_lookup,0)),""),"")</f>
        <v/>
      </c>
    </row>
    <row r="3151">
      <c r="A3151">
        <f>IF(B3151&lt;&gt;"", "AWARD-"&amp;TEXT(ROW()-1,"0000"), "")</f>
        <v/>
      </c>
      <c r="B3151" s="4" t="n"/>
      <c r="C3151" s="4" t="n"/>
      <c r="D3151" s="4" t="n"/>
      <c r="E3151" s="6" t="n"/>
      <c r="F3151" s="7" t="n"/>
      <c r="G3151" s="6" t="n"/>
      <c r="H3151" s="6" t="n"/>
      <c r="I3151" s="6" t="n"/>
      <c r="J3151" s="5">
        <f>SUMIFS(amount_expended,cfda_key,V3151)</f>
        <v/>
      </c>
      <c r="K3151" s="5">
        <f>IF(G3151="OTHER CLUSTER NOT LISTED ABOVE",SUMIFS(amount_expended,uniform_other_cluster_name,X3151), IF(AND(OR(G3151="N/A",G3151=""),H3151=""),0,IF(G3151="STATE CLUSTER",SUMIFS(amount_expended,uniform_state_cluster_name,W3151),SUMIFS(amount_expended,cluster_name,G3151))))</f>
        <v/>
      </c>
      <c r="L3151" s="6" t="n"/>
      <c r="M3151" s="4" t="n"/>
      <c r="N3151" s="6" t="n"/>
      <c r="O3151" s="4" t="n"/>
      <c r="P3151" s="4" t="n"/>
      <c r="Q3151" s="6" t="n"/>
      <c r="R3151" s="7" t="n"/>
      <c r="S3151" s="6" t="n"/>
      <c r="T3151" s="6" t="n"/>
      <c r="U3151" s="6" t="n"/>
      <c r="V3151" s="3">
        <f>IF(OR(B3151="",C3151),"",CONCATENATE(B3151,".",C3151))</f>
        <v/>
      </c>
      <c r="W3151">
        <f>UPPER(TRIM(H3151))</f>
        <v/>
      </c>
      <c r="X3151">
        <f>UPPER(TRIM(I3151))</f>
        <v/>
      </c>
      <c r="Y3151">
        <f>IF(V3151&lt;&gt;"",IFERROR(INDEX(federal_program_name_lookup,MATCH(V3151,aln_lookup,0)),""),"")</f>
        <v/>
      </c>
    </row>
    <row r="3152">
      <c r="A3152">
        <f>IF(B3152&lt;&gt;"", "AWARD-"&amp;TEXT(ROW()-1,"0000"), "")</f>
        <v/>
      </c>
      <c r="B3152" s="4" t="n"/>
      <c r="C3152" s="4" t="n"/>
      <c r="D3152" s="4" t="n"/>
      <c r="E3152" s="6" t="n"/>
      <c r="F3152" s="7" t="n"/>
      <c r="G3152" s="6" t="n"/>
      <c r="H3152" s="6" t="n"/>
      <c r="I3152" s="6" t="n"/>
      <c r="J3152" s="5">
        <f>SUMIFS(amount_expended,cfda_key,V3152)</f>
        <v/>
      </c>
      <c r="K3152" s="5">
        <f>IF(G3152="OTHER CLUSTER NOT LISTED ABOVE",SUMIFS(amount_expended,uniform_other_cluster_name,X3152), IF(AND(OR(G3152="N/A",G3152=""),H3152=""),0,IF(G3152="STATE CLUSTER",SUMIFS(amount_expended,uniform_state_cluster_name,W3152),SUMIFS(amount_expended,cluster_name,G3152))))</f>
        <v/>
      </c>
      <c r="L3152" s="6" t="n"/>
      <c r="M3152" s="4" t="n"/>
      <c r="N3152" s="6" t="n"/>
      <c r="O3152" s="4" t="n"/>
      <c r="P3152" s="4" t="n"/>
      <c r="Q3152" s="6" t="n"/>
      <c r="R3152" s="7" t="n"/>
      <c r="S3152" s="6" t="n"/>
      <c r="T3152" s="6" t="n"/>
      <c r="U3152" s="6" t="n"/>
      <c r="V3152" s="3">
        <f>IF(OR(B3152="",C3152),"",CONCATENATE(B3152,".",C3152))</f>
        <v/>
      </c>
      <c r="W3152">
        <f>UPPER(TRIM(H3152))</f>
        <v/>
      </c>
      <c r="X3152">
        <f>UPPER(TRIM(I3152))</f>
        <v/>
      </c>
      <c r="Y3152">
        <f>IF(V3152&lt;&gt;"",IFERROR(INDEX(federal_program_name_lookup,MATCH(V3152,aln_lookup,0)),""),"")</f>
        <v/>
      </c>
    </row>
    <row r="3153">
      <c r="A3153">
        <f>IF(B3153&lt;&gt;"", "AWARD-"&amp;TEXT(ROW()-1,"0000"), "")</f>
        <v/>
      </c>
      <c r="B3153" s="4" t="n"/>
      <c r="C3153" s="4" t="n"/>
      <c r="D3153" s="4" t="n"/>
      <c r="E3153" s="6" t="n"/>
      <c r="F3153" s="7" t="n"/>
      <c r="G3153" s="6" t="n"/>
      <c r="H3153" s="6" t="n"/>
      <c r="I3153" s="6" t="n"/>
      <c r="J3153" s="5">
        <f>SUMIFS(amount_expended,cfda_key,V3153)</f>
        <v/>
      </c>
      <c r="K3153" s="5">
        <f>IF(G3153="OTHER CLUSTER NOT LISTED ABOVE",SUMIFS(amount_expended,uniform_other_cluster_name,X3153), IF(AND(OR(G3153="N/A",G3153=""),H3153=""),0,IF(G3153="STATE CLUSTER",SUMIFS(amount_expended,uniform_state_cluster_name,W3153),SUMIFS(amount_expended,cluster_name,G3153))))</f>
        <v/>
      </c>
      <c r="L3153" s="6" t="n"/>
      <c r="M3153" s="4" t="n"/>
      <c r="N3153" s="6" t="n"/>
      <c r="O3153" s="4" t="n"/>
      <c r="P3153" s="4" t="n"/>
      <c r="Q3153" s="6" t="n"/>
      <c r="R3153" s="7" t="n"/>
      <c r="S3153" s="6" t="n"/>
      <c r="T3153" s="6" t="n"/>
      <c r="U3153" s="6" t="n"/>
      <c r="V3153" s="3">
        <f>IF(OR(B3153="",C3153),"",CONCATENATE(B3153,".",C3153))</f>
        <v/>
      </c>
      <c r="W3153">
        <f>UPPER(TRIM(H3153))</f>
        <v/>
      </c>
      <c r="X3153">
        <f>UPPER(TRIM(I3153))</f>
        <v/>
      </c>
      <c r="Y3153">
        <f>IF(V3153&lt;&gt;"",IFERROR(INDEX(federal_program_name_lookup,MATCH(V3153,aln_lookup,0)),""),"")</f>
        <v/>
      </c>
    </row>
    <row r="3154">
      <c r="A3154">
        <f>IF(B3154&lt;&gt;"", "AWARD-"&amp;TEXT(ROW()-1,"0000"), "")</f>
        <v/>
      </c>
      <c r="B3154" s="4" t="n"/>
      <c r="C3154" s="4" t="n"/>
      <c r="D3154" s="4" t="n"/>
      <c r="E3154" s="6" t="n"/>
      <c r="F3154" s="7" t="n"/>
      <c r="G3154" s="6" t="n"/>
      <c r="H3154" s="6" t="n"/>
      <c r="I3154" s="6" t="n"/>
      <c r="J3154" s="5">
        <f>SUMIFS(amount_expended,cfda_key,V3154)</f>
        <v/>
      </c>
      <c r="K3154" s="5">
        <f>IF(G3154="OTHER CLUSTER NOT LISTED ABOVE",SUMIFS(amount_expended,uniform_other_cluster_name,X3154), IF(AND(OR(G3154="N/A",G3154=""),H3154=""),0,IF(G3154="STATE CLUSTER",SUMIFS(amount_expended,uniform_state_cluster_name,W3154),SUMIFS(amount_expended,cluster_name,G3154))))</f>
        <v/>
      </c>
      <c r="L3154" s="6" t="n"/>
      <c r="M3154" s="4" t="n"/>
      <c r="N3154" s="6" t="n"/>
      <c r="O3154" s="4" t="n"/>
      <c r="P3154" s="4" t="n"/>
      <c r="Q3154" s="6" t="n"/>
      <c r="R3154" s="7" t="n"/>
      <c r="S3154" s="6" t="n"/>
      <c r="T3154" s="6" t="n"/>
      <c r="U3154" s="6" t="n"/>
      <c r="V3154" s="3">
        <f>IF(OR(B3154="",C3154),"",CONCATENATE(B3154,".",C3154))</f>
        <v/>
      </c>
      <c r="W3154">
        <f>UPPER(TRIM(H3154))</f>
        <v/>
      </c>
      <c r="X3154">
        <f>UPPER(TRIM(I3154))</f>
        <v/>
      </c>
      <c r="Y3154">
        <f>IF(V3154&lt;&gt;"",IFERROR(INDEX(federal_program_name_lookup,MATCH(V3154,aln_lookup,0)),""),"")</f>
        <v/>
      </c>
    </row>
    <row r="3155">
      <c r="A3155">
        <f>IF(B3155&lt;&gt;"", "AWARD-"&amp;TEXT(ROW()-1,"0000"), "")</f>
        <v/>
      </c>
      <c r="B3155" s="4" t="n"/>
      <c r="C3155" s="4" t="n"/>
      <c r="D3155" s="4" t="n"/>
      <c r="E3155" s="6" t="n"/>
      <c r="F3155" s="7" t="n"/>
      <c r="G3155" s="6" t="n"/>
      <c r="H3155" s="6" t="n"/>
      <c r="I3155" s="6" t="n"/>
      <c r="J3155" s="5">
        <f>SUMIFS(amount_expended,cfda_key,V3155)</f>
        <v/>
      </c>
      <c r="K3155" s="5">
        <f>IF(G3155="OTHER CLUSTER NOT LISTED ABOVE",SUMIFS(amount_expended,uniform_other_cluster_name,X3155), IF(AND(OR(G3155="N/A",G3155=""),H3155=""),0,IF(G3155="STATE CLUSTER",SUMIFS(amount_expended,uniform_state_cluster_name,W3155),SUMIFS(amount_expended,cluster_name,G3155))))</f>
        <v/>
      </c>
      <c r="L3155" s="6" t="n"/>
      <c r="M3155" s="4" t="n"/>
      <c r="N3155" s="6" t="n"/>
      <c r="O3155" s="4" t="n"/>
      <c r="P3155" s="4" t="n"/>
      <c r="Q3155" s="6" t="n"/>
      <c r="R3155" s="7" t="n"/>
      <c r="S3155" s="6" t="n"/>
      <c r="T3155" s="6" t="n"/>
      <c r="U3155" s="6" t="n"/>
      <c r="V3155" s="3">
        <f>IF(OR(B3155="",C3155),"",CONCATENATE(B3155,".",C3155))</f>
        <v/>
      </c>
      <c r="W3155">
        <f>UPPER(TRIM(H3155))</f>
        <v/>
      </c>
      <c r="X3155">
        <f>UPPER(TRIM(I3155))</f>
        <v/>
      </c>
      <c r="Y3155">
        <f>IF(V3155&lt;&gt;"",IFERROR(INDEX(federal_program_name_lookup,MATCH(V3155,aln_lookup,0)),""),"")</f>
        <v/>
      </c>
    </row>
    <row r="3156">
      <c r="A3156">
        <f>IF(B3156&lt;&gt;"", "AWARD-"&amp;TEXT(ROW()-1,"0000"), "")</f>
        <v/>
      </c>
      <c r="B3156" s="4" t="n"/>
      <c r="C3156" s="4" t="n"/>
      <c r="D3156" s="4" t="n"/>
      <c r="E3156" s="6" t="n"/>
      <c r="F3156" s="7" t="n"/>
      <c r="G3156" s="6" t="n"/>
      <c r="H3156" s="6" t="n"/>
      <c r="I3156" s="6" t="n"/>
      <c r="J3156" s="5">
        <f>SUMIFS(amount_expended,cfda_key,V3156)</f>
        <v/>
      </c>
      <c r="K3156" s="5">
        <f>IF(G3156="OTHER CLUSTER NOT LISTED ABOVE",SUMIFS(amount_expended,uniform_other_cluster_name,X3156), IF(AND(OR(G3156="N/A",G3156=""),H3156=""),0,IF(G3156="STATE CLUSTER",SUMIFS(amount_expended,uniform_state_cluster_name,W3156),SUMIFS(amount_expended,cluster_name,G3156))))</f>
        <v/>
      </c>
      <c r="L3156" s="6" t="n"/>
      <c r="M3156" s="4" t="n"/>
      <c r="N3156" s="6" t="n"/>
      <c r="O3156" s="4" t="n"/>
      <c r="P3156" s="4" t="n"/>
      <c r="Q3156" s="6" t="n"/>
      <c r="R3156" s="7" t="n"/>
      <c r="S3156" s="6" t="n"/>
      <c r="T3156" s="6" t="n"/>
      <c r="U3156" s="6" t="n"/>
      <c r="V3156" s="3">
        <f>IF(OR(B3156="",C3156),"",CONCATENATE(B3156,".",C3156))</f>
        <v/>
      </c>
      <c r="W3156">
        <f>UPPER(TRIM(H3156))</f>
        <v/>
      </c>
      <c r="X3156">
        <f>UPPER(TRIM(I3156))</f>
        <v/>
      </c>
      <c r="Y3156">
        <f>IF(V3156&lt;&gt;"",IFERROR(INDEX(federal_program_name_lookup,MATCH(V3156,aln_lookup,0)),""),"")</f>
        <v/>
      </c>
    </row>
    <row r="3157">
      <c r="A3157">
        <f>IF(B3157&lt;&gt;"", "AWARD-"&amp;TEXT(ROW()-1,"0000"), "")</f>
        <v/>
      </c>
      <c r="B3157" s="4" t="n"/>
      <c r="C3157" s="4" t="n"/>
      <c r="D3157" s="4" t="n"/>
      <c r="E3157" s="6" t="n"/>
      <c r="F3157" s="7" t="n"/>
      <c r="G3157" s="6" t="n"/>
      <c r="H3157" s="6" t="n"/>
      <c r="I3157" s="6" t="n"/>
      <c r="J3157" s="5">
        <f>SUMIFS(amount_expended,cfda_key,V3157)</f>
        <v/>
      </c>
      <c r="K3157" s="5">
        <f>IF(G3157="OTHER CLUSTER NOT LISTED ABOVE",SUMIFS(amount_expended,uniform_other_cluster_name,X3157), IF(AND(OR(G3157="N/A",G3157=""),H3157=""),0,IF(G3157="STATE CLUSTER",SUMIFS(amount_expended,uniform_state_cluster_name,W3157),SUMIFS(amount_expended,cluster_name,G3157))))</f>
        <v/>
      </c>
      <c r="L3157" s="6" t="n"/>
      <c r="M3157" s="4" t="n"/>
      <c r="N3157" s="6" t="n"/>
      <c r="O3157" s="4" t="n"/>
      <c r="P3157" s="4" t="n"/>
      <c r="Q3157" s="6" t="n"/>
      <c r="R3157" s="7" t="n"/>
      <c r="S3157" s="6" t="n"/>
      <c r="T3157" s="6" t="n"/>
      <c r="U3157" s="6" t="n"/>
      <c r="V3157" s="3">
        <f>IF(OR(B3157="",C3157),"",CONCATENATE(B3157,".",C3157))</f>
        <v/>
      </c>
      <c r="W3157">
        <f>UPPER(TRIM(H3157))</f>
        <v/>
      </c>
      <c r="X3157">
        <f>UPPER(TRIM(I3157))</f>
        <v/>
      </c>
      <c r="Y3157">
        <f>IF(V3157&lt;&gt;"",IFERROR(INDEX(federal_program_name_lookup,MATCH(V3157,aln_lookup,0)),""),"")</f>
        <v/>
      </c>
    </row>
    <row r="3158">
      <c r="A3158">
        <f>IF(B3158&lt;&gt;"", "AWARD-"&amp;TEXT(ROW()-1,"0000"), "")</f>
        <v/>
      </c>
      <c r="B3158" s="4" t="n"/>
      <c r="C3158" s="4" t="n"/>
      <c r="D3158" s="4" t="n"/>
      <c r="E3158" s="6" t="n"/>
      <c r="F3158" s="7" t="n"/>
      <c r="G3158" s="6" t="n"/>
      <c r="H3158" s="6" t="n"/>
      <c r="I3158" s="6" t="n"/>
      <c r="J3158" s="5">
        <f>SUMIFS(amount_expended,cfda_key,V3158)</f>
        <v/>
      </c>
      <c r="K3158" s="5">
        <f>IF(G3158="OTHER CLUSTER NOT LISTED ABOVE",SUMIFS(amount_expended,uniform_other_cluster_name,X3158), IF(AND(OR(G3158="N/A",G3158=""),H3158=""),0,IF(G3158="STATE CLUSTER",SUMIFS(amount_expended,uniform_state_cluster_name,W3158),SUMIFS(amount_expended,cluster_name,G3158))))</f>
        <v/>
      </c>
      <c r="L3158" s="6" t="n"/>
      <c r="M3158" s="4" t="n"/>
      <c r="N3158" s="6" t="n"/>
      <c r="O3158" s="4" t="n"/>
      <c r="P3158" s="4" t="n"/>
      <c r="Q3158" s="6" t="n"/>
      <c r="R3158" s="7" t="n"/>
      <c r="S3158" s="6" t="n"/>
      <c r="T3158" s="6" t="n"/>
      <c r="U3158" s="6" t="n"/>
      <c r="V3158" s="3">
        <f>IF(OR(B3158="",C3158),"",CONCATENATE(B3158,".",C3158))</f>
        <v/>
      </c>
      <c r="W3158">
        <f>UPPER(TRIM(H3158))</f>
        <v/>
      </c>
      <c r="X3158">
        <f>UPPER(TRIM(I3158))</f>
        <v/>
      </c>
      <c r="Y3158">
        <f>IF(V3158&lt;&gt;"",IFERROR(INDEX(federal_program_name_lookup,MATCH(V3158,aln_lookup,0)),""),"")</f>
        <v/>
      </c>
    </row>
    <row r="3159">
      <c r="A3159">
        <f>IF(B3159&lt;&gt;"", "AWARD-"&amp;TEXT(ROW()-1,"0000"), "")</f>
        <v/>
      </c>
      <c r="B3159" s="4" t="n"/>
      <c r="C3159" s="4" t="n"/>
      <c r="D3159" s="4" t="n"/>
      <c r="E3159" s="6" t="n"/>
      <c r="F3159" s="7" t="n"/>
      <c r="G3159" s="6" t="n"/>
      <c r="H3159" s="6" t="n"/>
      <c r="I3159" s="6" t="n"/>
      <c r="J3159" s="5">
        <f>SUMIFS(amount_expended,cfda_key,V3159)</f>
        <v/>
      </c>
      <c r="K3159" s="5">
        <f>IF(G3159="OTHER CLUSTER NOT LISTED ABOVE",SUMIFS(amount_expended,uniform_other_cluster_name,X3159), IF(AND(OR(G3159="N/A",G3159=""),H3159=""),0,IF(G3159="STATE CLUSTER",SUMIFS(amount_expended,uniform_state_cluster_name,W3159),SUMIFS(amount_expended,cluster_name,G3159))))</f>
        <v/>
      </c>
      <c r="L3159" s="6" t="n"/>
      <c r="M3159" s="4" t="n"/>
      <c r="N3159" s="6" t="n"/>
      <c r="O3159" s="4" t="n"/>
      <c r="P3159" s="4" t="n"/>
      <c r="Q3159" s="6" t="n"/>
      <c r="R3159" s="7" t="n"/>
      <c r="S3159" s="6" t="n"/>
      <c r="T3159" s="6" t="n"/>
      <c r="U3159" s="6" t="n"/>
      <c r="V3159" s="3">
        <f>IF(OR(B3159="",C3159),"",CONCATENATE(B3159,".",C3159))</f>
        <v/>
      </c>
      <c r="W3159">
        <f>UPPER(TRIM(H3159))</f>
        <v/>
      </c>
      <c r="X3159">
        <f>UPPER(TRIM(I3159))</f>
        <v/>
      </c>
      <c r="Y3159">
        <f>IF(V3159&lt;&gt;"",IFERROR(INDEX(federal_program_name_lookup,MATCH(V3159,aln_lookup,0)),""),"")</f>
        <v/>
      </c>
    </row>
    <row r="3160">
      <c r="A3160">
        <f>IF(B3160&lt;&gt;"", "AWARD-"&amp;TEXT(ROW()-1,"0000"), "")</f>
        <v/>
      </c>
      <c r="B3160" s="4" t="n"/>
      <c r="C3160" s="4" t="n"/>
      <c r="D3160" s="4" t="n"/>
      <c r="E3160" s="6" t="n"/>
      <c r="F3160" s="7" t="n"/>
      <c r="G3160" s="6" t="n"/>
      <c r="H3160" s="6" t="n"/>
      <c r="I3160" s="6" t="n"/>
      <c r="J3160" s="5">
        <f>SUMIFS(amount_expended,cfda_key,V3160)</f>
        <v/>
      </c>
      <c r="K3160" s="5">
        <f>IF(G3160="OTHER CLUSTER NOT LISTED ABOVE",SUMIFS(amount_expended,uniform_other_cluster_name,X3160), IF(AND(OR(G3160="N/A",G3160=""),H3160=""),0,IF(G3160="STATE CLUSTER",SUMIFS(amount_expended,uniform_state_cluster_name,W3160),SUMIFS(amount_expended,cluster_name,G3160))))</f>
        <v/>
      </c>
      <c r="L3160" s="6" t="n"/>
      <c r="M3160" s="4" t="n"/>
      <c r="N3160" s="6" t="n"/>
      <c r="O3160" s="4" t="n"/>
      <c r="P3160" s="4" t="n"/>
      <c r="Q3160" s="6" t="n"/>
      <c r="R3160" s="7" t="n"/>
      <c r="S3160" s="6" t="n"/>
      <c r="T3160" s="6" t="n"/>
      <c r="U3160" s="6" t="n"/>
      <c r="V3160" s="3">
        <f>IF(OR(B3160="",C3160),"",CONCATENATE(B3160,".",C3160))</f>
        <v/>
      </c>
      <c r="W3160">
        <f>UPPER(TRIM(H3160))</f>
        <v/>
      </c>
      <c r="X3160">
        <f>UPPER(TRIM(I3160))</f>
        <v/>
      </c>
      <c r="Y3160">
        <f>IF(V3160&lt;&gt;"",IFERROR(INDEX(federal_program_name_lookup,MATCH(V3160,aln_lookup,0)),""),"")</f>
        <v/>
      </c>
    </row>
    <row r="3161">
      <c r="A3161">
        <f>IF(B3161&lt;&gt;"", "AWARD-"&amp;TEXT(ROW()-1,"0000"), "")</f>
        <v/>
      </c>
      <c r="B3161" s="4" t="n"/>
      <c r="C3161" s="4" t="n"/>
      <c r="D3161" s="4" t="n"/>
      <c r="E3161" s="6" t="n"/>
      <c r="F3161" s="7" t="n"/>
      <c r="G3161" s="6" t="n"/>
      <c r="H3161" s="6" t="n"/>
      <c r="I3161" s="6" t="n"/>
      <c r="J3161" s="5">
        <f>SUMIFS(amount_expended,cfda_key,V3161)</f>
        <v/>
      </c>
      <c r="K3161" s="5">
        <f>IF(G3161="OTHER CLUSTER NOT LISTED ABOVE",SUMIFS(amount_expended,uniform_other_cluster_name,X3161), IF(AND(OR(G3161="N/A",G3161=""),H3161=""),0,IF(G3161="STATE CLUSTER",SUMIFS(amount_expended,uniform_state_cluster_name,W3161),SUMIFS(amount_expended,cluster_name,G3161))))</f>
        <v/>
      </c>
      <c r="L3161" s="6" t="n"/>
      <c r="M3161" s="4" t="n"/>
      <c r="N3161" s="6" t="n"/>
      <c r="O3161" s="4" t="n"/>
      <c r="P3161" s="4" t="n"/>
      <c r="Q3161" s="6" t="n"/>
      <c r="R3161" s="7" t="n"/>
      <c r="S3161" s="6" t="n"/>
      <c r="T3161" s="6" t="n"/>
      <c r="U3161" s="6" t="n"/>
      <c r="V3161" s="3">
        <f>IF(OR(B3161="",C3161),"",CONCATENATE(B3161,".",C3161))</f>
        <v/>
      </c>
      <c r="W3161">
        <f>UPPER(TRIM(H3161))</f>
        <v/>
      </c>
      <c r="X3161">
        <f>UPPER(TRIM(I3161))</f>
        <v/>
      </c>
      <c r="Y3161">
        <f>IF(V3161&lt;&gt;"",IFERROR(INDEX(federal_program_name_lookup,MATCH(V3161,aln_lookup,0)),""),"")</f>
        <v/>
      </c>
    </row>
    <row r="3162">
      <c r="A3162">
        <f>IF(B3162&lt;&gt;"", "AWARD-"&amp;TEXT(ROW()-1,"0000"), "")</f>
        <v/>
      </c>
      <c r="B3162" s="4" t="n"/>
      <c r="C3162" s="4" t="n"/>
      <c r="D3162" s="4" t="n"/>
      <c r="E3162" s="6" t="n"/>
      <c r="F3162" s="7" t="n"/>
      <c r="G3162" s="6" t="n"/>
      <c r="H3162" s="6" t="n"/>
      <c r="I3162" s="6" t="n"/>
      <c r="J3162" s="5">
        <f>SUMIFS(amount_expended,cfda_key,V3162)</f>
        <v/>
      </c>
      <c r="K3162" s="5">
        <f>IF(G3162="OTHER CLUSTER NOT LISTED ABOVE",SUMIFS(amount_expended,uniform_other_cluster_name,X3162), IF(AND(OR(G3162="N/A",G3162=""),H3162=""),0,IF(G3162="STATE CLUSTER",SUMIFS(amount_expended,uniform_state_cluster_name,W3162),SUMIFS(amount_expended,cluster_name,G3162))))</f>
        <v/>
      </c>
      <c r="L3162" s="6" t="n"/>
      <c r="M3162" s="4" t="n"/>
      <c r="N3162" s="6" t="n"/>
      <c r="O3162" s="4" t="n"/>
      <c r="P3162" s="4" t="n"/>
      <c r="Q3162" s="6" t="n"/>
      <c r="R3162" s="7" t="n"/>
      <c r="S3162" s="6" t="n"/>
      <c r="T3162" s="6" t="n"/>
      <c r="U3162" s="6" t="n"/>
      <c r="V3162" s="3">
        <f>IF(OR(B3162="",C3162),"",CONCATENATE(B3162,".",C3162))</f>
        <v/>
      </c>
      <c r="W3162">
        <f>UPPER(TRIM(H3162))</f>
        <v/>
      </c>
      <c r="X3162">
        <f>UPPER(TRIM(I3162))</f>
        <v/>
      </c>
      <c r="Y3162">
        <f>IF(V3162&lt;&gt;"",IFERROR(INDEX(federal_program_name_lookup,MATCH(V3162,aln_lookup,0)),""),"")</f>
        <v/>
      </c>
    </row>
    <row r="3163">
      <c r="A3163">
        <f>IF(B3163&lt;&gt;"", "AWARD-"&amp;TEXT(ROW()-1,"0000"), "")</f>
        <v/>
      </c>
      <c r="B3163" s="4" t="n"/>
      <c r="C3163" s="4" t="n"/>
      <c r="D3163" s="4" t="n"/>
      <c r="E3163" s="6" t="n"/>
      <c r="F3163" s="7" t="n"/>
      <c r="G3163" s="6" t="n"/>
      <c r="H3163" s="6" t="n"/>
      <c r="I3163" s="6" t="n"/>
      <c r="J3163" s="5">
        <f>SUMIFS(amount_expended,cfda_key,V3163)</f>
        <v/>
      </c>
      <c r="K3163" s="5">
        <f>IF(G3163="OTHER CLUSTER NOT LISTED ABOVE",SUMIFS(amount_expended,uniform_other_cluster_name,X3163), IF(AND(OR(G3163="N/A",G3163=""),H3163=""),0,IF(G3163="STATE CLUSTER",SUMIFS(amount_expended,uniform_state_cluster_name,W3163),SUMIFS(amount_expended,cluster_name,G3163))))</f>
        <v/>
      </c>
      <c r="L3163" s="6" t="n"/>
      <c r="M3163" s="4" t="n"/>
      <c r="N3163" s="6" t="n"/>
      <c r="O3163" s="4" t="n"/>
      <c r="P3163" s="4" t="n"/>
      <c r="Q3163" s="6" t="n"/>
      <c r="R3163" s="7" t="n"/>
      <c r="S3163" s="6" t="n"/>
      <c r="T3163" s="6" t="n"/>
      <c r="U3163" s="6" t="n"/>
      <c r="V3163" s="3">
        <f>IF(OR(B3163="",C3163),"",CONCATENATE(B3163,".",C3163))</f>
        <v/>
      </c>
      <c r="W3163">
        <f>UPPER(TRIM(H3163))</f>
        <v/>
      </c>
      <c r="X3163">
        <f>UPPER(TRIM(I3163))</f>
        <v/>
      </c>
      <c r="Y3163">
        <f>IF(V3163&lt;&gt;"",IFERROR(INDEX(federal_program_name_lookup,MATCH(V3163,aln_lookup,0)),""),"")</f>
        <v/>
      </c>
    </row>
    <row r="3164">
      <c r="A3164">
        <f>IF(B3164&lt;&gt;"", "AWARD-"&amp;TEXT(ROW()-1,"0000"), "")</f>
        <v/>
      </c>
      <c r="B3164" s="4" t="n"/>
      <c r="C3164" s="4" t="n"/>
      <c r="D3164" s="4" t="n"/>
      <c r="E3164" s="6" t="n"/>
      <c r="F3164" s="7" t="n"/>
      <c r="G3164" s="6" t="n"/>
      <c r="H3164" s="6" t="n"/>
      <c r="I3164" s="6" t="n"/>
      <c r="J3164" s="5">
        <f>SUMIFS(amount_expended,cfda_key,V3164)</f>
        <v/>
      </c>
      <c r="K3164" s="5">
        <f>IF(G3164="OTHER CLUSTER NOT LISTED ABOVE",SUMIFS(amount_expended,uniform_other_cluster_name,X3164), IF(AND(OR(G3164="N/A",G3164=""),H3164=""),0,IF(G3164="STATE CLUSTER",SUMIFS(amount_expended,uniform_state_cluster_name,W3164),SUMIFS(amount_expended,cluster_name,G3164))))</f>
        <v/>
      </c>
      <c r="L3164" s="6" t="n"/>
      <c r="M3164" s="4" t="n"/>
      <c r="N3164" s="6" t="n"/>
      <c r="O3164" s="4" t="n"/>
      <c r="P3164" s="4" t="n"/>
      <c r="Q3164" s="6" t="n"/>
      <c r="R3164" s="7" t="n"/>
      <c r="S3164" s="6" t="n"/>
      <c r="T3164" s="6" t="n"/>
      <c r="U3164" s="6" t="n"/>
      <c r="V3164" s="3">
        <f>IF(OR(B3164="",C3164),"",CONCATENATE(B3164,".",C3164))</f>
        <v/>
      </c>
      <c r="W3164">
        <f>UPPER(TRIM(H3164))</f>
        <v/>
      </c>
      <c r="X3164">
        <f>UPPER(TRIM(I3164))</f>
        <v/>
      </c>
      <c r="Y3164">
        <f>IF(V3164&lt;&gt;"",IFERROR(INDEX(federal_program_name_lookup,MATCH(V3164,aln_lookup,0)),""),"")</f>
        <v/>
      </c>
    </row>
    <row r="3165">
      <c r="A3165">
        <f>IF(B3165&lt;&gt;"", "AWARD-"&amp;TEXT(ROW()-1,"0000"), "")</f>
        <v/>
      </c>
      <c r="B3165" s="4" t="n"/>
      <c r="C3165" s="4" t="n"/>
      <c r="D3165" s="4" t="n"/>
      <c r="E3165" s="6" t="n"/>
      <c r="F3165" s="7" t="n"/>
      <c r="G3165" s="6" t="n"/>
      <c r="H3165" s="6" t="n"/>
      <c r="I3165" s="6" t="n"/>
      <c r="J3165" s="5">
        <f>SUMIFS(amount_expended,cfda_key,V3165)</f>
        <v/>
      </c>
      <c r="K3165" s="5">
        <f>IF(G3165="OTHER CLUSTER NOT LISTED ABOVE",SUMIFS(amount_expended,uniform_other_cluster_name,X3165), IF(AND(OR(G3165="N/A",G3165=""),H3165=""),0,IF(G3165="STATE CLUSTER",SUMIFS(amount_expended,uniform_state_cluster_name,W3165),SUMIFS(amount_expended,cluster_name,G3165))))</f>
        <v/>
      </c>
      <c r="L3165" s="6" t="n"/>
      <c r="M3165" s="4" t="n"/>
      <c r="N3165" s="6" t="n"/>
      <c r="O3165" s="4" t="n"/>
      <c r="P3165" s="4" t="n"/>
      <c r="Q3165" s="6" t="n"/>
      <c r="R3165" s="7" t="n"/>
      <c r="S3165" s="6" t="n"/>
      <c r="T3165" s="6" t="n"/>
      <c r="U3165" s="6" t="n"/>
      <c r="V3165" s="3">
        <f>IF(OR(B3165="",C3165),"",CONCATENATE(B3165,".",C3165))</f>
        <v/>
      </c>
      <c r="W3165">
        <f>UPPER(TRIM(H3165))</f>
        <v/>
      </c>
      <c r="X3165">
        <f>UPPER(TRIM(I3165))</f>
        <v/>
      </c>
      <c r="Y3165">
        <f>IF(V3165&lt;&gt;"",IFERROR(INDEX(federal_program_name_lookup,MATCH(V3165,aln_lookup,0)),""),"")</f>
        <v/>
      </c>
    </row>
    <row r="3166">
      <c r="A3166">
        <f>IF(B3166&lt;&gt;"", "AWARD-"&amp;TEXT(ROW()-1,"0000"), "")</f>
        <v/>
      </c>
      <c r="B3166" s="4" t="n"/>
      <c r="C3166" s="4" t="n"/>
      <c r="D3166" s="4" t="n"/>
      <c r="E3166" s="6" t="n"/>
      <c r="F3166" s="7" t="n"/>
      <c r="G3166" s="6" t="n"/>
      <c r="H3166" s="6" t="n"/>
      <c r="I3166" s="6" t="n"/>
      <c r="J3166" s="5">
        <f>SUMIFS(amount_expended,cfda_key,V3166)</f>
        <v/>
      </c>
      <c r="K3166" s="5">
        <f>IF(G3166="OTHER CLUSTER NOT LISTED ABOVE",SUMIFS(amount_expended,uniform_other_cluster_name,X3166), IF(AND(OR(G3166="N/A",G3166=""),H3166=""),0,IF(G3166="STATE CLUSTER",SUMIFS(amount_expended,uniform_state_cluster_name,W3166),SUMIFS(amount_expended,cluster_name,G3166))))</f>
        <v/>
      </c>
      <c r="L3166" s="6" t="n"/>
      <c r="M3166" s="4" t="n"/>
      <c r="N3166" s="6" t="n"/>
      <c r="O3166" s="4" t="n"/>
      <c r="P3166" s="4" t="n"/>
      <c r="Q3166" s="6" t="n"/>
      <c r="R3166" s="7" t="n"/>
      <c r="S3166" s="6" t="n"/>
      <c r="T3166" s="6" t="n"/>
      <c r="U3166" s="6" t="n"/>
      <c r="V3166" s="3">
        <f>IF(OR(B3166="",C3166),"",CONCATENATE(B3166,".",C3166))</f>
        <v/>
      </c>
      <c r="W3166">
        <f>UPPER(TRIM(H3166))</f>
        <v/>
      </c>
      <c r="X3166">
        <f>UPPER(TRIM(I3166))</f>
        <v/>
      </c>
      <c r="Y3166">
        <f>IF(V3166&lt;&gt;"",IFERROR(INDEX(federal_program_name_lookup,MATCH(V3166,aln_lookup,0)),""),"")</f>
        <v/>
      </c>
    </row>
    <row r="3167">
      <c r="A3167">
        <f>IF(B3167&lt;&gt;"", "AWARD-"&amp;TEXT(ROW()-1,"0000"), "")</f>
        <v/>
      </c>
      <c r="B3167" s="4" t="n"/>
      <c r="C3167" s="4" t="n"/>
      <c r="D3167" s="4" t="n"/>
      <c r="E3167" s="6" t="n"/>
      <c r="F3167" s="7" t="n"/>
      <c r="G3167" s="6" t="n"/>
      <c r="H3167" s="6" t="n"/>
      <c r="I3167" s="6" t="n"/>
      <c r="J3167" s="5">
        <f>SUMIFS(amount_expended,cfda_key,V3167)</f>
        <v/>
      </c>
      <c r="K3167" s="5">
        <f>IF(G3167="OTHER CLUSTER NOT LISTED ABOVE",SUMIFS(amount_expended,uniform_other_cluster_name,X3167), IF(AND(OR(G3167="N/A",G3167=""),H3167=""),0,IF(G3167="STATE CLUSTER",SUMIFS(amount_expended,uniform_state_cluster_name,W3167),SUMIFS(amount_expended,cluster_name,G3167))))</f>
        <v/>
      </c>
      <c r="L3167" s="6" t="n"/>
      <c r="M3167" s="4" t="n"/>
      <c r="N3167" s="6" t="n"/>
      <c r="O3167" s="4" t="n"/>
      <c r="P3167" s="4" t="n"/>
      <c r="Q3167" s="6" t="n"/>
      <c r="R3167" s="7" t="n"/>
      <c r="S3167" s="6" t="n"/>
      <c r="T3167" s="6" t="n"/>
      <c r="U3167" s="6" t="n"/>
      <c r="V3167" s="3">
        <f>IF(OR(B3167="",C3167),"",CONCATENATE(B3167,".",C3167))</f>
        <v/>
      </c>
      <c r="W3167">
        <f>UPPER(TRIM(H3167))</f>
        <v/>
      </c>
      <c r="X3167">
        <f>UPPER(TRIM(I3167))</f>
        <v/>
      </c>
      <c r="Y3167">
        <f>IF(V3167&lt;&gt;"",IFERROR(INDEX(federal_program_name_lookup,MATCH(V3167,aln_lookup,0)),""),"")</f>
        <v/>
      </c>
    </row>
    <row r="3168">
      <c r="A3168">
        <f>IF(B3168&lt;&gt;"", "AWARD-"&amp;TEXT(ROW()-1,"0000"), "")</f>
        <v/>
      </c>
      <c r="B3168" s="4" t="n"/>
      <c r="C3168" s="4" t="n"/>
      <c r="D3168" s="4" t="n"/>
      <c r="E3168" s="6" t="n"/>
      <c r="F3168" s="7" t="n"/>
      <c r="G3168" s="6" t="n"/>
      <c r="H3168" s="6" t="n"/>
      <c r="I3168" s="6" t="n"/>
      <c r="J3168" s="5">
        <f>SUMIFS(amount_expended,cfda_key,V3168)</f>
        <v/>
      </c>
      <c r="K3168" s="5">
        <f>IF(G3168="OTHER CLUSTER NOT LISTED ABOVE",SUMIFS(amount_expended,uniform_other_cluster_name,X3168), IF(AND(OR(G3168="N/A",G3168=""),H3168=""),0,IF(G3168="STATE CLUSTER",SUMIFS(amount_expended,uniform_state_cluster_name,W3168),SUMIFS(amount_expended,cluster_name,G3168))))</f>
        <v/>
      </c>
      <c r="L3168" s="6" t="n"/>
      <c r="M3168" s="4" t="n"/>
      <c r="N3168" s="6" t="n"/>
      <c r="O3168" s="4" t="n"/>
      <c r="P3168" s="4" t="n"/>
      <c r="Q3168" s="6" t="n"/>
      <c r="R3168" s="7" t="n"/>
      <c r="S3168" s="6" t="n"/>
      <c r="T3168" s="6" t="n"/>
      <c r="U3168" s="6" t="n"/>
      <c r="V3168" s="3">
        <f>IF(OR(B3168="",C3168),"",CONCATENATE(B3168,".",C3168))</f>
        <v/>
      </c>
      <c r="W3168">
        <f>UPPER(TRIM(H3168))</f>
        <v/>
      </c>
      <c r="X3168">
        <f>UPPER(TRIM(I3168))</f>
        <v/>
      </c>
      <c r="Y3168">
        <f>IF(V3168&lt;&gt;"",IFERROR(INDEX(federal_program_name_lookup,MATCH(V3168,aln_lookup,0)),""),"")</f>
        <v/>
      </c>
    </row>
    <row r="3169">
      <c r="A3169">
        <f>IF(B3169&lt;&gt;"", "AWARD-"&amp;TEXT(ROW()-1,"0000"), "")</f>
        <v/>
      </c>
      <c r="B3169" s="4" t="n"/>
      <c r="C3169" s="4" t="n"/>
      <c r="D3169" s="4" t="n"/>
      <c r="E3169" s="6" t="n"/>
      <c r="F3169" s="7" t="n"/>
      <c r="G3169" s="6" t="n"/>
      <c r="H3169" s="6" t="n"/>
      <c r="I3169" s="6" t="n"/>
      <c r="J3169" s="5">
        <f>SUMIFS(amount_expended,cfda_key,V3169)</f>
        <v/>
      </c>
      <c r="K3169" s="5">
        <f>IF(G3169="OTHER CLUSTER NOT LISTED ABOVE",SUMIFS(amount_expended,uniform_other_cluster_name,X3169), IF(AND(OR(G3169="N/A",G3169=""),H3169=""),0,IF(G3169="STATE CLUSTER",SUMIFS(amount_expended,uniform_state_cluster_name,W3169),SUMIFS(amount_expended,cluster_name,G3169))))</f>
        <v/>
      </c>
      <c r="L3169" s="6" t="n"/>
      <c r="M3169" s="4" t="n"/>
      <c r="N3169" s="6" t="n"/>
      <c r="O3169" s="4" t="n"/>
      <c r="P3169" s="4" t="n"/>
      <c r="Q3169" s="6" t="n"/>
      <c r="R3169" s="7" t="n"/>
      <c r="S3169" s="6" t="n"/>
      <c r="T3169" s="6" t="n"/>
      <c r="U3169" s="6" t="n"/>
      <c r="V3169" s="3">
        <f>IF(OR(B3169="",C3169),"",CONCATENATE(B3169,".",C3169))</f>
        <v/>
      </c>
      <c r="W3169">
        <f>UPPER(TRIM(H3169))</f>
        <v/>
      </c>
      <c r="X3169">
        <f>UPPER(TRIM(I3169))</f>
        <v/>
      </c>
      <c r="Y3169">
        <f>IF(V3169&lt;&gt;"",IFERROR(INDEX(federal_program_name_lookup,MATCH(V3169,aln_lookup,0)),""),"")</f>
        <v/>
      </c>
    </row>
    <row r="3170">
      <c r="A3170">
        <f>IF(B3170&lt;&gt;"", "AWARD-"&amp;TEXT(ROW()-1,"0000"), "")</f>
        <v/>
      </c>
      <c r="B3170" s="4" t="n"/>
      <c r="C3170" s="4" t="n"/>
      <c r="D3170" s="4" t="n"/>
      <c r="E3170" s="6" t="n"/>
      <c r="F3170" s="7" t="n"/>
      <c r="G3170" s="6" t="n"/>
      <c r="H3170" s="6" t="n"/>
      <c r="I3170" s="6" t="n"/>
      <c r="J3170" s="5">
        <f>SUMIFS(amount_expended,cfda_key,V3170)</f>
        <v/>
      </c>
      <c r="K3170" s="5">
        <f>IF(G3170="OTHER CLUSTER NOT LISTED ABOVE",SUMIFS(amount_expended,uniform_other_cluster_name,X3170), IF(AND(OR(G3170="N/A",G3170=""),H3170=""),0,IF(G3170="STATE CLUSTER",SUMIFS(amount_expended,uniform_state_cluster_name,W3170),SUMIFS(amount_expended,cluster_name,G3170))))</f>
        <v/>
      </c>
      <c r="L3170" s="6" t="n"/>
      <c r="M3170" s="4" t="n"/>
      <c r="N3170" s="6" t="n"/>
      <c r="O3170" s="4" t="n"/>
      <c r="P3170" s="4" t="n"/>
      <c r="Q3170" s="6" t="n"/>
      <c r="R3170" s="7" t="n"/>
      <c r="S3170" s="6" t="n"/>
      <c r="T3170" s="6" t="n"/>
      <c r="U3170" s="6" t="n"/>
      <c r="V3170" s="3">
        <f>IF(OR(B3170="",C3170),"",CONCATENATE(B3170,".",C3170))</f>
        <v/>
      </c>
      <c r="W3170">
        <f>UPPER(TRIM(H3170))</f>
        <v/>
      </c>
      <c r="X3170">
        <f>UPPER(TRIM(I3170))</f>
        <v/>
      </c>
      <c r="Y3170">
        <f>IF(V3170&lt;&gt;"",IFERROR(INDEX(federal_program_name_lookup,MATCH(V3170,aln_lookup,0)),""),"")</f>
        <v/>
      </c>
    </row>
    <row r="3171">
      <c r="A3171">
        <f>IF(B3171&lt;&gt;"", "AWARD-"&amp;TEXT(ROW()-1,"0000"), "")</f>
        <v/>
      </c>
      <c r="B3171" s="4" t="n"/>
      <c r="C3171" s="4" t="n"/>
      <c r="D3171" s="4" t="n"/>
      <c r="E3171" s="6" t="n"/>
      <c r="F3171" s="7" t="n"/>
      <c r="G3171" s="6" t="n"/>
      <c r="H3171" s="6" t="n"/>
      <c r="I3171" s="6" t="n"/>
      <c r="J3171" s="5">
        <f>SUMIFS(amount_expended,cfda_key,V3171)</f>
        <v/>
      </c>
      <c r="K3171" s="5">
        <f>IF(G3171="OTHER CLUSTER NOT LISTED ABOVE",SUMIFS(amount_expended,uniform_other_cluster_name,X3171), IF(AND(OR(G3171="N/A",G3171=""),H3171=""),0,IF(G3171="STATE CLUSTER",SUMIFS(amount_expended,uniform_state_cluster_name,W3171),SUMIFS(amount_expended,cluster_name,G3171))))</f>
        <v/>
      </c>
      <c r="L3171" s="6" t="n"/>
      <c r="M3171" s="4" t="n"/>
      <c r="N3171" s="6" t="n"/>
      <c r="O3171" s="4" t="n"/>
      <c r="P3171" s="4" t="n"/>
      <c r="Q3171" s="6" t="n"/>
      <c r="R3171" s="7" t="n"/>
      <c r="S3171" s="6" t="n"/>
      <c r="T3171" s="6" t="n"/>
      <c r="U3171" s="6" t="n"/>
      <c r="V3171" s="3">
        <f>IF(OR(B3171="",C3171),"",CONCATENATE(B3171,".",C3171))</f>
        <v/>
      </c>
      <c r="W3171">
        <f>UPPER(TRIM(H3171))</f>
        <v/>
      </c>
      <c r="X3171">
        <f>UPPER(TRIM(I3171))</f>
        <v/>
      </c>
      <c r="Y3171">
        <f>IF(V3171&lt;&gt;"",IFERROR(INDEX(federal_program_name_lookup,MATCH(V3171,aln_lookup,0)),""),"")</f>
        <v/>
      </c>
    </row>
    <row r="3172">
      <c r="A3172">
        <f>IF(B3172&lt;&gt;"", "AWARD-"&amp;TEXT(ROW()-1,"0000"), "")</f>
        <v/>
      </c>
      <c r="B3172" s="4" t="n"/>
      <c r="C3172" s="4" t="n"/>
      <c r="D3172" s="4" t="n"/>
      <c r="E3172" s="6" t="n"/>
      <c r="F3172" s="7" t="n"/>
      <c r="G3172" s="6" t="n"/>
      <c r="H3172" s="6" t="n"/>
      <c r="I3172" s="6" t="n"/>
      <c r="J3172" s="5">
        <f>SUMIFS(amount_expended,cfda_key,V3172)</f>
        <v/>
      </c>
      <c r="K3172" s="5">
        <f>IF(G3172="OTHER CLUSTER NOT LISTED ABOVE",SUMIFS(amount_expended,uniform_other_cluster_name,X3172), IF(AND(OR(G3172="N/A",G3172=""),H3172=""),0,IF(G3172="STATE CLUSTER",SUMIFS(amount_expended,uniform_state_cluster_name,W3172),SUMIFS(amount_expended,cluster_name,G3172))))</f>
        <v/>
      </c>
      <c r="L3172" s="6" t="n"/>
      <c r="M3172" s="4" t="n"/>
      <c r="N3172" s="6" t="n"/>
      <c r="O3172" s="4" t="n"/>
      <c r="P3172" s="4" t="n"/>
      <c r="Q3172" s="6" t="n"/>
      <c r="R3172" s="7" t="n"/>
      <c r="S3172" s="6" t="n"/>
      <c r="T3172" s="6" t="n"/>
      <c r="U3172" s="6" t="n"/>
      <c r="V3172" s="3">
        <f>IF(OR(B3172="",C3172),"",CONCATENATE(B3172,".",C3172))</f>
        <v/>
      </c>
      <c r="W3172">
        <f>UPPER(TRIM(H3172))</f>
        <v/>
      </c>
      <c r="X3172">
        <f>UPPER(TRIM(I3172))</f>
        <v/>
      </c>
      <c r="Y3172">
        <f>IF(V3172&lt;&gt;"",IFERROR(INDEX(federal_program_name_lookup,MATCH(V3172,aln_lookup,0)),""),"")</f>
        <v/>
      </c>
    </row>
    <row r="3173">
      <c r="A3173">
        <f>IF(B3173&lt;&gt;"", "AWARD-"&amp;TEXT(ROW()-1,"0000"), "")</f>
        <v/>
      </c>
      <c r="B3173" s="4" t="n"/>
      <c r="C3173" s="4" t="n"/>
      <c r="D3173" s="4" t="n"/>
      <c r="E3173" s="6" t="n"/>
      <c r="F3173" s="7" t="n"/>
      <c r="G3173" s="6" t="n"/>
      <c r="H3173" s="6" t="n"/>
      <c r="I3173" s="6" t="n"/>
      <c r="J3173" s="5">
        <f>SUMIFS(amount_expended,cfda_key,V3173)</f>
        <v/>
      </c>
      <c r="K3173" s="5">
        <f>IF(G3173="OTHER CLUSTER NOT LISTED ABOVE",SUMIFS(amount_expended,uniform_other_cluster_name,X3173), IF(AND(OR(G3173="N/A",G3173=""),H3173=""),0,IF(G3173="STATE CLUSTER",SUMIFS(amount_expended,uniform_state_cluster_name,W3173),SUMIFS(amount_expended,cluster_name,G3173))))</f>
        <v/>
      </c>
      <c r="L3173" s="6" t="n"/>
      <c r="M3173" s="4" t="n"/>
      <c r="N3173" s="6" t="n"/>
      <c r="O3173" s="4" t="n"/>
      <c r="P3173" s="4" t="n"/>
      <c r="Q3173" s="6" t="n"/>
      <c r="R3173" s="7" t="n"/>
      <c r="S3173" s="6" t="n"/>
      <c r="T3173" s="6" t="n"/>
      <c r="U3173" s="6" t="n"/>
      <c r="V3173" s="3">
        <f>IF(OR(B3173="",C3173),"",CONCATENATE(B3173,".",C3173))</f>
        <v/>
      </c>
      <c r="W3173">
        <f>UPPER(TRIM(H3173))</f>
        <v/>
      </c>
      <c r="X3173">
        <f>UPPER(TRIM(I3173))</f>
        <v/>
      </c>
      <c r="Y3173">
        <f>IF(V3173&lt;&gt;"",IFERROR(INDEX(federal_program_name_lookup,MATCH(V3173,aln_lookup,0)),""),"")</f>
        <v/>
      </c>
    </row>
    <row r="3174">
      <c r="A3174">
        <f>IF(B3174&lt;&gt;"", "AWARD-"&amp;TEXT(ROW()-1,"0000"), "")</f>
        <v/>
      </c>
      <c r="B3174" s="4" t="n"/>
      <c r="C3174" s="4" t="n"/>
      <c r="D3174" s="4" t="n"/>
      <c r="E3174" s="6" t="n"/>
      <c r="F3174" s="7" t="n"/>
      <c r="G3174" s="6" t="n"/>
      <c r="H3174" s="6" t="n"/>
      <c r="I3174" s="6" t="n"/>
      <c r="J3174" s="5">
        <f>SUMIFS(amount_expended,cfda_key,V3174)</f>
        <v/>
      </c>
      <c r="K3174" s="5">
        <f>IF(G3174="OTHER CLUSTER NOT LISTED ABOVE",SUMIFS(amount_expended,uniform_other_cluster_name,X3174), IF(AND(OR(G3174="N/A",G3174=""),H3174=""),0,IF(G3174="STATE CLUSTER",SUMIFS(amount_expended,uniform_state_cluster_name,W3174),SUMIFS(amount_expended,cluster_name,G3174))))</f>
        <v/>
      </c>
      <c r="L3174" s="6" t="n"/>
      <c r="M3174" s="4" t="n"/>
      <c r="N3174" s="6" t="n"/>
      <c r="O3174" s="4" t="n"/>
      <c r="P3174" s="4" t="n"/>
      <c r="Q3174" s="6" t="n"/>
      <c r="R3174" s="7" t="n"/>
      <c r="S3174" s="6" t="n"/>
      <c r="T3174" s="6" t="n"/>
      <c r="U3174" s="6" t="n"/>
      <c r="V3174" s="3">
        <f>IF(OR(B3174="",C3174),"",CONCATENATE(B3174,".",C3174))</f>
        <v/>
      </c>
      <c r="W3174">
        <f>UPPER(TRIM(H3174))</f>
        <v/>
      </c>
      <c r="X3174">
        <f>UPPER(TRIM(I3174))</f>
        <v/>
      </c>
      <c r="Y3174">
        <f>IF(V3174&lt;&gt;"",IFERROR(INDEX(federal_program_name_lookup,MATCH(V3174,aln_lookup,0)),""),"")</f>
        <v/>
      </c>
    </row>
    <row r="3175">
      <c r="A3175">
        <f>IF(B3175&lt;&gt;"", "AWARD-"&amp;TEXT(ROW()-1,"0000"), "")</f>
        <v/>
      </c>
      <c r="B3175" s="4" t="n"/>
      <c r="C3175" s="4" t="n"/>
      <c r="D3175" s="4" t="n"/>
      <c r="E3175" s="6" t="n"/>
      <c r="F3175" s="7" t="n"/>
      <c r="G3175" s="6" t="n"/>
      <c r="H3175" s="6" t="n"/>
      <c r="I3175" s="6" t="n"/>
      <c r="J3175" s="5">
        <f>SUMIFS(amount_expended,cfda_key,V3175)</f>
        <v/>
      </c>
      <c r="K3175" s="5">
        <f>IF(G3175="OTHER CLUSTER NOT LISTED ABOVE",SUMIFS(amount_expended,uniform_other_cluster_name,X3175), IF(AND(OR(G3175="N/A",G3175=""),H3175=""),0,IF(G3175="STATE CLUSTER",SUMIFS(amount_expended,uniform_state_cluster_name,W3175),SUMIFS(amount_expended,cluster_name,G3175))))</f>
        <v/>
      </c>
      <c r="L3175" s="6" t="n"/>
      <c r="M3175" s="4" t="n"/>
      <c r="N3175" s="6" t="n"/>
      <c r="O3175" s="4" t="n"/>
      <c r="P3175" s="4" t="n"/>
      <c r="Q3175" s="6" t="n"/>
      <c r="R3175" s="7" t="n"/>
      <c r="S3175" s="6" t="n"/>
      <c r="T3175" s="6" t="n"/>
      <c r="U3175" s="6" t="n"/>
      <c r="V3175" s="3">
        <f>IF(OR(B3175="",C3175),"",CONCATENATE(B3175,".",C3175))</f>
        <v/>
      </c>
      <c r="W3175">
        <f>UPPER(TRIM(H3175))</f>
        <v/>
      </c>
      <c r="X3175">
        <f>UPPER(TRIM(I3175))</f>
        <v/>
      </c>
      <c r="Y3175">
        <f>IF(V3175&lt;&gt;"",IFERROR(INDEX(federal_program_name_lookup,MATCH(V3175,aln_lookup,0)),""),"")</f>
        <v/>
      </c>
    </row>
    <row r="3176">
      <c r="A3176">
        <f>IF(B3176&lt;&gt;"", "AWARD-"&amp;TEXT(ROW()-1,"0000"), "")</f>
        <v/>
      </c>
      <c r="B3176" s="4" t="n"/>
      <c r="C3176" s="4" t="n"/>
      <c r="D3176" s="4" t="n"/>
      <c r="E3176" s="6" t="n"/>
      <c r="F3176" s="7" t="n"/>
      <c r="G3176" s="6" t="n"/>
      <c r="H3176" s="6" t="n"/>
      <c r="I3176" s="6" t="n"/>
      <c r="J3176" s="5">
        <f>SUMIFS(amount_expended,cfda_key,V3176)</f>
        <v/>
      </c>
      <c r="K3176" s="5">
        <f>IF(G3176="OTHER CLUSTER NOT LISTED ABOVE",SUMIFS(amount_expended,uniform_other_cluster_name,X3176), IF(AND(OR(G3176="N/A",G3176=""),H3176=""),0,IF(G3176="STATE CLUSTER",SUMIFS(amount_expended,uniform_state_cluster_name,W3176),SUMIFS(amount_expended,cluster_name,G3176))))</f>
        <v/>
      </c>
      <c r="L3176" s="6" t="n"/>
      <c r="M3176" s="4" t="n"/>
      <c r="N3176" s="6" t="n"/>
      <c r="O3176" s="4" t="n"/>
      <c r="P3176" s="4" t="n"/>
      <c r="Q3176" s="6" t="n"/>
      <c r="R3176" s="7" t="n"/>
      <c r="S3176" s="6" t="n"/>
      <c r="T3176" s="6" t="n"/>
      <c r="U3176" s="6" t="n"/>
      <c r="V3176" s="3">
        <f>IF(OR(B3176="",C3176),"",CONCATENATE(B3176,".",C3176))</f>
        <v/>
      </c>
      <c r="W3176">
        <f>UPPER(TRIM(H3176))</f>
        <v/>
      </c>
      <c r="X3176">
        <f>UPPER(TRIM(I3176))</f>
        <v/>
      </c>
      <c r="Y3176">
        <f>IF(V3176&lt;&gt;"",IFERROR(INDEX(federal_program_name_lookup,MATCH(V3176,aln_lookup,0)),""),"")</f>
        <v/>
      </c>
    </row>
    <row r="3177">
      <c r="A3177">
        <f>IF(B3177&lt;&gt;"", "AWARD-"&amp;TEXT(ROW()-1,"0000"), "")</f>
        <v/>
      </c>
      <c r="B3177" s="4" t="n"/>
      <c r="C3177" s="4" t="n"/>
      <c r="D3177" s="4" t="n"/>
      <c r="E3177" s="6" t="n"/>
      <c r="F3177" s="7" t="n"/>
      <c r="G3177" s="6" t="n"/>
      <c r="H3177" s="6" t="n"/>
      <c r="I3177" s="6" t="n"/>
      <c r="J3177" s="5">
        <f>SUMIFS(amount_expended,cfda_key,V3177)</f>
        <v/>
      </c>
      <c r="K3177" s="5">
        <f>IF(G3177="OTHER CLUSTER NOT LISTED ABOVE",SUMIFS(amount_expended,uniform_other_cluster_name,X3177), IF(AND(OR(G3177="N/A",G3177=""),H3177=""),0,IF(G3177="STATE CLUSTER",SUMIFS(amount_expended,uniform_state_cluster_name,W3177),SUMIFS(amount_expended,cluster_name,G3177))))</f>
        <v/>
      </c>
      <c r="L3177" s="6" t="n"/>
      <c r="M3177" s="4" t="n"/>
      <c r="N3177" s="6" t="n"/>
      <c r="O3177" s="4" t="n"/>
      <c r="P3177" s="4" t="n"/>
      <c r="Q3177" s="6" t="n"/>
      <c r="R3177" s="7" t="n"/>
      <c r="S3177" s="6" t="n"/>
      <c r="T3177" s="6" t="n"/>
      <c r="U3177" s="6" t="n"/>
      <c r="V3177" s="3">
        <f>IF(OR(B3177="",C3177),"",CONCATENATE(B3177,".",C3177))</f>
        <v/>
      </c>
      <c r="W3177">
        <f>UPPER(TRIM(H3177))</f>
        <v/>
      </c>
      <c r="X3177">
        <f>UPPER(TRIM(I3177))</f>
        <v/>
      </c>
      <c r="Y3177">
        <f>IF(V3177&lt;&gt;"",IFERROR(INDEX(federal_program_name_lookup,MATCH(V3177,aln_lookup,0)),""),"")</f>
        <v/>
      </c>
    </row>
    <row r="3178">
      <c r="A3178">
        <f>IF(B3178&lt;&gt;"", "AWARD-"&amp;TEXT(ROW()-1,"0000"), "")</f>
        <v/>
      </c>
      <c r="B3178" s="4" t="n"/>
      <c r="C3178" s="4" t="n"/>
      <c r="D3178" s="4" t="n"/>
      <c r="E3178" s="6" t="n"/>
      <c r="F3178" s="7" t="n"/>
      <c r="G3178" s="6" t="n"/>
      <c r="H3178" s="6" t="n"/>
      <c r="I3178" s="6" t="n"/>
      <c r="J3178" s="5">
        <f>SUMIFS(amount_expended,cfda_key,V3178)</f>
        <v/>
      </c>
      <c r="K3178" s="5">
        <f>IF(G3178="OTHER CLUSTER NOT LISTED ABOVE",SUMIFS(amount_expended,uniform_other_cluster_name,X3178), IF(AND(OR(G3178="N/A",G3178=""),H3178=""),0,IF(G3178="STATE CLUSTER",SUMIFS(amount_expended,uniform_state_cluster_name,W3178),SUMIFS(amount_expended,cluster_name,G3178))))</f>
        <v/>
      </c>
      <c r="L3178" s="6" t="n"/>
      <c r="M3178" s="4" t="n"/>
      <c r="N3178" s="6" t="n"/>
      <c r="O3178" s="4" t="n"/>
      <c r="P3178" s="4" t="n"/>
      <c r="Q3178" s="6" t="n"/>
      <c r="R3178" s="7" t="n"/>
      <c r="S3178" s="6" t="n"/>
      <c r="T3178" s="6" t="n"/>
      <c r="U3178" s="6" t="n"/>
      <c r="V3178" s="3">
        <f>IF(OR(B3178="",C3178),"",CONCATENATE(B3178,".",C3178))</f>
        <v/>
      </c>
      <c r="W3178">
        <f>UPPER(TRIM(H3178))</f>
        <v/>
      </c>
      <c r="X3178">
        <f>UPPER(TRIM(I3178))</f>
        <v/>
      </c>
      <c r="Y3178">
        <f>IF(V3178&lt;&gt;"",IFERROR(INDEX(federal_program_name_lookup,MATCH(V3178,aln_lookup,0)),""),"")</f>
        <v/>
      </c>
    </row>
    <row r="3179">
      <c r="A3179">
        <f>IF(B3179&lt;&gt;"", "AWARD-"&amp;TEXT(ROW()-1,"0000"), "")</f>
        <v/>
      </c>
      <c r="B3179" s="4" t="n"/>
      <c r="C3179" s="4" t="n"/>
      <c r="D3179" s="4" t="n"/>
      <c r="E3179" s="6" t="n"/>
      <c r="F3179" s="7" t="n"/>
      <c r="G3179" s="6" t="n"/>
      <c r="H3179" s="6" t="n"/>
      <c r="I3179" s="6" t="n"/>
      <c r="J3179" s="5">
        <f>SUMIFS(amount_expended,cfda_key,V3179)</f>
        <v/>
      </c>
      <c r="K3179" s="5">
        <f>IF(G3179="OTHER CLUSTER NOT LISTED ABOVE",SUMIFS(amount_expended,uniform_other_cluster_name,X3179), IF(AND(OR(G3179="N/A",G3179=""),H3179=""),0,IF(G3179="STATE CLUSTER",SUMIFS(amount_expended,uniform_state_cluster_name,W3179),SUMIFS(amount_expended,cluster_name,G3179))))</f>
        <v/>
      </c>
      <c r="L3179" s="6" t="n"/>
      <c r="M3179" s="4" t="n"/>
      <c r="N3179" s="6" t="n"/>
      <c r="O3179" s="4" t="n"/>
      <c r="P3179" s="4" t="n"/>
      <c r="Q3179" s="6" t="n"/>
      <c r="R3179" s="7" t="n"/>
      <c r="S3179" s="6" t="n"/>
      <c r="T3179" s="6" t="n"/>
      <c r="U3179" s="6" t="n"/>
      <c r="V3179" s="3">
        <f>IF(OR(B3179="",C3179),"",CONCATENATE(B3179,".",C3179))</f>
        <v/>
      </c>
      <c r="W3179">
        <f>UPPER(TRIM(H3179))</f>
        <v/>
      </c>
      <c r="X3179">
        <f>UPPER(TRIM(I3179))</f>
        <v/>
      </c>
      <c r="Y3179">
        <f>IF(V3179&lt;&gt;"",IFERROR(INDEX(federal_program_name_lookup,MATCH(V3179,aln_lookup,0)),""),"")</f>
        <v/>
      </c>
    </row>
    <row r="3180">
      <c r="A3180">
        <f>IF(B3180&lt;&gt;"", "AWARD-"&amp;TEXT(ROW()-1,"0000"), "")</f>
        <v/>
      </c>
      <c r="B3180" s="4" t="n"/>
      <c r="C3180" s="4" t="n"/>
      <c r="D3180" s="4" t="n"/>
      <c r="E3180" s="6" t="n"/>
      <c r="F3180" s="7" t="n"/>
      <c r="G3180" s="6" t="n"/>
      <c r="H3180" s="6" t="n"/>
      <c r="I3180" s="6" t="n"/>
      <c r="J3180" s="5">
        <f>SUMIFS(amount_expended,cfda_key,V3180)</f>
        <v/>
      </c>
      <c r="K3180" s="5">
        <f>IF(G3180="OTHER CLUSTER NOT LISTED ABOVE",SUMIFS(amount_expended,uniform_other_cluster_name,X3180), IF(AND(OR(G3180="N/A",G3180=""),H3180=""),0,IF(G3180="STATE CLUSTER",SUMIFS(amount_expended,uniform_state_cluster_name,W3180),SUMIFS(amount_expended,cluster_name,G3180))))</f>
        <v/>
      </c>
      <c r="L3180" s="6" t="n"/>
      <c r="M3180" s="4" t="n"/>
      <c r="N3180" s="6" t="n"/>
      <c r="O3180" s="4" t="n"/>
      <c r="P3180" s="4" t="n"/>
      <c r="Q3180" s="6" t="n"/>
      <c r="R3180" s="7" t="n"/>
      <c r="S3180" s="6" t="n"/>
      <c r="T3180" s="6" t="n"/>
      <c r="U3180" s="6" t="n"/>
      <c r="V3180" s="3">
        <f>IF(OR(B3180="",C3180),"",CONCATENATE(B3180,".",C3180))</f>
        <v/>
      </c>
      <c r="W3180">
        <f>UPPER(TRIM(H3180))</f>
        <v/>
      </c>
      <c r="X3180">
        <f>UPPER(TRIM(I3180))</f>
        <v/>
      </c>
      <c r="Y3180">
        <f>IF(V3180&lt;&gt;"",IFERROR(INDEX(federal_program_name_lookup,MATCH(V3180,aln_lookup,0)),""),"")</f>
        <v/>
      </c>
    </row>
    <row r="3181">
      <c r="A3181">
        <f>IF(B3181&lt;&gt;"", "AWARD-"&amp;TEXT(ROW()-1,"0000"), "")</f>
        <v/>
      </c>
      <c r="B3181" s="4" t="n"/>
      <c r="C3181" s="4" t="n"/>
      <c r="D3181" s="4" t="n"/>
      <c r="E3181" s="6" t="n"/>
      <c r="F3181" s="7" t="n"/>
      <c r="G3181" s="6" t="n"/>
      <c r="H3181" s="6" t="n"/>
      <c r="I3181" s="6" t="n"/>
      <c r="J3181" s="5">
        <f>SUMIFS(amount_expended,cfda_key,V3181)</f>
        <v/>
      </c>
      <c r="K3181" s="5">
        <f>IF(G3181="OTHER CLUSTER NOT LISTED ABOVE",SUMIFS(amount_expended,uniform_other_cluster_name,X3181), IF(AND(OR(G3181="N/A",G3181=""),H3181=""),0,IF(G3181="STATE CLUSTER",SUMIFS(amount_expended,uniform_state_cluster_name,W3181),SUMIFS(amount_expended,cluster_name,G3181))))</f>
        <v/>
      </c>
      <c r="L3181" s="6" t="n"/>
      <c r="M3181" s="4" t="n"/>
      <c r="N3181" s="6" t="n"/>
      <c r="O3181" s="4" t="n"/>
      <c r="P3181" s="4" t="n"/>
      <c r="Q3181" s="6" t="n"/>
      <c r="R3181" s="7" t="n"/>
      <c r="S3181" s="6" t="n"/>
      <c r="T3181" s="6" t="n"/>
      <c r="U3181" s="6" t="n"/>
      <c r="V3181" s="3">
        <f>IF(OR(B3181="",C3181),"",CONCATENATE(B3181,".",C3181))</f>
        <v/>
      </c>
      <c r="W3181">
        <f>UPPER(TRIM(H3181))</f>
        <v/>
      </c>
      <c r="X3181">
        <f>UPPER(TRIM(I3181))</f>
        <v/>
      </c>
      <c r="Y3181">
        <f>IF(V3181&lt;&gt;"",IFERROR(INDEX(federal_program_name_lookup,MATCH(V3181,aln_lookup,0)),""),"")</f>
        <v/>
      </c>
    </row>
    <row r="3182">
      <c r="A3182">
        <f>IF(B3182&lt;&gt;"", "AWARD-"&amp;TEXT(ROW()-1,"0000"), "")</f>
        <v/>
      </c>
      <c r="B3182" s="4" t="n"/>
      <c r="C3182" s="4" t="n"/>
      <c r="D3182" s="4" t="n"/>
      <c r="E3182" s="6" t="n"/>
      <c r="F3182" s="7" t="n"/>
      <c r="G3182" s="6" t="n"/>
      <c r="H3182" s="6" t="n"/>
      <c r="I3182" s="6" t="n"/>
      <c r="J3182" s="5">
        <f>SUMIFS(amount_expended,cfda_key,V3182)</f>
        <v/>
      </c>
      <c r="K3182" s="5">
        <f>IF(G3182="OTHER CLUSTER NOT LISTED ABOVE",SUMIFS(amount_expended,uniform_other_cluster_name,X3182), IF(AND(OR(G3182="N/A",G3182=""),H3182=""),0,IF(G3182="STATE CLUSTER",SUMIFS(amount_expended,uniform_state_cluster_name,W3182),SUMIFS(amount_expended,cluster_name,G3182))))</f>
        <v/>
      </c>
      <c r="L3182" s="6" t="n"/>
      <c r="M3182" s="4" t="n"/>
      <c r="N3182" s="6" t="n"/>
      <c r="O3182" s="4" t="n"/>
      <c r="P3182" s="4" t="n"/>
      <c r="Q3182" s="6" t="n"/>
      <c r="R3182" s="7" t="n"/>
      <c r="S3182" s="6" t="n"/>
      <c r="T3182" s="6" t="n"/>
      <c r="U3182" s="6" t="n"/>
      <c r="V3182" s="3">
        <f>IF(OR(B3182="",C3182),"",CONCATENATE(B3182,".",C3182))</f>
        <v/>
      </c>
      <c r="W3182">
        <f>UPPER(TRIM(H3182))</f>
        <v/>
      </c>
      <c r="X3182">
        <f>UPPER(TRIM(I3182))</f>
        <v/>
      </c>
      <c r="Y3182">
        <f>IF(V3182&lt;&gt;"",IFERROR(INDEX(federal_program_name_lookup,MATCH(V3182,aln_lookup,0)),""),"")</f>
        <v/>
      </c>
    </row>
    <row r="3183">
      <c r="A3183">
        <f>IF(B3183&lt;&gt;"", "AWARD-"&amp;TEXT(ROW()-1,"0000"), "")</f>
        <v/>
      </c>
      <c r="B3183" s="4" t="n"/>
      <c r="C3183" s="4" t="n"/>
      <c r="D3183" s="4" t="n"/>
      <c r="E3183" s="6" t="n"/>
      <c r="F3183" s="7" t="n"/>
      <c r="G3183" s="6" t="n"/>
      <c r="H3183" s="6" t="n"/>
      <c r="I3183" s="6" t="n"/>
      <c r="J3183" s="5">
        <f>SUMIFS(amount_expended,cfda_key,V3183)</f>
        <v/>
      </c>
      <c r="K3183" s="5">
        <f>IF(G3183="OTHER CLUSTER NOT LISTED ABOVE",SUMIFS(amount_expended,uniform_other_cluster_name,X3183), IF(AND(OR(G3183="N/A",G3183=""),H3183=""),0,IF(G3183="STATE CLUSTER",SUMIFS(amount_expended,uniform_state_cluster_name,W3183),SUMIFS(amount_expended,cluster_name,G3183))))</f>
        <v/>
      </c>
      <c r="L3183" s="6" t="n"/>
      <c r="M3183" s="4" t="n"/>
      <c r="N3183" s="6" t="n"/>
      <c r="O3183" s="4" t="n"/>
      <c r="P3183" s="4" t="n"/>
      <c r="Q3183" s="6" t="n"/>
      <c r="R3183" s="7" t="n"/>
      <c r="S3183" s="6" t="n"/>
      <c r="T3183" s="6" t="n"/>
      <c r="U3183" s="6" t="n"/>
      <c r="V3183" s="3">
        <f>IF(OR(B3183="",C3183),"",CONCATENATE(B3183,".",C3183))</f>
        <v/>
      </c>
      <c r="W3183">
        <f>UPPER(TRIM(H3183))</f>
        <v/>
      </c>
      <c r="X3183">
        <f>UPPER(TRIM(I3183))</f>
        <v/>
      </c>
      <c r="Y3183">
        <f>IF(V3183&lt;&gt;"",IFERROR(INDEX(federal_program_name_lookup,MATCH(V3183,aln_lookup,0)),""),"")</f>
        <v/>
      </c>
    </row>
    <row r="3184">
      <c r="A3184">
        <f>IF(B3184&lt;&gt;"", "AWARD-"&amp;TEXT(ROW()-1,"0000"), "")</f>
        <v/>
      </c>
      <c r="B3184" s="4" t="n"/>
      <c r="C3184" s="4" t="n"/>
      <c r="D3184" s="4" t="n"/>
      <c r="E3184" s="6" t="n"/>
      <c r="F3184" s="7" t="n"/>
      <c r="G3184" s="6" t="n"/>
      <c r="H3184" s="6" t="n"/>
      <c r="I3184" s="6" t="n"/>
      <c r="J3184" s="5">
        <f>SUMIFS(amount_expended,cfda_key,V3184)</f>
        <v/>
      </c>
      <c r="K3184" s="5">
        <f>IF(G3184="OTHER CLUSTER NOT LISTED ABOVE",SUMIFS(amount_expended,uniform_other_cluster_name,X3184), IF(AND(OR(G3184="N/A",G3184=""),H3184=""),0,IF(G3184="STATE CLUSTER",SUMIFS(amount_expended,uniform_state_cluster_name,W3184),SUMIFS(amount_expended,cluster_name,G3184))))</f>
        <v/>
      </c>
      <c r="L3184" s="6" t="n"/>
      <c r="M3184" s="4" t="n"/>
      <c r="N3184" s="6" t="n"/>
      <c r="O3184" s="4" t="n"/>
      <c r="P3184" s="4" t="n"/>
      <c r="Q3184" s="6" t="n"/>
      <c r="R3184" s="7" t="n"/>
      <c r="S3184" s="6" t="n"/>
      <c r="T3184" s="6" t="n"/>
      <c r="U3184" s="6" t="n"/>
      <c r="V3184" s="3">
        <f>IF(OR(B3184="",C3184),"",CONCATENATE(B3184,".",C3184))</f>
        <v/>
      </c>
      <c r="W3184">
        <f>UPPER(TRIM(H3184))</f>
        <v/>
      </c>
      <c r="X3184">
        <f>UPPER(TRIM(I3184))</f>
        <v/>
      </c>
      <c r="Y3184">
        <f>IF(V3184&lt;&gt;"",IFERROR(INDEX(federal_program_name_lookup,MATCH(V3184,aln_lookup,0)),""),"")</f>
        <v/>
      </c>
    </row>
    <row r="3185">
      <c r="A3185">
        <f>IF(B3185&lt;&gt;"", "AWARD-"&amp;TEXT(ROW()-1,"0000"), "")</f>
        <v/>
      </c>
      <c r="B3185" s="4" t="n"/>
      <c r="C3185" s="4" t="n"/>
      <c r="D3185" s="4" t="n"/>
      <c r="E3185" s="6" t="n"/>
      <c r="F3185" s="7" t="n"/>
      <c r="G3185" s="6" t="n"/>
      <c r="H3185" s="6" t="n"/>
      <c r="I3185" s="6" t="n"/>
      <c r="J3185" s="5">
        <f>SUMIFS(amount_expended,cfda_key,V3185)</f>
        <v/>
      </c>
      <c r="K3185" s="5">
        <f>IF(G3185="OTHER CLUSTER NOT LISTED ABOVE",SUMIFS(amount_expended,uniform_other_cluster_name,X3185), IF(AND(OR(G3185="N/A",G3185=""),H3185=""),0,IF(G3185="STATE CLUSTER",SUMIFS(amount_expended,uniform_state_cluster_name,W3185),SUMIFS(amount_expended,cluster_name,G3185))))</f>
        <v/>
      </c>
      <c r="L3185" s="6" t="n"/>
      <c r="M3185" s="4" t="n"/>
      <c r="N3185" s="6" t="n"/>
      <c r="O3185" s="4" t="n"/>
      <c r="P3185" s="4" t="n"/>
      <c r="Q3185" s="6" t="n"/>
      <c r="R3185" s="7" t="n"/>
      <c r="S3185" s="6" t="n"/>
      <c r="T3185" s="6" t="n"/>
      <c r="U3185" s="6" t="n"/>
      <c r="V3185" s="3">
        <f>IF(OR(B3185="",C3185),"",CONCATENATE(B3185,".",C3185))</f>
        <v/>
      </c>
      <c r="W3185">
        <f>UPPER(TRIM(H3185))</f>
        <v/>
      </c>
      <c r="X3185">
        <f>UPPER(TRIM(I3185))</f>
        <v/>
      </c>
      <c r="Y3185">
        <f>IF(V3185&lt;&gt;"",IFERROR(INDEX(federal_program_name_lookup,MATCH(V3185,aln_lookup,0)),""),"")</f>
        <v/>
      </c>
    </row>
    <row r="3186">
      <c r="A3186">
        <f>IF(B3186&lt;&gt;"", "AWARD-"&amp;TEXT(ROW()-1,"0000"), "")</f>
        <v/>
      </c>
      <c r="B3186" s="4" t="n"/>
      <c r="C3186" s="4" t="n"/>
      <c r="D3186" s="4" t="n"/>
      <c r="E3186" s="6" t="n"/>
      <c r="F3186" s="7" t="n"/>
      <c r="G3186" s="6" t="n"/>
      <c r="H3186" s="6" t="n"/>
      <c r="I3186" s="6" t="n"/>
      <c r="J3186" s="5">
        <f>SUMIFS(amount_expended,cfda_key,V3186)</f>
        <v/>
      </c>
      <c r="K3186" s="5">
        <f>IF(G3186="OTHER CLUSTER NOT LISTED ABOVE",SUMIFS(amount_expended,uniform_other_cluster_name,X3186), IF(AND(OR(G3186="N/A",G3186=""),H3186=""),0,IF(G3186="STATE CLUSTER",SUMIFS(amount_expended,uniform_state_cluster_name,W3186),SUMIFS(amount_expended,cluster_name,G3186))))</f>
        <v/>
      </c>
      <c r="L3186" s="6" t="n"/>
      <c r="M3186" s="4" t="n"/>
      <c r="N3186" s="6" t="n"/>
      <c r="O3186" s="4" t="n"/>
      <c r="P3186" s="4" t="n"/>
      <c r="Q3186" s="6" t="n"/>
      <c r="R3186" s="7" t="n"/>
      <c r="S3186" s="6" t="n"/>
      <c r="T3186" s="6" t="n"/>
      <c r="U3186" s="6" t="n"/>
      <c r="V3186" s="3">
        <f>IF(OR(B3186="",C3186),"",CONCATENATE(B3186,".",C3186))</f>
        <v/>
      </c>
      <c r="W3186">
        <f>UPPER(TRIM(H3186))</f>
        <v/>
      </c>
      <c r="X3186">
        <f>UPPER(TRIM(I3186))</f>
        <v/>
      </c>
      <c r="Y3186">
        <f>IF(V3186&lt;&gt;"",IFERROR(INDEX(federal_program_name_lookup,MATCH(V3186,aln_lookup,0)),""),"")</f>
        <v/>
      </c>
    </row>
    <row r="3187">
      <c r="A3187">
        <f>IF(B3187&lt;&gt;"", "AWARD-"&amp;TEXT(ROW()-1,"0000"), "")</f>
        <v/>
      </c>
      <c r="B3187" s="4" t="n"/>
      <c r="C3187" s="4" t="n"/>
      <c r="D3187" s="4" t="n"/>
      <c r="E3187" s="6" t="n"/>
      <c r="F3187" s="7" t="n"/>
      <c r="G3187" s="6" t="n"/>
      <c r="H3187" s="6" t="n"/>
      <c r="I3187" s="6" t="n"/>
      <c r="J3187" s="5">
        <f>SUMIFS(amount_expended,cfda_key,V3187)</f>
        <v/>
      </c>
      <c r="K3187" s="5">
        <f>IF(G3187="OTHER CLUSTER NOT LISTED ABOVE",SUMIFS(amount_expended,uniform_other_cluster_name,X3187), IF(AND(OR(G3187="N/A",G3187=""),H3187=""),0,IF(G3187="STATE CLUSTER",SUMIFS(amount_expended,uniform_state_cluster_name,W3187),SUMIFS(amount_expended,cluster_name,G3187))))</f>
        <v/>
      </c>
      <c r="L3187" s="6" t="n"/>
      <c r="M3187" s="4" t="n"/>
      <c r="N3187" s="6" t="n"/>
      <c r="O3187" s="4" t="n"/>
      <c r="P3187" s="4" t="n"/>
      <c r="Q3187" s="6" t="n"/>
      <c r="R3187" s="7" t="n"/>
      <c r="S3187" s="6" t="n"/>
      <c r="T3187" s="6" t="n"/>
      <c r="U3187" s="6" t="n"/>
      <c r="V3187" s="3">
        <f>IF(OR(B3187="",C3187),"",CONCATENATE(B3187,".",C3187))</f>
        <v/>
      </c>
      <c r="W3187">
        <f>UPPER(TRIM(H3187))</f>
        <v/>
      </c>
      <c r="X3187">
        <f>UPPER(TRIM(I3187))</f>
        <v/>
      </c>
      <c r="Y3187">
        <f>IF(V3187&lt;&gt;"",IFERROR(INDEX(federal_program_name_lookup,MATCH(V3187,aln_lookup,0)),""),"")</f>
        <v/>
      </c>
    </row>
    <row r="3188">
      <c r="A3188">
        <f>IF(B3188&lt;&gt;"", "AWARD-"&amp;TEXT(ROW()-1,"0000"), "")</f>
        <v/>
      </c>
      <c r="B3188" s="4" t="n"/>
      <c r="C3188" s="4" t="n"/>
      <c r="D3188" s="4" t="n"/>
      <c r="E3188" s="6" t="n"/>
      <c r="F3188" s="7" t="n"/>
      <c r="G3188" s="6" t="n"/>
      <c r="H3188" s="6" t="n"/>
      <c r="I3188" s="6" t="n"/>
      <c r="J3188" s="5">
        <f>SUMIFS(amount_expended,cfda_key,V3188)</f>
        <v/>
      </c>
      <c r="K3188" s="5">
        <f>IF(G3188="OTHER CLUSTER NOT LISTED ABOVE",SUMIFS(amount_expended,uniform_other_cluster_name,X3188), IF(AND(OR(G3188="N/A",G3188=""),H3188=""),0,IF(G3188="STATE CLUSTER",SUMIFS(amount_expended,uniform_state_cluster_name,W3188),SUMIFS(amount_expended,cluster_name,G3188))))</f>
        <v/>
      </c>
      <c r="L3188" s="6" t="n"/>
      <c r="M3188" s="4" t="n"/>
      <c r="N3188" s="6" t="n"/>
      <c r="O3188" s="4" t="n"/>
      <c r="P3188" s="4" t="n"/>
      <c r="Q3188" s="6" t="n"/>
      <c r="R3188" s="7" t="n"/>
      <c r="S3188" s="6" t="n"/>
      <c r="T3188" s="6" t="n"/>
      <c r="U3188" s="6" t="n"/>
      <c r="V3188" s="3">
        <f>IF(OR(B3188="",C3188),"",CONCATENATE(B3188,".",C3188))</f>
        <v/>
      </c>
      <c r="W3188">
        <f>UPPER(TRIM(H3188))</f>
        <v/>
      </c>
      <c r="X3188">
        <f>UPPER(TRIM(I3188))</f>
        <v/>
      </c>
      <c r="Y3188">
        <f>IF(V3188&lt;&gt;"",IFERROR(INDEX(federal_program_name_lookup,MATCH(V3188,aln_lookup,0)),""),"")</f>
        <v/>
      </c>
    </row>
    <row r="3189">
      <c r="A3189">
        <f>IF(B3189&lt;&gt;"", "AWARD-"&amp;TEXT(ROW()-1,"0000"), "")</f>
        <v/>
      </c>
      <c r="B3189" s="4" t="n"/>
      <c r="C3189" s="4" t="n"/>
      <c r="D3189" s="4" t="n"/>
      <c r="E3189" s="6" t="n"/>
      <c r="F3189" s="7" t="n"/>
      <c r="G3189" s="6" t="n"/>
      <c r="H3189" s="6" t="n"/>
      <c r="I3189" s="6" t="n"/>
      <c r="J3189" s="5">
        <f>SUMIFS(amount_expended,cfda_key,V3189)</f>
        <v/>
      </c>
      <c r="K3189" s="5">
        <f>IF(G3189="OTHER CLUSTER NOT LISTED ABOVE",SUMIFS(amount_expended,uniform_other_cluster_name,X3189), IF(AND(OR(G3189="N/A",G3189=""),H3189=""),0,IF(G3189="STATE CLUSTER",SUMIFS(amount_expended,uniform_state_cluster_name,W3189),SUMIFS(amount_expended,cluster_name,G3189))))</f>
        <v/>
      </c>
      <c r="L3189" s="6" t="n"/>
      <c r="M3189" s="4" t="n"/>
      <c r="N3189" s="6" t="n"/>
      <c r="O3189" s="4" t="n"/>
      <c r="P3189" s="4" t="n"/>
      <c r="Q3189" s="6" t="n"/>
      <c r="R3189" s="7" t="n"/>
      <c r="S3189" s="6" t="n"/>
      <c r="T3189" s="6" t="n"/>
      <c r="U3189" s="6" t="n"/>
      <c r="V3189" s="3">
        <f>IF(OR(B3189="",C3189),"",CONCATENATE(B3189,".",C3189))</f>
        <v/>
      </c>
      <c r="W3189">
        <f>UPPER(TRIM(H3189))</f>
        <v/>
      </c>
      <c r="X3189">
        <f>UPPER(TRIM(I3189))</f>
        <v/>
      </c>
      <c r="Y3189">
        <f>IF(V3189&lt;&gt;"",IFERROR(INDEX(federal_program_name_lookup,MATCH(V3189,aln_lookup,0)),""),"")</f>
        <v/>
      </c>
    </row>
    <row r="3190">
      <c r="A3190">
        <f>IF(B3190&lt;&gt;"", "AWARD-"&amp;TEXT(ROW()-1,"0000"), "")</f>
        <v/>
      </c>
      <c r="B3190" s="4" t="n"/>
      <c r="C3190" s="4" t="n"/>
      <c r="D3190" s="4" t="n"/>
      <c r="E3190" s="6" t="n"/>
      <c r="F3190" s="7" t="n"/>
      <c r="G3190" s="6" t="n"/>
      <c r="H3190" s="6" t="n"/>
      <c r="I3190" s="6" t="n"/>
      <c r="J3190" s="5">
        <f>SUMIFS(amount_expended,cfda_key,V3190)</f>
        <v/>
      </c>
      <c r="K3190" s="5">
        <f>IF(G3190="OTHER CLUSTER NOT LISTED ABOVE",SUMIFS(amount_expended,uniform_other_cluster_name,X3190), IF(AND(OR(G3190="N/A",G3190=""),H3190=""),0,IF(G3190="STATE CLUSTER",SUMIFS(amount_expended,uniform_state_cluster_name,W3190),SUMIFS(amount_expended,cluster_name,G3190))))</f>
        <v/>
      </c>
      <c r="L3190" s="6" t="n"/>
      <c r="M3190" s="4" t="n"/>
      <c r="N3190" s="6" t="n"/>
      <c r="O3190" s="4" t="n"/>
      <c r="P3190" s="4" t="n"/>
      <c r="Q3190" s="6" t="n"/>
      <c r="R3190" s="7" t="n"/>
      <c r="S3190" s="6" t="n"/>
      <c r="T3190" s="6" t="n"/>
      <c r="U3190" s="6" t="n"/>
      <c r="V3190" s="3">
        <f>IF(OR(B3190="",C3190),"",CONCATENATE(B3190,".",C3190))</f>
        <v/>
      </c>
      <c r="W3190">
        <f>UPPER(TRIM(H3190))</f>
        <v/>
      </c>
      <c r="X3190">
        <f>UPPER(TRIM(I3190))</f>
        <v/>
      </c>
      <c r="Y3190">
        <f>IF(V3190&lt;&gt;"",IFERROR(INDEX(federal_program_name_lookup,MATCH(V3190,aln_lookup,0)),""),"")</f>
        <v/>
      </c>
    </row>
    <row r="3191">
      <c r="A3191">
        <f>IF(B3191&lt;&gt;"", "AWARD-"&amp;TEXT(ROW()-1,"0000"), "")</f>
        <v/>
      </c>
      <c r="B3191" s="4" t="n"/>
      <c r="C3191" s="4" t="n"/>
      <c r="D3191" s="4" t="n"/>
      <c r="E3191" s="6" t="n"/>
      <c r="F3191" s="7" t="n"/>
      <c r="G3191" s="6" t="n"/>
      <c r="H3191" s="6" t="n"/>
      <c r="I3191" s="6" t="n"/>
      <c r="J3191" s="5">
        <f>SUMIFS(amount_expended,cfda_key,V3191)</f>
        <v/>
      </c>
      <c r="K3191" s="5">
        <f>IF(G3191="OTHER CLUSTER NOT LISTED ABOVE",SUMIFS(amount_expended,uniform_other_cluster_name,X3191), IF(AND(OR(G3191="N/A",G3191=""),H3191=""),0,IF(G3191="STATE CLUSTER",SUMIFS(amount_expended,uniform_state_cluster_name,W3191),SUMIFS(amount_expended,cluster_name,G3191))))</f>
        <v/>
      </c>
      <c r="L3191" s="6" t="n"/>
      <c r="M3191" s="4" t="n"/>
      <c r="N3191" s="6" t="n"/>
      <c r="O3191" s="4" t="n"/>
      <c r="P3191" s="4" t="n"/>
      <c r="Q3191" s="6" t="n"/>
      <c r="R3191" s="7" t="n"/>
      <c r="S3191" s="6" t="n"/>
      <c r="T3191" s="6" t="n"/>
      <c r="U3191" s="6" t="n"/>
      <c r="V3191" s="3">
        <f>IF(OR(B3191="",C3191),"",CONCATENATE(B3191,".",C3191))</f>
        <v/>
      </c>
      <c r="W3191">
        <f>UPPER(TRIM(H3191))</f>
        <v/>
      </c>
      <c r="X3191">
        <f>UPPER(TRIM(I3191))</f>
        <v/>
      </c>
      <c r="Y3191">
        <f>IF(V3191&lt;&gt;"",IFERROR(INDEX(federal_program_name_lookup,MATCH(V3191,aln_lookup,0)),""),"")</f>
        <v/>
      </c>
    </row>
    <row r="3192">
      <c r="A3192">
        <f>IF(B3192&lt;&gt;"", "AWARD-"&amp;TEXT(ROW()-1,"0000"), "")</f>
        <v/>
      </c>
      <c r="B3192" s="4" t="n"/>
      <c r="C3192" s="4" t="n"/>
      <c r="D3192" s="4" t="n"/>
      <c r="E3192" s="6" t="n"/>
      <c r="F3192" s="7" t="n"/>
      <c r="G3192" s="6" t="n"/>
      <c r="H3192" s="6" t="n"/>
      <c r="I3192" s="6" t="n"/>
      <c r="J3192" s="5">
        <f>SUMIFS(amount_expended,cfda_key,V3192)</f>
        <v/>
      </c>
      <c r="K3192" s="5">
        <f>IF(G3192="OTHER CLUSTER NOT LISTED ABOVE",SUMIFS(amount_expended,uniform_other_cluster_name,X3192), IF(AND(OR(G3192="N/A",G3192=""),H3192=""),0,IF(G3192="STATE CLUSTER",SUMIFS(amount_expended,uniform_state_cluster_name,W3192),SUMIFS(amount_expended,cluster_name,G3192))))</f>
        <v/>
      </c>
      <c r="L3192" s="6" t="n"/>
      <c r="M3192" s="4" t="n"/>
      <c r="N3192" s="6" t="n"/>
      <c r="O3192" s="4" t="n"/>
      <c r="P3192" s="4" t="n"/>
      <c r="Q3192" s="6" t="n"/>
      <c r="R3192" s="7" t="n"/>
      <c r="S3192" s="6" t="n"/>
      <c r="T3192" s="6" t="n"/>
      <c r="U3192" s="6" t="n"/>
      <c r="V3192" s="3">
        <f>IF(OR(B3192="",C3192),"",CONCATENATE(B3192,".",C3192))</f>
        <v/>
      </c>
      <c r="W3192">
        <f>UPPER(TRIM(H3192))</f>
        <v/>
      </c>
      <c r="X3192">
        <f>UPPER(TRIM(I3192))</f>
        <v/>
      </c>
      <c r="Y3192">
        <f>IF(V3192&lt;&gt;"",IFERROR(INDEX(federal_program_name_lookup,MATCH(V3192,aln_lookup,0)),""),"")</f>
        <v/>
      </c>
    </row>
    <row r="3193">
      <c r="A3193">
        <f>IF(B3193&lt;&gt;"", "AWARD-"&amp;TEXT(ROW()-1,"0000"), "")</f>
        <v/>
      </c>
      <c r="B3193" s="4" t="n"/>
      <c r="C3193" s="4" t="n"/>
      <c r="D3193" s="4" t="n"/>
      <c r="E3193" s="6" t="n"/>
      <c r="F3193" s="7" t="n"/>
      <c r="G3193" s="6" t="n"/>
      <c r="H3193" s="6" t="n"/>
      <c r="I3193" s="6" t="n"/>
      <c r="J3193" s="5">
        <f>SUMIFS(amount_expended,cfda_key,V3193)</f>
        <v/>
      </c>
      <c r="K3193" s="5">
        <f>IF(G3193="OTHER CLUSTER NOT LISTED ABOVE",SUMIFS(amount_expended,uniform_other_cluster_name,X3193), IF(AND(OR(G3193="N/A",G3193=""),H3193=""),0,IF(G3193="STATE CLUSTER",SUMIFS(amount_expended,uniform_state_cluster_name,W3193),SUMIFS(amount_expended,cluster_name,G3193))))</f>
        <v/>
      </c>
      <c r="L3193" s="6" t="n"/>
      <c r="M3193" s="4" t="n"/>
      <c r="N3193" s="6" t="n"/>
      <c r="O3193" s="4" t="n"/>
      <c r="P3193" s="4" t="n"/>
      <c r="Q3193" s="6" t="n"/>
      <c r="R3193" s="7" t="n"/>
      <c r="S3193" s="6" t="n"/>
      <c r="T3193" s="6" t="n"/>
      <c r="U3193" s="6" t="n"/>
      <c r="V3193" s="3">
        <f>IF(OR(B3193="",C3193),"",CONCATENATE(B3193,".",C3193))</f>
        <v/>
      </c>
      <c r="W3193">
        <f>UPPER(TRIM(H3193))</f>
        <v/>
      </c>
      <c r="X3193">
        <f>UPPER(TRIM(I3193))</f>
        <v/>
      </c>
      <c r="Y3193">
        <f>IF(V3193&lt;&gt;"",IFERROR(INDEX(federal_program_name_lookup,MATCH(V3193,aln_lookup,0)),""),"")</f>
        <v/>
      </c>
    </row>
    <row r="3194">
      <c r="A3194">
        <f>IF(B3194&lt;&gt;"", "AWARD-"&amp;TEXT(ROW()-1,"0000"), "")</f>
        <v/>
      </c>
      <c r="B3194" s="4" t="n"/>
      <c r="C3194" s="4" t="n"/>
      <c r="D3194" s="4" t="n"/>
      <c r="E3194" s="6" t="n"/>
      <c r="F3194" s="7" t="n"/>
      <c r="G3194" s="6" t="n"/>
      <c r="H3194" s="6" t="n"/>
      <c r="I3194" s="6" t="n"/>
      <c r="J3194" s="5">
        <f>SUMIFS(amount_expended,cfda_key,V3194)</f>
        <v/>
      </c>
      <c r="K3194" s="5">
        <f>IF(G3194="OTHER CLUSTER NOT LISTED ABOVE",SUMIFS(amount_expended,uniform_other_cluster_name,X3194), IF(AND(OR(G3194="N/A",G3194=""),H3194=""),0,IF(G3194="STATE CLUSTER",SUMIFS(amount_expended,uniform_state_cluster_name,W3194),SUMIFS(amount_expended,cluster_name,G3194))))</f>
        <v/>
      </c>
      <c r="L3194" s="6" t="n"/>
      <c r="M3194" s="4" t="n"/>
      <c r="N3194" s="6" t="n"/>
      <c r="O3194" s="4" t="n"/>
      <c r="P3194" s="4" t="n"/>
      <c r="Q3194" s="6" t="n"/>
      <c r="R3194" s="7" t="n"/>
      <c r="S3194" s="6" t="n"/>
      <c r="T3194" s="6" t="n"/>
      <c r="U3194" s="6" t="n"/>
      <c r="V3194" s="3">
        <f>IF(OR(B3194="",C3194),"",CONCATENATE(B3194,".",C3194))</f>
        <v/>
      </c>
      <c r="W3194">
        <f>UPPER(TRIM(H3194))</f>
        <v/>
      </c>
      <c r="X3194">
        <f>UPPER(TRIM(I3194))</f>
        <v/>
      </c>
      <c r="Y3194">
        <f>IF(V3194&lt;&gt;"",IFERROR(INDEX(federal_program_name_lookup,MATCH(V3194,aln_lookup,0)),""),"")</f>
        <v/>
      </c>
    </row>
    <row r="3195">
      <c r="A3195">
        <f>IF(B3195&lt;&gt;"", "AWARD-"&amp;TEXT(ROW()-1,"0000"), "")</f>
        <v/>
      </c>
      <c r="B3195" s="4" t="n"/>
      <c r="C3195" s="4" t="n"/>
      <c r="D3195" s="4" t="n"/>
      <c r="E3195" s="6" t="n"/>
      <c r="F3195" s="7" t="n"/>
      <c r="G3195" s="6" t="n"/>
      <c r="H3195" s="6" t="n"/>
      <c r="I3195" s="6" t="n"/>
      <c r="J3195" s="5">
        <f>SUMIFS(amount_expended,cfda_key,V3195)</f>
        <v/>
      </c>
      <c r="K3195" s="5">
        <f>IF(G3195="OTHER CLUSTER NOT LISTED ABOVE",SUMIFS(amount_expended,uniform_other_cluster_name,X3195), IF(AND(OR(G3195="N/A",G3195=""),H3195=""),0,IF(G3195="STATE CLUSTER",SUMIFS(amount_expended,uniform_state_cluster_name,W3195),SUMIFS(amount_expended,cluster_name,G3195))))</f>
        <v/>
      </c>
      <c r="L3195" s="6" t="n"/>
      <c r="M3195" s="4" t="n"/>
      <c r="N3195" s="6" t="n"/>
      <c r="O3195" s="4" t="n"/>
      <c r="P3195" s="4" t="n"/>
      <c r="Q3195" s="6" t="n"/>
      <c r="R3195" s="7" t="n"/>
      <c r="S3195" s="6" t="n"/>
      <c r="T3195" s="6" t="n"/>
      <c r="U3195" s="6" t="n"/>
      <c r="V3195" s="3">
        <f>IF(OR(B3195="",C3195),"",CONCATENATE(B3195,".",C3195))</f>
        <v/>
      </c>
      <c r="W3195">
        <f>UPPER(TRIM(H3195))</f>
        <v/>
      </c>
      <c r="X3195">
        <f>UPPER(TRIM(I3195))</f>
        <v/>
      </c>
      <c r="Y3195">
        <f>IF(V3195&lt;&gt;"",IFERROR(INDEX(federal_program_name_lookup,MATCH(V3195,aln_lookup,0)),""),"")</f>
        <v/>
      </c>
    </row>
    <row r="3196">
      <c r="A3196">
        <f>IF(B3196&lt;&gt;"", "AWARD-"&amp;TEXT(ROW()-1,"0000"), "")</f>
        <v/>
      </c>
      <c r="B3196" s="4" t="n"/>
      <c r="C3196" s="4" t="n"/>
      <c r="D3196" s="4" t="n"/>
      <c r="E3196" s="6" t="n"/>
      <c r="F3196" s="7" t="n"/>
      <c r="G3196" s="6" t="n"/>
      <c r="H3196" s="6" t="n"/>
      <c r="I3196" s="6" t="n"/>
      <c r="J3196" s="5">
        <f>SUMIFS(amount_expended,cfda_key,V3196)</f>
        <v/>
      </c>
      <c r="K3196" s="5">
        <f>IF(G3196="OTHER CLUSTER NOT LISTED ABOVE",SUMIFS(amount_expended,uniform_other_cluster_name,X3196), IF(AND(OR(G3196="N/A",G3196=""),H3196=""),0,IF(G3196="STATE CLUSTER",SUMIFS(amount_expended,uniform_state_cluster_name,W3196),SUMIFS(amount_expended,cluster_name,G3196))))</f>
        <v/>
      </c>
      <c r="L3196" s="6" t="n"/>
      <c r="M3196" s="4" t="n"/>
      <c r="N3196" s="6" t="n"/>
      <c r="O3196" s="4" t="n"/>
      <c r="P3196" s="4" t="n"/>
      <c r="Q3196" s="6" t="n"/>
      <c r="R3196" s="7" t="n"/>
      <c r="S3196" s="6" t="n"/>
      <c r="T3196" s="6" t="n"/>
      <c r="U3196" s="6" t="n"/>
      <c r="V3196" s="3">
        <f>IF(OR(B3196="",C3196),"",CONCATENATE(B3196,".",C3196))</f>
        <v/>
      </c>
      <c r="W3196">
        <f>UPPER(TRIM(H3196))</f>
        <v/>
      </c>
      <c r="X3196">
        <f>UPPER(TRIM(I3196))</f>
        <v/>
      </c>
      <c r="Y3196">
        <f>IF(V3196&lt;&gt;"",IFERROR(INDEX(federal_program_name_lookup,MATCH(V3196,aln_lookup,0)),""),"")</f>
        <v/>
      </c>
    </row>
    <row r="3197">
      <c r="A3197">
        <f>IF(B3197&lt;&gt;"", "AWARD-"&amp;TEXT(ROW()-1,"0000"), "")</f>
        <v/>
      </c>
      <c r="B3197" s="4" t="n"/>
      <c r="C3197" s="4" t="n"/>
      <c r="D3197" s="4" t="n"/>
      <c r="E3197" s="6" t="n"/>
      <c r="F3197" s="7" t="n"/>
      <c r="G3197" s="6" t="n"/>
      <c r="H3197" s="6" t="n"/>
      <c r="I3197" s="6" t="n"/>
      <c r="J3197" s="5">
        <f>SUMIFS(amount_expended,cfda_key,V3197)</f>
        <v/>
      </c>
      <c r="K3197" s="5">
        <f>IF(G3197="OTHER CLUSTER NOT LISTED ABOVE",SUMIFS(amount_expended,uniform_other_cluster_name,X3197), IF(AND(OR(G3197="N/A",G3197=""),H3197=""),0,IF(G3197="STATE CLUSTER",SUMIFS(amount_expended,uniform_state_cluster_name,W3197),SUMIFS(amount_expended,cluster_name,G3197))))</f>
        <v/>
      </c>
      <c r="L3197" s="6" t="n"/>
      <c r="M3197" s="4" t="n"/>
      <c r="N3197" s="6" t="n"/>
      <c r="O3197" s="4" t="n"/>
      <c r="P3197" s="4" t="n"/>
      <c r="Q3197" s="6" t="n"/>
      <c r="R3197" s="7" t="n"/>
      <c r="S3197" s="6" t="n"/>
      <c r="T3197" s="6" t="n"/>
      <c r="U3197" s="6" t="n"/>
      <c r="V3197" s="3">
        <f>IF(OR(B3197="",C3197),"",CONCATENATE(B3197,".",C3197))</f>
        <v/>
      </c>
      <c r="W3197">
        <f>UPPER(TRIM(H3197))</f>
        <v/>
      </c>
      <c r="X3197">
        <f>UPPER(TRIM(I3197))</f>
        <v/>
      </c>
      <c r="Y3197">
        <f>IF(V3197&lt;&gt;"",IFERROR(INDEX(federal_program_name_lookup,MATCH(V3197,aln_lookup,0)),""),"")</f>
        <v/>
      </c>
    </row>
    <row r="3198">
      <c r="A3198">
        <f>IF(B3198&lt;&gt;"", "AWARD-"&amp;TEXT(ROW()-1,"0000"), "")</f>
        <v/>
      </c>
      <c r="B3198" s="4" t="n"/>
      <c r="C3198" s="4" t="n"/>
      <c r="D3198" s="4" t="n"/>
      <c r="E3198" s="6" t="n"/>
      <c r="F3198" s="7" t="n"/>
      <c r="G3198" s="6" t="n"/>
      <c r="H3198" s="6" t="n"/>
      <c r="I3198" s="6" t="n"/>
      <c r="J3198" s="5">
        <f>SUMIFS(amount_expended,cfda_key,V3198)</f>
        <v/>
      </c>
      <c r="K3198" s="5">
        <f>IF(G3198="OTHER CLUSTER NOT LISTED ABOVE",SUMIFS(amount_expended,uniform_other_cluster_name,X3198), IF(AND(OR(G3198="N/A",G3198=""),H3198=""),0,IF(G3198="STATE CLUSTER",SUMIFS(amount_expended,uniform_state_cluster_name,W3198),SUMIFS(amount_expended,cluster_name,G3198))))</f>
        <v/>
      </c>
      <c r="L3198" s="6" t="n"/>
      <c r="M3198" s="4" t="n"/>
      <c r="N3198" s="6" t="n"/>
      <c r="O3198" s="4" t="n"/>
      <c r="P3198" s="4" t="n"/>
      <c r="Q3198" s="6" t="n"/>
      <c r="R3198" s="7" t="n"/>
      <c r="S3198" s="6" t="n"/>
      <c r="T3198" s="6" t="n"/>
      <c r="U3198" s="6" t="n"/>
      <c r="V3198" s="3">
        <f>IF(OR(B3198="",C3198),"",CONCATENATE(B3198,".",C3198))</f>
        <v/>
      </c>
      <c r="W3198">
        <f>UPPER(TRIM(H3198))</f>
        <v/>
      </c>
      <c r="X3198">
        <f>UPPER(TRIM(I3198))</f>
        <v/>
      </c>
      <c r="Y3198">
        <f>IF(V3198&lt;&gt;"",IFERROR(INDEX(federal_program_name_lookup,MATCH(V3198,aln_lookup,0)),""),"")</f>
        <v/>
      </c>
    </row>
    <row r="3199">
      <c r="A3199">
        <f>IF(B3199&lt;&gt;"", "AWARD-"&amp;TEXT(ROW()-1,"0000"), "")</f>
        <v/>
      </c>
      <c r="B3199" s="4" t="n"/>
      <c r="C3199" s="4" t="n"/>
      <c r="D3199" s="4" t="n"/>
      <c r="E3199" s="6" t="n"/>
      <c r="F3199" s="7" t="n"/>
      <c r="G3199" s="6" t="n"/>
      <c r="H3199" s="6" t="n"/>
      <c r="I3199" s="6" t="n"/>
      <c r="J3199" s="5">
        <f>SUMIFS(amount_expended,cfda_key,V3199)</f>
        <v/>
      </c>
      <c r="K3199" s="5">
        <f>IF(G3199="OTHER CLUSTER NOT LISTED ABOVE",SUMIFS(amount_expended,uniform_other_cluster_name,X3199), IF(AND(OR(G3199="N/A",G3199=""),H3199=""),0,IF(G3199="STATE CLUSTER",SUMIFS(amount_expended,uniform_state_cluster_name,W3199),SUMIFS(amount_expended,cluster_name,G3199))))</f>
        <v/>
      </c>
      <c r="L3199" s="6" t="n"/>
      <c r="M3199" s="4" t="n"/>
      <c r="N3199" s="6" t="n"/>
      <c r="O3199" s="4" t="n"/>
      <c r="P3199" s="4" t="n"/>
      <c r="Q3199" s="6" t="n"/>
      <c r="R3199" s="7" t="n"/>
      <c r="S3199" s="6" t="n"/>
      <c r="T3199" s="6" t="n"/>
      <c r="U3199" s="6" t="n"/>
      <c r="V3199" s="3">
        <f>IF(OR(B3199="",C3199),"",CONCATENATE(B3199,".",C3199))</f>
        <v/>
      </c>
      <c r="W3199">
        <f>UPPER(TRIM(H3199))</f>
        <v/>
      </c>
      <c r="X3199">
        <f>UPPER(TRIM(I3199))</f>
        <v/>
      </c>
      <c r="Y3199">
        <f>IF(V3199&lt;&gt;"",IFERROR(INDEX(federal_program_name_lookup,MATCH(V3199,aln_lookup,0)),""),"")</f>
        <v/>
      </c>
    </row>
    <row r="3200">
      <c r="A3200">
        <f>IF(B3200&lt;&gt;"", "AWARD-"&amp;TEXT(ROW()-1,"0000"), "")</f>
        <v/>
      </c>
      <c r="B3200" s="4" t="n"/>
      <c r="C3200" s="4" t="n"/>
      <c r="D3200" s="4" t="n"/>
      <c r="E3200" s="6" t="n"/>
      <c r="F3200" s="7" t="n"/>
      <c r="G3200" s="6" t="n"/>
      <c r="H3200" s="6" t="n"/>
      <c r="I3200" s="6" t="n"/>
      <c r="J3200" s="5">
        <f>SUMIFS(amount_expended,cfda_key,V3200)</f>
        <v/>
      </c>
      <c r="K3200" s="5">
        <f>IF(G3200="OTHER CLUSTER NOT LISTED ABOVE",SUMIFS(amount_expended,uniform_other_cluster_name,X3200), IF(AND(OR(G3200="N/A",G3200=""),H3200=""),0,IF(G3200="STATE CLUSTER",SUMIFS(amount_expended,uniform_state_cluster_name,W3200),SUMIFS(amount_expended,cluster_name,G3200))))</f>
        <v/>
      </c>
      <c r="L3200" s="6" t="n"/>
      <c r="M3200" s="4" t="n"/>
      <c r="N3200" s="6" t="n"/>
      <c r="O3200" s="4" t="n"/>
      <c r="P3200" s="4" t="n"/>
      <c r="Q3200" s="6" t="n"/>
      <c r="R3200" s="7" t="n"/>
      <c r="S3200" s="6" t="n"/>
      <c r="T3200" s="6" t="n"/>
      <c r="U3200" s="6" t="n"/>
      <c r="V3200" s="3">
        <f>IF(OR(B3200="",C3200),"",CONCATENATE(B3200,".",C3200))</f>
        <v/>
      </c>
      <c r="W3200">
        <f>UPPER(TRIM(H3200))</f>
        <v/>
      </c>
      <c r="X3200">
        <f>UPPER(TRIM(I3200))</f>
        <v/>
      </c>
      <c r="Y3200">
        <f>IF(V3200&lt;&gt;"",IFERROR(INDEX(federal_program_name_lookup,MATCH(V3200,aln_lookup,0)),""),"")</f>
        <v/>
      </c>
    </row>
    <row r="3201">
      <c r="A3201">
        <f>IF(B3201&lt;&gt;"", "AWARD-"&amp;TEXT(ROW()-1,"0000"), "")</f>
        <v/>
      </c>
      <c r="B3201" s="4" t="n"/>
      <c r="C3201" s="4" t="n"/>
      <c r="D3201" s="4" t="n"/>
      <c r="E3201" s="6" t="n"/>
      <c r="F3201" s="7" t="n"/>
      <c r="G3201" s="6" t="n"/>
      <c r="H3201" s="6" t="n"/>
      <c r="I3201" s="6" t="n"/>
      <c r="J3201" s="5">
        <f>SUMIFS(amount_expended,cfda_key,V3201)</f>
        <v/>
      </c>
      <c r="K3201" s="5">
        <f>IF(G3201="OTHER CLUSTER NOT LISTED ABOVE",SUMIFS(amount_expended,uniform_other_cluster_name,X3201), IF(AND(OR(G3201="N/A",G3201=""),H3201=""),0,IF(G3201="STATE CLUSTER",SUMIFS(amount_expended,uniform_state_cluster_name,W3201),SUMIFS(amount_expended,cluster_name,G3201))))</f>
        <v/>
      </c>
      <c r="L3201" s="6" t="n"/>
      <c r="M3201" s="4" t="n"/>
      <c r="N3201" s="6" t="n"/>
      <c r="O3201" s="4" t="n"/>
      <c r="P3201" s="4" t="n"/>
      <c r="Q3201" s="6" t="n"/>
      <c r="R3201" s="7" t="n"/>
      <c r="S3201" s="6" t="n"/>
      <c r="T3201" s="6" t="n"/>
      <c r="U3201" s="6" t="n"/>
      <c r="V3201" s="3">
        <f>IF(OR(B3201="",C3201),"",CONCATENATE(B3201,".",C3201))</f>
        <v/>
      </c>
      <c r="W3201">
        <f>UPPER(TRIM(H3201))</f>
        <v/>
      </c>
      <c r="X3201">
        <f>UPPER(TRIM(I3201))</f>
        <v/>
      </c>
      <c r="Y3201">
        <f>IF(V3201&lt;&gt;"",IFERROR(INDEX(federal_program_name_lookup,MATCH(V3201,aln_lookup,0)),""),"")</f>
        <v/>
      </c>
    </row>
    <row r="3202">
      <c r="A3202">
        <f>IF(B3202&lt;&gt;"", "AWARD-"&amp;TEXT(ROW()-1,"0000"), "")</f>
        <v/>
      </c>
      <c r="B3202" s="4" t="n"/>
      <c r="C3202" s="4" t="n"/>
      <c r="D3202" s="4" t="n"/>
      <c r="E3202" s="6" t="n"/>
      <c r="F3202" s="7" t="n"/>
      <c r="G3202" s="6" t="n"/>
      <c r="H3202" s="6" t="n"/>
      <c r="I3202" s="6" t="n"/>
      <c r="J3202" s="5">
        <f>SUMIFS(amount_expended,cfda_key,V3202)</f>
        <v/>
      </c>
      <c r="K3202" s="5">
        <f>IF(G3202="OTHER CLUSTER NOT LISTED ABOVE",SUMIFS(amount_expended,uniform_other_cluster_name,X3202), IF(AND(OR(G3202="N/A",G3202=""),H3202=""),0,IF(G3202="STATE CLUSTER",SUMIFS(amount_expended,uniform_state_cluster_name,W3202),SUMIFS(amount_expended,cluster_name,G3202))))</f>
        <v/>
      </c>
      <c r="L3202" s="6" t="n"/>
      <c r="M3202" s="4" t="n"/>
      <c r="N3202" s="6" t="n"/>
      <c r="O3202" s="4" t="n"/>
      <c r="P3202" s="4" t="n"/>
      <c r="Q3202" s="6" t="n"/>
      <c r="R3202" s="7" t="n"/>
      <c r="S3202" s="6" t="n"/>
      <c r="T3202" s="6" t="n"/>
      <c r="U3202" s="6" t="n"/>
      <c r="V3202" s="3">
        <f>IF(OR(B3202="",C3202),"",CONCATENATE(B3202,".",C3202))</f>
        <v/>
      </c>
      <c r="W3202">
        <f>UPPER(TRIM(H3202))</f>
        <v/>
      </c>
      <c r="X3202">
        <f>UPPER(TRIM(I3202))</f>
        <v/>
      </c>
      <c r="Y3202">
        <f>IF(V3202&lt;&gt;"",IFERROR(INDEX(federal_program_name_lookup,MATCH(V3202,aln_lookup,0)),""),"")</f>
        <v/>
      </c>
    </row>
    <row r="3203">
      <c r="A3203">
        <f>IF(B3203&lt;&gt;"", "AWARD-"&amp;TEXT(ROW()-1,"0000"), "")</f>
        <v/>
      </c>
      <c r="B3203" s="4" t="n"/>
      <c r="C3203" s="4" t="n"/>
      <c r="D3203" s="4" t="n"/>
      <c r="E3203" s="6" t="n"/>
      <c r="F3203" s="7" t="n"/>
      <c r="G3203" s="6" t="n"/>
      <c r="H3203" s="6" t="n"/>
      <c r="I3203" s="6" t="n"/>
      <c r="J3203" s="5">
        <f>SUMIFS(amount_expended,cfda_key,V3203)</f>
        <v/>
      </c>
      <c r="K3203" s="5">
        <f>IF(G3203="OTHER CLUSTER NOT LISTED ABOVE",SUMIFS(amount_expended,uniform_other_cluster_name,X3203), IF(AND(OR(G3203="N/A",G3203=""),H3203=""),0,IF(G3203="STATE CLUSTER",SUMIFS(amount_expended,uniform_state_cluster_name,W3203),SUMIFS(amount_expended,cluster_name,G3203))))</f>
        <v/>
      </c>
      <c r="L3203" s="6" t="n"/>
      <c r="M3203" s="4" t="n"/>
      <c r="N3203" s="6" t="n"/>
      <c r="O3203" s="4" t="n"/>
      <c r="P3203" s="4" t="n"/>
      <c r="Q3203" s="6" t="n"/>
      <c r="R3203" s="7" t="n"/>
      <c r="S3203" s="6" t="n"/>
      <c r="T3203" s="6" t="n"/>
      <c r="U3203" s="6" t="n"/>
      <c r="V3203" s="3">
        <f>IF(OR(B3203="",C3203),"",CONCATENATE(B3203,".",C3203))</f>
        <v/>
      </c>
      <c r="W3203">
        <f>UPPER(TRIM(H3203))</f>
        <v/>
      </c>
      <c r="X3203">
        <f>UPPER(TRIM(I3203))</f>
        <v/>
      </c>
      <c r="Y3203">
        <f>IF(V3203&lt;&gt;"",IFERROR(INDEX(federal_program_name_lookup,MATCH(V3203,aln_lookup,0)),""),"")</f>
        <v/>
      </c>
    </row>
    <row r="3204">
      <c r="A3204">
        <f>IF(B3204&lt;&gt;"", "AWARD-"&amp;TEXT(ROW()-1,"0000"), "")</f>
        <v/>
      </c>
      <c r="B3204" s="4" t="n"/>
      <c r="C3204" s="4" t="n"/>
      <c r="D3204" s="4" t="n"/>
      <c r="E3204" s="6" t="n"/>
      <c r="F3204" s="7" t="n"/>
      <c r="G3204" s="6" t="n"/>
      <c r="H3204" s="6" t="n"/>
      <c r="I3204" s="6" t="n"/>
      <c r="J3204" s="5">
        <f>SUMIFS(amount_expended,cfda_key,V3204)</f>
        <v/>
      </c>
      <c r="K3204" s="5">
        <f>IF(G3204="OTHER CLUSTER NOT LISTED ABOVE",SUMIFS(amount_expended,uniform_other_cluster_name,X3204), IF(AND(OR(G3204="N/A",G3204=""),H3204=""),0,IF(G3204="STATE CLUSTER",SUMIFS(amount_expended,uniform_state_cluster_name,W3204),SUMIFS(amount_expended,cluster_name,G3204))))</f>
        <v/>
      </c>
      <c r="L3204" s="6" t="n"/>
      <c r="M3204" s="4" t="n"/>
      <c r="N3204" s="6" t="n"/>
      <c r="O3204" s="4" t="n"/>
      <c r="P3204" s="4" t="n"/>
      <c r="Q3204" s="6" t="n"/>
      <c r="R3204" s="7" t="n"/>
      <c r="S3204" s="6" t="n"/>
      <c r="T3204" s="6" t="n"/>
      <c r="U3204" s="6" t="n"/>
      <c r="V3204" s="3">
        <f>IF(OR(B3204="",C3204),"",CONCATENATE(B3204,".",C3204))</f>
        <v/>
      </c>
      <c r="W3204">
        <f>UPPER(TRIM(H3204))</f>
        <v/>
      </c>
      <c r="X3204">
        <f>UPPER(TRIM(I3204))</f>
        <v/>
      </c>
      <c r="Y3204">
        <f>IF(V3204&lt;&gt;"",IFERROR(INDEX(federal_program_name_lookup,MATCH(V3204,aln_lookup,0)),""),"")</f>
        <v/>
      </c>
    </row>
    <row r="3205">
      <c r="A3205">
        <f>IF(B3205&lt;&gt;"", "AWARD-"&amp;TEXT(ROW()-1,"0000"), "")</f>
        <v/>
      </c>
      <c r="B3205" s="4" t="n"/>
      <c r="C3205" s="4" t="n"/>
      <c r="D3205" s="4" t="n"/>
      <c r="E3205" s="6" t="n"/>
      <c r="F3205" s="7" t="n"/>
      <c r="G3205" s="6" t="n"/>
      <c r="H3205" s="6" t="n"/>
      <c r="I3205" s="6" t="n"/>
      <c r="J3205" s="5">
        <f>SUMIFS(amount_expended,cfda_key,V3205)</f>
        <v/>
      </c>
      <c r="K3205" s="5">
        <f>IF(G3205="OTHER CLUSTER NOT LISTED ABOVE",SUMIFS(amount_expended,uniform_other_cluster_name,X3205), IF(AND(OR(G3205="N/A",G3205=""),H3205=""),0,IF(G3205="STATE CLUSTER",SUMIFS(amount_expended,uniform_state_cluster_name,W3205),SUMIFS(amount_expended,cluster_name,G3205))))</f>
        <v/>
      </c>
      <c r="L3205" s="6" t="n"/>
      <c r="M3205" s="4" t="n"/>
      <c r="N3205" s="6" t="n"/>
      <c r="O3205" s="4" t="n"/>
      <c r="P3205" s="4" t="n"/>
      <c r="Q3205" s="6" t="n"/>
      <c r="R3205" s="7" t="n"/>
      <c r="S3205" s="6" t="n"/>
      <c r="T3205" s="6" t="n"/>
      <c r="U3205" s="6" t="n"/>
      <c r="V3205" s="3">
        <f>IF(OR(B3205="",C3205),"",CONCATENATE(B3205,".",C3205))</f>
        <v/>
      </c>
      <c r="W3205">
        <f>UPPER(TRIM(H3205))</f>
        <v/>
      </c>
      <c r="X3205">
        <f>UPPER(TRIM(I3205))</f>
        <v/>
      </c>
      <c r="Y3205">
        <f>IF(V3205&lt;&gt;"",IFERROR(INDEX(federal_program_name_lookup,MATCH(V3205,aln_lookup,0)),""),"")</f>
        <v/>
      </c>
    </row>
    <row r="3206">
      <c r="A3206">
        <f>IF(B3206&lt;&gt;"", "AWARD-"&amp;TEXT(ROW()-1,"0000"), "")</f>
        <v/>
      </c>
      <c r="B3206" s="4" t="n"/>
      <c r="C3206" s="4" t="n"/>
      <c r="D3206" s="4" t="n"/>
      <c r="E3206" s="6" t="n"/>
      <c r="F3206" s="7" t="n"/>
      <c r="G3206" s="6" t="n"/>
      <c r="H3206" s="6" t="n"/>
      <c r="I3206" s="6" t="n"/>
      <c r="J3206" s="5">
        <f>SUMIFS(amount_expended,cfda_key,V3206)</f>
        <v/>
      </c>
      <c r="K3206" s="5">
        <f>IF(G3206="OTHER CLUSTER NOT LISTED ABOVE",SUMIFS(amount_expended,uniform_other_cluster_name,X3206), IF(AND(OR(G3206="N/A",G3206=""),H3206=""),0,IF(G3206="STATE CLUSTER",SUMIFS(amount_expended,uniform_state_cluster_name,W3206),SUMIFS(amount_expended,cluster_name,G3206))))</f>
        <v/>
      </c>
      <c r="L3206" s="6" t="n"/>
      <c r="M3206" s="4" t="n"/>
      <c r="N3206" s="6" t="n"/>
      <c r="O3206" s="4" t="n"/>
      <c r="P3206" s="4" t="n"/>
      <c r="Q3206" s="6" t="n"/>
      <c r="R3206" s="7" t="n"/>
      <c r="S3206" s="6" t="n"/>
      <c r="T3206" s="6" t="n"/>
      <c r="U3206" s="6" t="n"/>
      <c r="V3206" s="3">
        <f>IF(OR(B3206="",C3206),"",CONCATENATE(B3206,".",C3206))</f>
        <v/>
      </c>
      <c r="W3206">
        <f>UPPER(TRIM(H3206))</f>
        <v/>
      </c>
      <c r="X3206">
        <f>UPPER(TRIM(I3206))</f>
        <v/>
      </c>
      <c r="Y3206">
        <f>IF(V3206&lt;&gt;"",IFERROR(INDEX(federal_program_name_lookup,MATCH(V3206,aln_lookup,0)),""),"")</f>
        <v/>
      </c>
    </row>
    <row r="3207">
      <c r="A3207">
        <f>IF(B3207&lt;&gt;"", "AWARD-"&amp;TEXT(ROW()-1,"0000"), "")</f>
        <v/>
      </c>
      <c r="B3207" s="4" t="n"/>
      <c r="C3207" s="4" t="n"/>
      <c r="D3207" s="4" t="n"/>
      <c r="E3207" s="6" t="n"/>
      <c r="F3207" s="7" t="n"/>
      <c r="G3207" s="6" t="n"/>
      <c r="H3207" s="6" t="n"/>
      <c r="I3207" s="6" t="n"/>
      <c r="J3207" s="5">
        <f>SUMIFS(amount_expended,cfda_key,V3207)</f>
        <v/>
      </c>
      <c r="K3207" s="5">
        <f>IF(G3207="OTHER CLUSTER NOT LISTED ABOVE",SUMIFS(amount_expended,uniform_other_cluster_name,X3207), IF(AND(OR(G3207="N/A",G3207=""),H3207=""),0,IF(G3207="STATE CLUSTER",SUMIFS(amount_expended,uniform_state_cluster_name,W3207),SUMIFS(amount_expended,cluster_name,G3207))))</f>
        <v/>
      </c>
      <c r="L3207" s="6" t="n"/>
      <c r="M3207" s="4" t="n"/>
      <c r="N3207" s="6" t="n"/>
      <c r="O3207" s="4" t="n"/>
      <c r="P3207" s="4" t="n"/>
      <c r="Q3207" s="6" t="n"/>
      <c r="R3207" s="7" t="n"/>
      <c r="S3207" s="6" t="n"/>
      <c r="T3207" s="6" t="n"/>
      <c r="U3207" s="6" t="n"/>
      <c r="V3207" s="3">
        <f>IF(OR(B3207="",C3207),"",CONCATENATE(B3207,".",C3207))</f>
        <v/>
      </c>
      <c r="W3207">
        <f>UPPER(TRIM(H3207))</f>
        <v/>
      </c>
      <c r="X3207">
        <f>UPPER(TRIM(I3207))</f>
        <v/>
      </c>
      <c r="Y3207">
        <f>IF(V3207&lt;&gt;"",IFERROR(INDEX(federal_program_name_lookup,MATCH(V3207,aln_lookup,0)),""),"")</f>
        <v/>
      </c>
    </row>
    <row r="3208">
      <c r="A3208">
        <f>IF(B3208&lt;&gt;"", "AWARD-"&amp;TEXT(ROW()-1,"0000"), "")</f>
        <v/>
      </c>
      <c r="B3208" s="4" t="n"/>
      <c r="C3208" s="4" t="n"/>
      <c r="D3208" s="4" t="n"/>
      <c r="E3208" s="6" t="n"/>
      <c r="F3208" s="7" t="n"/>
      <c r="G3208" s="6" t="n"/>
      <c r="H3208" s="6" t="n"/>
      <c r="I3208" s="6" t="n"/>
      <c r="J3208" s="5">
        <f>SUMIFS(amount_expended,cfda_key,V3208)</f>
        <v/>
      </c>
      <c r="K3208" s="5">
        <f>IF(G3208="OTHER CLUSTER NOT LISTED ABOVE",SUMIFS(amount_expended,uniform_other_cluster_name,X3208), IF(AND(OR(G3208="N/A",G3208=""),H3208=""),0,IF(G3208="STATE CLUSTER",SUMIFS(amount_expended,uniform_state_cluster_name,W3208),SUMIFS(amount_expended,cluster_name,G3208))))</f>
        <v/>
      </c>
      <c r="L3208" s="6" t="n"/>
      <c r="M3208" s="4" t="n"/>
      <c r="N3208" s="6" t="n"/>
      <c r="O3208" s="4" t="n"/>
      <c r="P3208" s="4" t="n"/>
      <c r="Q3208" s="6" t="n"/>
      <c r="R3208" s="7" t="n"/>
      <c r="S3208" s="6" t="n"/>
      <c r="T3208" s="6" t="n"/>
      <c r="U3208" s="6" t="n"/>
      <c r="V3208" s="3">
        <f>IF(OR(B3208="",C3208),"",CONCATENATE(B3208,".",C3208))</f>
        <v/>
      </c>
      <c r="W3208">
        <f>UPPER(TRIM(H3208))</f>
        <v/>
      </c>
      <c r="X3208">
        <f>UPPER(TRIM(I3208))</f>
        <v/>
      </c>
      <c r="Y3208">
        <f>IF(V3208&lt;&gt;"",IFERROR(INDEX(federal_program_name_lookup,MATCH(V3208,aln_lookup,0)),""),"")</f>
        <v/>
      </c>
    </row>
    <row r="3209">
      <c r="A3209">
        <f>IF(B3209&lt;&gt;"", "AWARD-"&amp;TEXT(ROW()-1,"0000"), "")</f>
        <v/>
      </c>
      <c r="B3209" s="4" t="n"/>
      <c r="C3209" s="4" t="n"/>
      <c r="D3209" s="4" t="n"/>
      <c r="E3209" s="6" t="n"/>
      <c r="F3209" s="7" t="n"/>
      <c r="G3209" s="6" t="n"/>
      <c r="H3209" s="6" t="n"/>
      <c r="I3209" s="6" t="n"/>
      <c r="J3209" s="5">
        <f>SUMIFS(amount_expended,cfda_key,V3209)</f>
        <v/>
      </c>
      <c r="K3209" s="5">
        <f>IF(G3209="OTHER CLUSTER NOT LISTED ABOVE",SUMIFS(amount_expended,uniform_other_cluster_name,X3209), IF(AND(OR(G3209="N/A",G3209=""),H3209=""),0,IF(G3209="STATE CLUSTER",SUMIFS(amount_expended,uniform_state_cluster_name,W3209),SUMIFS(amount_expended,cluster_name,G3209))))</f>
        <v/>
      </c>
      <c r="L3209" s="6" t="n"/>
      <c r="M3209" s="4" t="n"/>
      <c r="N3209" s="6" t="n"/>
      <c r="O3209" s="4" t="n"/>
      <c r="P3209" s="4" t="n"/>
      <c r="Q3209" s="6" t="n"/>
      <c r="R3209" s="7" t="n"/>
      <c r="S3209" s="6" t="n"/>
      <c r="T3209" s="6" t="n"/>
      <c r="U3209" s="6" t="n"/>
      <c r="V3209" s="3">
        <f>IF(OR(B3209="",C3209),"",CONCATENATE(B3209,".",C3209))</f>
        <v/>
      </c>
      <c r="W3209">
        <f>UPPER(TRIM(H3209))</f>
        <v/>
      </c>
      <c r="X3209">
        <f>UPPER(TRIM(I3209))</f>
        <v/>
      </c>
      <c r="Y3209">
        <f>IF(V3209&lt;&gt;"",IFERROR(INDEX(federal_program_name_lookup,MATCH(V3209,aln_lookup,0)),""),"")</f>
        <v/>
      </c>
    </row>
    <row r="3210">
      <c r="A3210">
        <f>IF(B3210&lt;&gt;"", "AWARD-"&amp;TEXT(ROW()-1,"0000"), "")</f>
        <v/>
      </c>
      <c r="B3210" s="4" t="n"/>
      <c r="C3210" s="4" t="n"/>
      <c r="D3210" s="4" t="n"/>
      <c r="E3210" s="6" t="n"/>
      <c r="F3210" s="7" t="n"/>
      <c r="G3210" s="6" t="n"/>
      <c r="H3210" s="6" t="n"/>
      <c r="I3210" s="6" t="n"/>
      <c r="J3210" s="5">
        <f>SUMIFS(amount_expended,cfda_key,V3210)</f>
        <v/>
      </c>
      <c r="K3210" s="5">
        <f>IF(G3210="OTHER CLUSTER NOT LISTED ABOVE",SUMIFS(amount_expended,uniform_other_cluster_name,X3210), IF(AND(OR(G3210="N/A",G3210=""),H3210=""),0,IF(G3210="STATE CLUSTER",SUMIFS(amount_expended,uniform_state_cluster_name,W3210),SUMIFS(amount_expended,cluster_name,G3210))))</f>
        <v/>
      </c>
      <c r="L3210" s="6" t="n"/>
      <c r="M3210" s="4" t="n"/>
      <c r="N3210" s="6" t="n"/>
      <c r="O3210" s="4" t="n"/>
      <c r="P3210" s="4" t="n"/>
      <c r="Q3210" s="6" t="n"/>
      <c r="R3210" s="7" t="n"/>
      <c r="S3210" s="6" t="n"/>
      <c r="T3210" s="6" t="n"/>
      <c r="U3210" s="6" t="n"/>
      <c r="V3210" s="3">
        <f>IF(OR(B3210="",C3210),"",CONCATENATE(B3210,".",C3210))</f>
        <v/>
      </c>
      <c r="W3210">
        <f>UPPER(TRIM(H3210))</f>
        <v/>
      </c>
      <c r="X3210">
        <f>UPPER(TRIM(I3210))</f>
        <v/>
      </c>
      <c r="Y3210">
        <f>IF(V3210&lt;&gt;"",IFERROR(INDEX(federal_program_name_lookup,MATCH(V3210,aln_lookup,0)),""),"")</f>
        <v/>
      </c>
    </row>
    <row r="3211">
      <c r="A3211">
        <f>IF(B3211&lt;&gt;"", "AWARD-"&amp;TEXT(ROW()-1,"0000"), "")</f>
        <v/>
      </c>
      <c r="B3211" s="4" t="n"/>
      <c r="C3211" s="4" t="n"/>
      <c r="D3211" s="4" t="n"/>
      <c r="E3211" s="6" t="n"/>
      <c r="F3211" s="7" t="n"/>
      <c r="G3211" s="6" t="n"/>
      <c r="H3211" s="6" t="n"/>
      <c r="I3211" s="6" t="n"/>
      <c r="J3211" s="5">
        <f>SUMIFS(amount_expended,cfda_key,V3211)</f>
        <v/>
      </c>
      <c r="K3211" s="5">
        <f>IF(G3211="OTHER CLUSTER NOT LISTED ABOVE",SUMIFS(amount_expended,uniform_other_cluster_name,X3211), IF(AND(OR(G3211="N/A",G3211=""),H3211=""),0,IF(G3211="STATE CLUSTER",SUMIFS(amount_expended,uniform_state_cluster_name,W3211),SUMIFS(amount_expended,cluster_name,G3211))))</f>
        <v/>
      </c>
      <c r="L3211" s="6" t="n"/>
      <c r="M3211" s="4" t="n"/>
      <c r="N3211" s="6" t="n"/>
      <c r="O3211" s="4" t="n"/>
      <c r="P3211" s="4" t="n"/>
      <c r="Q3211" s="6" t="n"/>
      <c r="R3211" s="7" t="n"/>
      <c r="S3211" s="6" t="n"/>
      <c r="T3211" s="6" t="n"/>
      <c r="U3211" s="6" t="n"/>
      <c r="V3211" s="3">
        <f>IF(OR(B3211="",C3211),"",CONCATENATE(B3211,".",C3211))</f>
        <v/>
      </c>
      <c r="W3211">
        <f>UPPER(TRIM(H3211))</f>
        <v/>
      </c>
      <c r="X3211">
        <f>UPPER(TRIM(I3211))</f>
        <v/>
      </c>
      <c r="Y3211">
        <f>IF(V3211&lt;&gt;"",IFERROR(INDEX(federal_program_name_lookup,MATCH(V3211,aln_lookup,0)),""),"")</f>
        <v/>
      </c>
    </row>
    <row r="3212">
      <c r="A3212">
        <f>IF(B3212&lt;&gt;"", "AWARD-"&amp;TEXT(ROW()-1,"0000"), "")</f>
        <v/>
      </c>
      <c r="B3212" s="4" t="n"/>
      <c r="C3212" s="4" t="n"/>
      <c r="D3212" s="4" t="n"/>
      <c r="E3212" s="6" t="n"/>
      <c r="F3212" s="7" t="n"/>
      <c r="G3212" s="6" t="n"/>
      <c r="H3212" s="6" t="n"/>
      <c r="I3212" s="6" t="n"/>
      <c r="J3212" s="5">
        <f>SUMIFS(amount_expended,cfda_key,V3212)</f>
        <v/>
      </c>
      <c r="K3212" s="5">
        <f>IF(G3212="OTHER CLUSTER NOT LISTED ABOVE",SUMIFS(amount_expended,uniform_other_cluster_name,X3212), IF(AND(OR(G3212="N/A",G3212=""),H3212=""),0,IF(G3212="STATE CLUSTER",SUMIFS(amount_expended,uniform_state_cluster_name,W3212),SUMIFS(amount_expended,cluster_name,G3212))))</f>
        <v/>
      </c>
      <c r="L3212" s="6" t="n"/>
      <c r="M3212" s="4" t="n"/>
      <c r="N3212" s="6" t="n"/>
      <c r="O3212" s="4" t="n"/>
      <c r="P3212" s="4" t="n"/>
      <c r="Q3212" s="6" t="n"/>
      <c r="R3212" s="7" t="n"/>
      <c r="S3212" s="6" t="n"/>
      <c r="T3212" s="6" t="n"/>
      <c r="U3212" s="6" t="n"/>
      <c r="V3212" s="3">
        <f>IF(OR(B3212="",C3212),"",CONCATENATE(B3212,".",C3212))</f>
        <v/>
      </c>
      <c r="W3212">
        <f>UPPER(TRIM(H3212))</f>
        <v/>
      </c>
      <c r="X3212">
        <f>UPPER(TRIM(I3212))</f>
        <v/>
      </c>
      <c r="Y3212">
        <f>IF(V3212&lt;&gt;"",IFERROR(INDEX(federal_program_name_lookup,MATCH(V3212,aln_lookup,0)),""),"")</f>
        <v/>
      </c>
    </row>
    <row r="3213">
      <c r="A3213">
        <f>IF(B3213&lt;&gt;"", "AWARD-"&amp;TEXT(ROW()-1,"0000"), "")</f>
        <v/>
      </c>
      <c r="B3213" s="4" t="n"/>
      <c r="C3213" s="4" t="n"/>
      <c r="D3213" s="4" t="n"/>
      <c r="E3213" s="6" t="n"/>
      <c r="F3213" s="7" t="n"/>
      <c r="G3213" s="6" t="n"/>
      <c r="H3213" s="6" t="n"/>
      <c r="I3213" s="6" t="n"/>
      <c r="J3213" s="5">
        <f>SUMIFS(amount_expended,cfda_key,V3213)</f>
        <v/>
      </c>
      <c r="K3213" s="5">
        <f>IF(G3213="OTHER CLUSTER NOT LISTED ABOVE",SUMIFS(amount_expended,uniform_other_cluster_name,X3213), IF(AND(OR(G3213="N/A",G3213=""),H3213=""),0,IF(G3213="STATE CLUSTER",SUMIFS(amount_expended,uniform_state_cluster_name,W3213),SUMIFS(amount_expended,cluster_name,G3213))))</f>
        <v/>
      </c>
      <c r="L3213" s="6" t="n"/>
      <c r="M3213" s="4" t="n"/>
      <c r="N3213" s="6" t="n"/>
      <c r="O3213" s="4" t="n"/>
      <c r="P3213" s="4" t="n"/>
      <c r="Q3213" s="6" t="n"/>
      <c r="R3213" s="7" t="n"/>
      <c r="S3213" s="6" t="n"/>
      <c r="T3213" s="6" t="n"/>
      <c r="U3213" s="6" t="n"/>
      <c r="V3213" s="3">
        <f>IF(OR(B3213="",C3213),"",CONCATENATE(B3213,".",C3213))</f>
        <v/>
      </c>
      <c r="W3213">
        <f>UPPER(TRIM(H3213))</f>
        <v/>
      </c>
      <c r="X3213">
        <f>UPPER(TRIM(I3213))</f>
        <v/>
      </c>
      <c r="Y3213">
        <f>IF(V3213&lt;&gt;"",IFERROR(INDEX(federal_program_name_lookup,MATCH(V3213,aln_lookup,0)),""),"")</f>
        <v/>
      </c>
    </row>
    <row r="3214">
      <c r="A3214">
        <f>IF(B3214&lt;&gt;"", "AWARD-"&amp;TEXT(ROW()-1,"0000"), "")</f>
        <v/>
      </c>
      <c r="B3214" s="4" t="n"/>
      <c r="C3214" s="4" t="n"/>
      <c r="D3214" s="4" t="n"/>
      <c r="E3214" s="6" t="n"/>
      <c r="F3214" s="7" t="n"/>
      <c r="G3214" s="6" t="n"/>
      <c r="H3214" s="6" t="n"/>
      <c r="I3214" s="6" t="n"/>
      <c r="J3214" s="5">
        <f>SUMIFS(amount_expended,cfda_key,V3214)</f>
        <v/>
      </c>
      <c r="K3214" s="5">
        <f>IF(G3214="OTHER CLUSTER NOT LISTED ABOVE",SUMIFS(amount_expended,uniform_other_cluster_name,X3214), IF(AND(OR(G3214="N/A",G3214=""),H3214=""),0,IF(G3214="STATE CLUSTER",SUMIFS(amount_expended,uniform_state_cluster_name,W3214),SUMIFS(amount_expended,cluster_name,G3214))))</f>
        <v/>
      </c>
      <c r="L3214" s="6" t="n"/>
      <c r="M3214" s="4" t="n"/>
      <c r="N3214" s="6" t="n"/>
      <c r="O3214" s="4" t="n"/>
      <c r="P3214" s="4" t="n"/>
      <c r="Q3214" s="6" t="n"/>
      <c r="R3214" s="7" t="n"/>
      <c r="S3214" s="6" t="n"/>
      <c r="T3214" s="6" t="n"/>
      <c r="U3214" s="6" t="n"/>
      <c r="V3214" s="3">
        <f>IF(OR(B3214="",C3214),"",CONCATENATE(B3214,".",C3214))</f>
        <v/>
      </c>
      <c r="W3214">
        <f>UPPER(TRIM(H3214))</f>
        <v/>
      </c>
      <c r="X3214">
        <f>UPPER(TRIM(I3214))</f>
        <v/>
      </c>
      <c r="Y3214">
        <f>IF(V3214&lt;&gt;"",IFERROR(INDEX(federal_program_name_lookup,MATCH(V3214,aln_lookup,0)),""),"")</f>
        <v/>
      </c>
    </row>
    <row r="3215">
      <c r="A3215">
        <f>IF(B3215&lt;&gt;"", "AWARD-"&amp;TEXT(ROW()-1,"0000"), "")</f>
        <v/>
      </c>
      <c r="B3215" s="4" t="n"/>
      <c r="C3215" s="4" t="n"/>
      <c r="D3215" s="4" t="n"/>
      <c r="E3215" s="6" t="n"/>
      <c r="F3215" s="7" t="n"/>
      <c r="G3215" s="6" t="n"/>
      <c r="H3215" s="6" t="n"/>
      <c r="I3215" s="6" t="n"/>
      <c r="J3215" s="5">
        <f>SUMIFS(amount_expended,cfda_key,V3215)</f>
        <v/>
      </c>
      <c r="K3215" s="5">
        <f>IF(G3215="OTHER CLUSTER NOT LISTED ABOVE",SUMIFS(amount_expended,uniform_other_cluster_name,X3215), IF(AND(OR(G3215="N/A",G3215=""),H3215=""),0,IF(G3215="STATE CLUSTER",SUMIFS(amount_expended,uniform_state_cluster_name,W3215),SUMIFS(amount_expended,cluster_name,G3215))))</f>
        <v/>
      </c>
      <c r="L3215" s="6" t="n"/>
      <c r="M3215" s="4" t="n"/>
      <c r="N3215" s="6" t="n"/>
      <c r="O3215" s="4" t="n"/>
      <c r="P3215" s="4" t="n"/>
      <c r="Q3215" s="6" t="n"/>
      <c r="R3215" s="7" t="n"/>
      <c r="S3215" s="6" t="n"/>
      <c r="T3215" s="6" t="n"/>
      <c r="U3215" s="6" t="n"/>
      <c r="V3215" s="3">
        <f>IF(OR(B3215="",C3215),"",CONCATENATE(B3215,".",C3215))</f>
        <v/>
      </c>
      <c r="W3215">
        <f>UPPER(TRIM(H3215))</f>
        <v/>
      </c>
      <c r="X3215">
        <f>UPPER(TRIM(I3215))</f>
        <v/>
      </c>
      <c r="Y3215">
        <f>IF(V3215&lt;&gt;"",IFERROR(INDEX(federal_program_name_lookup,MATCH(V3215,aln_lookup,0)),""),"")</f>
        <v/>
      </c>
    </row>
    <row r="3216">
      <c r="A3216">
        <f>IF(B3216&lt;&gt;"", "AWARD-"&amp;TEXT(ROW()-1,"0000"), "")</f>
        <v/>
      </c>
      <c r="B3216" s="4" t="n"/>
      <c r="C3216" s="4" t="n"/>
      <c r="D3216" s="4" t="n"/>
      <c r="E3216" s="6" t="n"/>
      <c r="F3216" s="7" t="n"/>
      <c r="G3216" s="6" t="n"/>
      <c r="H3216" s="6" t="n"/>
      <c r="I3216" s="6" t="n"/>
      <c r="J3216" s="5">
        <f>SUMIFS(amount_expended,cfda_key,V3216)</f>
        <v/>
      </c>
      <c r="K3216" s="5">
        <f>IF(G3216="OTHER CLUSTER NOT LISTED ABOVE",SUMIFS(amount_expended,uniform_other_cluster_name,X3216), IF(AND(OR(G3216="N/A",G3216=""),H3216=""),0,IF(G3216="STATE CLUSTER",SUMIFS(amount_expended,uniform_state_cluster_name,W3216),SUMIFS(amount_expended,cluster_name,G3216))))</f>
        <v/>
      </c>
      <c r="L3216" s="6" t="n"/>
      <c r="M3216" s="4" t="n"/>
      <c r="N3216" s="6" t="n"/>
      <c r="O3216" s="4" t="n"/>
      <c r="P3216" s="4" t="n"/>
      <c r="Q3216" s="6" t="n"/>
      <c r="R3216" s="7" t="n"/>
      <c r="S3216" s="6" t="n"/>
      <c r="T3216" s="6" t="n"/>
      <c r="U3216" s="6" t="n"/>
      <c r="V3216" s="3">
        <f>IF(OR(B3216="",C3216),"",CONCATENATE(B3216,".",C3216))</f>
        <v/>
      </c>
      <c r="W3216">
        <f>UPPER(TRIM(H3216))</f>
        <v/>
      </c>
      <c r="X3216">
        <f>UPPER(TRIM(I3216))</f>
        <v/>
      </c>
      <c r="Y3216">
        <f>IF(V3216&lt;&gt;"",IFERROR(INDEX(federal_program_name_lookup,MATCH(V3216,aln_lookup,0)),""),"")</f>
        <v/>
      </c>
    </row>
    <row r="3217">
      <c r="A3217">
        <f>IF(B3217&lt;&gt;"", "AWARD-"&amp;TEXT(ROW()-1,"0000"), "")</f>
        <v/>
      </c>
      <c r="B3217" s="4" t="n"/>
      <c r="C3217" s="4" t="n"/>
      <c r="D3217" s="4" t="n"/>
      <c r="E3217" s="6" t="n"/>
      <c r="F3217" s="7" t="n"/>
      <c r="G3217" s="6" t="n"/>
      <c r="H3217" s="6" t="n"/>
      <c r="I3217" s="6" t="n"/>
      <c r="J3217" s="5">
        <f>SUMIFS(amount_expended,cfda_key,V3217)</f>
        <v/>
      </c>
      <c r="K3217" s="5">
        <f>IF(G3217="OTHER CLUSTER NOT LISTED ABOVE",SUMIFS(amount_expended,uniform_other_cluster_name,X3217), IF(AND(OR(G3217="N/A",G3217=""),H3217=""),0,IF(G3217="STATE CLUSTER",SUMIFS(amount_expended,uniform_state_cluster_name,W3217),SUMIFS(amount_expended,cluster_name,G3217))))</f>
        <v/>
      </c>
      <c r="L3217" s="6" t="n"/>
      <c r="M3217" s="4" t="n"/>
      <c r="N3217" s="6" t="n"/>
      <c r="O3217" s="4" t="n"/>
      <c r="P3217" s="4" t="n"/>
      <c r="Q3217" s="6" t="n"/>
      <c r="R3217" s="7" t="n"/>
      <c r="S3217" s="6" t="n"/>
      <c r="T3217" s="6" t="n"/>
      <c r="U3217" s="6" t="n"/>
      <c r="V3217" s="3">
        <f>IF(OR(B3217="",C3217),"",CONCATENATE(B3217,".",C3217))</f>
        <v/>
      </c>
      <c r="W3217">
        <f>UPPER(TRIM(H3217))</f>
        <v/>
      </c>
      <c r="X3217">
        <f>UPPER(TRIM(I3217))</f>
        <v/>
      </c>
      <c r="Y3217">
        <f>IF(V3217&lt;&gt;"",IFERROR(INDEX(federal_program_name_lookup,MATCH(V3217,aln_lookup,0)),""),"")</f>
        <v/>
      </c>
    </row>
    <row r="3218">
      <c r="A3218">
        <f>IF(B3218&lt;&gt;"", "AWARD-"&amp;TEXT(ROW()-1,"0000"), "")</f>
        <v/>
      </c>
      <c r="B3218" s="4" t="n"/>
      <c r="C3218" s="4" t="n"/>
      <c r="D3218" s="4" t="n"/>
      <c r="E3218" s="6" t="n"/>
      <c r="F3218" s="7" t="n"/>
      <c r="G3218" s="6" t="n"/>
      <c r="H3218" s="6" t="n"/>
      <c r="I3218" s="6" t="n"/>
      <c r="J3218" s="5">
        <f>SUMIFS(amount_expended,cfda_key,V3218)</f>
        <v/>
      </c>
      <c r="K3218" s="5">
        <f>IF(G3218="OTHER CLUSTER NOT LISTED ABOVE",SUMIFS(amount_expended,uniform_other_cluster_name,X3218), IF(AND(OR(G3218="N/A",G3218=""),H3218=""),0,IF(G3218="STATE CLUSTER",SUMIFS(amount_expended,uniform_state_cluster_name,W3218),SUMIFS(amount_expended,cluster_name,G3218))))</f>
        <v/>
      </c>
      <c r="L3218" s="6" t="n"/>
      <c r="M3218" s="4" t="n"/>
      <c r="N3218" s="6" t="n"/>
      <c r="O3218" s="4" t="n"/>
      <c r="P3218" s="4" t="n"/>
      <c r="Q3218" s="6" t="n"/>
      <c r="R3218" s="7" t="n"/>
      <c r="S3218" s="6" t="n"/>
      <c r="T3218" s="6" t="n"/>
      <c r="U3218" s="6" t="n"/>
      <c r="V3218" s="3">
        <f>IF(OR(B3218="",C3218),"",CONCATENATE(B3218,".",C3218))</f>
        <v/>
      </c>
      <c r="W3218">
        <f>UPPER(TRIM(H3218))</f>
        <v/>
      </c>
      <c r="X3218">
        <f>UPPER(TRIM(I3218))</f>
        <v/>
      </c>
      <c r="Y3218">
        <f>IF(V3218&lt;&gt;"",IFERROR(INDEX(federal_program_name_lookup,MATCH(V3218,aln_lookup,0)),""),"")</f>
        <v/>
      </c>
    </row>
    <row r="3219">
      <c r="A3219">
        <f>IF(B3219&lt;&gt;"", "AWARD-"&amp;TEXT(ROW()-1,"0000"), "")</f>
        <v/>
      </c>
      <c r="B3219" s="4" t="n"/>
      <c r="C3219" s="4" t="n"/>
      <c r="D3219" s="4" t="n"/>
      <c r="E3219" s="6" t="n"/>
      <c r="F3219" s="7" t="n"/>
      <c r="G3219" s="6" t="n"/>
      <c r="H3219" s="6" t="n"/>
      <c r="I3219" s="6" t="n"/>
      <c r="J3219" s="5">
        <f>SUMIFS(amount_expended,cfda_key,V3219)</f>
        <v/>
      </c>
      <c r="K3219" s="5">
        <f>IF(G3219="OTHER CLUSTER NOT LISTED ABOVE",SUMIFS(amount_expended,uniform_other_cluster_name,X3219), IF(AND(OR(G3219="N/A",G3219=""),H3219=""),0,IF(G3219="STATE CLUSTER",SUMIFS(amount_expended,uniform_state_cluster_name,W3219),SUMIFS(amount_expended,cluster_name,G3219))))</f>
        <v/>
      </c>
      <c r="L3219" s="6" t="n"/>
      <c r="M3219" s="4" t="n"/>
      <c r="N3219" s="6" t="n"/>
      <c r="O3219" s="4" t="n"/>
      <c r="P3219" s="4" t="n"/>
      <c r="Q3219" s="6" t="n"/>
      <c r="R3219" s="7" t="n"/>
      <c r="S3219" s="6" t="n"/>
      <c r="T3219" s="6" t="n"/>
      <c r="U3219" s="6" t="n"/>
      <c r="V3219" s="3">
        <f>IF(OR(B3219="",C3219),"",CONCATENATE(B3219,".",C3219))</f>
        <v/>
      </c>
      <c r="W3219">
        <f>UPPER(TRIM(H3219))</f>
        <v/>
      </c>
      <c r="X3219">
        <f>UPPER(TRIM(I3219))</f>
        <v/>
      </c>
      <c r="Y3219">
        <f>IF(V3219&lt;&gt;"",IFERROR(INDEX(federal_program_name_lookup,MATCH(V3219,aln_lookup,0)),""),"")</f>
        <v/>
      </c>
    </row>
    <row r="3220">
      <c r="A3220">
        <f>IF(B3220&lt;&gt;"", "AWARD-"&amp;TEXT(ROW()-1,"0000"), "")</f>
        <v/>
      </c>
      <c r="B3220" s="4" t="n"/>
      <c r="C3220" s="4" t="n"/>
      <c r="D3220" s="4" t="n"/>
      <c r="E3220" s="6" t="n"/>
      <c r="F3220" s="7" t="n"/>
      <c r="G3220" s="6" t="n"/>
      <c r="H3220" s="6" t="n"/>
      <c r="I3220" s="6" t="n"/>
      <c r="J3220" s="5">
        <f>SUMIFS(amount_expended,cfda_key,V3220)</f>
        <v/>
      </c>
      <c r="K3220" s="5">
        <f>IF(G3220="OTHER CLUSTER NOT LISTED ABOVE",SUMIFS(amount_expended,uniform_other_cluster_name,X3220), IF(AND(OR(G3220="N/A",G3220=""),H3220=""),0,IF(G3220="STATE CLUSTER",SUMIFS(amount_expended,uniform_state_cluster_name,W3220),SUMIFS(amount_expended,cluster_name,G3220))))</f>
        <v/>
      </c>
      <c r="L3220" s="6" t="n"/>
      <c r="M3220" s="4" t="n"/>
      <c r="N3220" s="6" t="n"/>
      <c r="O3220" s="4" t="n"/>
      <c r="P3220" s="4" t="n"/>
      <c r="Q3220" s="6" t="n"/>
      <c r="R3220" s="7" t="n"/>
      <c r="S3220" s="6" t="n"/>
      <c r="T3220" s="6" t="n"/>
      <c r="U3220" s="6" t="n"/>
      <c r="V3220" s="3">
        <f>IF(OR(B3220="",C3220),"",CONCATENATE(B3220,".",C3220))</f>
        <v/>
      </c>
      <c r="W3220">
        <f>UPPER(TRIM(H3220))</f>
        <v/>
      </c>
      <c r="X3220">
        <f>UPPER(TRIM(I3220))</f>
        <v/>
      </c>
      <c r="Y3220">
        <f>IF(V3220&lt;&gt;"",IFERROR(INDEX(federal_program_name_lookup,MATCH(V3220,aln_lookup,0)),""),"")</f>
        <v/>
      </c>
    </row>
    <row r="3221">
      <c r="A3221">
        <f>IF(B3221&lt;&gt;"", "AWARD-"&amp;TEXT(ROW()-1,"0000"), "")</f>
        <v/>
      </c>
      <c r="B3221" s="4" t="n"/>
      <c r="C3221" s="4" t="n"/>
      <c r="D3221" s="4" t="n"/>
      <c r="E3221" s="6" t="n"/>
      <c r="F3221" s="7" t="n"/>
      <c r="G3221" s="6" t="n"/>
      <c r="H3221" s="6" t="n"/>
      <c r="I3221" s="6" t="n"/>
      <c r="J3221" s="5">
        <f>SUMIFS(amount_expended,cfda_key,V3221)</f>
        <v/>
      </c>
      <c r="K3221" s="5">
        <f>IF(G3221="OTHER CLUSTER NOT LISTED ABOVE",SUMIFS(amount_expended,uniform_other_cluster_name,X3221), IF(AND(OR(G3221="N/A",G3221=""),H3221=""),0,IF(G3221="STATE CLUSTER",SUMIFS(amount_expended,uniform_state_cluster_name,W3221),SUMIFS(amount_expended,cluster_name,G3221))))</f>
        <v/>
      </c>
      <c r="L3221" s="6" t="n"/>
      <c r="M3221" s="4" t="n"/>
      <c r="N3221" s="6" t="n"/>
      <c r="O3221" s="4" t="n"/>
      <c r="P3221" s="4" t="n"/>
      <c r="Q3221" s="6" t="n"/>
      <c r="R3221" s="7" t="n"/>
      <c r="S3221" s="6" t="n"/>
      <c r="T3221" s="6" t="n"/>
      <c r="U3221" s="6" t="n"/>
      <c r="V3221" s="3">
        <f>IF(OR(B3221="",C3221),"",CONCATENATE(B3221,".",C3221))</f>
        <v/>
      </c>
      <c r="W3221">
        <f>UPPER(TRIM(H3221))</f>
        <v/>
      </c>
      <c r="X3221">
        <f>UPPER(TRIM(I3221))</f>
        <v/>
      </c>
      <c r="Y3221">
        <f>IF(V3221&lt;&gt;"",IFERROR(INDEX(federal_program_name_lookup,MATCH(V3221,aln_lookup,0)),""),"")</f>
        <v/>
      </c>
    </row>
    <row r="3222">
      <c r="A3222">
        <f>IF(B3222&lt;&gt;"", "AWARD-"&amp;TEXT(ROW()-1,"0000"), "")</f>
        <v/>
      </c>
      <c r="B3222" s="4" t="n"/>
      <c r="C3222" s="4" t="n"/>
      <c r="D3222" s="4" t="n"/>
      <c r="E3222" s="6" t="n"/>
      <c r="F3222" s="7" t="n"/>
      <c r="G3222" s="6" t="n"/>
      <c r="H3222" s="6" t="n"/>
      <c r="I3222" s="6" t="n"/>
      <c r="J3222" s="5">
        <f>SUMIFS(amount_expended,cfda_key,V3222)</f>
        <v/>
      </c>
      <c r="K3222" s="5">
        <f>IF(G3222="OTHER CLUSTER NOT LISTED ABOVE",SUMIFS(amount_expended,uniform_other_cluster_name,X3222), IF(AND(OR(G3222="N/A",G3222=""),H3222=""),0,IF(G3222="STATE CLUSTER",SUMIFS(amount_expended,uniform_state_cluster_name,W3222),SUMIFS(amount_expended,cluster_name,G3222))))</f>
        <v/>
      </c>
      <c r="L3222" s="6" t="n"/>
      <c r="M3222" s="4" t="n"/>
      <c r="N3222" s="6" t="n"/>
      <c r="O3222" s="4" t="n"/>
      <c r="P3222" s="4" t="n"/>
      <c r="Q3222" s="6" t="n"/>
      <c r="R3222" s="7" t="n"/>
      <c r="S3222" s="6" t="n"/>
      <c r="T3222" s="6" t="n"/>
      <c r="U3222" s="6" t="n"/>
      <c r="V3222" s="3">
        <f>IF(OR(B3222="",C3222),"",CONCATENATE(B3222,".",C3222))</f>
        <v/>
      </c>
      <c r="W3222">
        <f>UPPER(TRIM(H3222))</f>
        <v/>
      </c>
      <c r="X3222">
        <f>UPPER(TRIM(I3222))</f>
        <v/>
      </c>
      <c r="Y3222">
        <f>IF(V3222&lt;&gt;"",IFERROR(INDEX(federal_program_name_lookup,MATCH(V3222,aln_lookup,0)),""),"")</f>
        <v/>
      </c>
    </row>
    <row r="3223">
      <c r="A3223">
        <f>IF(B3223&lt;&gt;"", "AWARD-"&amp;TEXT(ROW()-1,"0000"), "")</f>
        <v/>
      </c>
      <c r="B3223" s="4" t="n"/>
      <c r="C3223" s="4" t="n"/>
      <c r="D3223" s="4" t="n"/>
      <c r="E3223" s="6" t="n"/>
      <c r="F3223" s="7" t="n"/>
      <c r="G3223" s="6" t="n"/>
      <c r="H3223" s="6" t="n"/>
      <c r="I3223" s="6" t="n"/>
      <c r="J3223" s="5">
        <f>SUMIFS(amount_expended,cfda_key,V3223)</f>
        <v/>
      </c>
      <c r="K3223" s="5">
        <f>IF(G3223="OTHER CLUSTER NOT LISTED ABOVE",SUMIFS(amount_expended,uniform_other_cluster_name,X3223), IF(AND(OR(G3223="N/A",G3223=""),H3223=""),0,IF(G3223="STATE CLUSTER",SUMIFS(amount_expended,uniform_state_cluster_name,W3223),SUMIFS(amount_expended,cluster_name,G3223))))</f>
        <v/>
      </c>
      <c r="L3223" s="6" t="n"/>
      <c r="M3223" s="4" t="n"/>
      <c r="N3223" s="6" t="n"/>
      <c r="O3223" s="4" t="n"/>
      <c r="P3223" s="4" t="n"/>
      <c r="Q3223" s="6" t="n"/>
      <c r="R3223" s="7" t="n"/>
      <c r="S3223" s="6" t="n"/>
      <c r="T3223" s="6" t="n"/>
      <c r="U3223" s="6" t="n"/>
      <c r="V3223" s="3">
        <f>IF(OR(B3223="",C3223),"",CONCATENATE(B3223,".",C3223))</f>
        <v/>
      </c>
      <c r="W3223">
        <f>UPPER(TRIM(H3223))</f>
        <v/>
      </c>
      <c r="X3223">
        <f>UPPER(TRIM(I3223))</f>
        <v/>
      </c>
      <c r="Y3223">
        <f>IF(V3223&lt;&gt;"",IFERROR(INDEX(federal_program_name_lookup,MATCH(V3223,aln_lookup,0)),""),"")</f>
        <v/>
      </c>
    </row>
    <row r="3224">
      <c r="A3224">
        <f>IF(B3224&lt;&gt;"", "AWARD-"&amp;TEXT(ROW()-1,"0000"), "")</f>
        <v/>
      </c>
      <c r="B3224" s="4" t="n"/>
      <c r="C3224" s="4" t="n"/>
      <c r="D3224" s="4" t="n"/>
      <c r="E3224" s="6" t="n"/>
      <c r="F3224" s="7" t="n"/>
      <c r="G3224" s="6" t="n"/>
      <c r="H3224" s="6" t="n"/>
      <c r="I3224" s="6" t="n"/>
      <c r="J3224" s="5">
        <f>SUMIFS(amount_expended,cfda_key,V3224)</f>
        <v/>
      </c>
      <c r="K3224" s="5">
        <f>IF(G3224="OTHER CLUSTER NOT LISTED ABOVE",SUMIFS(amount_expended,uniform_other_cluster_name,X3224), IF(AND(OR(G3224="N/A",G3224=""),H3224=""),0,IF(G3224="STATE CLUSTER",SUMIFS(amount_expended,uniform_state_cluster_name,W3224),SUMIFS(amount_expended,cluster_name,G3224))))</f>
        <v/>
      </c>
      <c r="L3224" s="6" t="n"/>
      <c r="M3224" s="4" t="n"/>
      <c r="N3224" s="6" t="n"/>
      <c r="O3224" s="4" t="n"/>
      <c r="P3224" s="4" t="n"/>
      <c r="Q3224" s="6" t="n"/>
      <c r="R3224" s="7" t="n"/>
      <c r="S3224" s="6" t="n"/>
      <c r="T3224" s="6" t="n"/>
      <c r="U3224" s="6" t="n"/>
      <c r="V3224" s="3">
        <f>IF(OR(B3224="",C3224),"",CONCATENATE(B3224,".",C3224))</f>
        <v/>
      </c>
      <c r="W3224">
        <f>UPPER(TRIM(H3224))</f>
        <v/>
      </c>
      <c r="X3224">
        <f>UPPER(TRIM(I3224))</f>
        <v/>
      </c>
      <c r="Y3224">
        <f>IF(V3224&lt;&gt;"",IFERROR(INDEX(federal_program_name_lookup,MATCH(V3224,aln_lookup,0)),""),"")</f>
        <v/>
      </c>
    </row>
    <row r="3225">
      <c r="A3225">
        <f>IF(B3225&lt;&gt;"", "AWARD-"&amp;TEXT(ROW()-1,"0000"), "")</f>
        <v/>
      </c>
      <c r="B3225" s="4" t="n"/>
      <c r="C3225" s="4" t="n"/>
      <c r="D3225" s="4" t="n"/>
      <c r="E3225" s="6" t="n"/>
      <c r="F3225" s="7" t="n"/>
      <c r="G3225" s="6" t="n"/>
      <c r="H3225" s="6" t="n"/>
      <c r="I3225" s="6" t="n"/>
      <c r="J3225" s="5">
        <f>SUMIFS(amount_expended,cfda_key,V3225)</f>
        <v/>
      </c>
      <c r="K3225" s="5">
        <f>IF(G3225="OTHER CLUSTER NOT LISTED ABOVE",SUMIFS(amount_expended,uniform_other_cluster_name,X3225), IF(AND(OR(G3225="N/A",G3225=""),H3225=""),0,IF(G3225="STATE CLUSTER",SUMIFS(amount_expended,uniform_state_cluster_name,W3225),SUMIFS(amount_expended,cluster_name,G3225))))</f>
        <v/>
      </c>
      <c r="L3225" s="6" t="n"/>
      <c r="M3225" s="4" t="n"/>
      <c r="N3225" s="6" t="n"/>
      <c r="O3225" s="4" t="n"/>
      <c r="P3225" s="4" t="n"/>
      <c r="Q3225" s="6" t="n"/>
      <c r="R3225" s="7" t="n"/>
      <c r="S3225" s="6" t="n"/>
      <c r="T3225" s="6" t="n"/>
      <c r="U3225" s="6" t="n"/>
      <c r="V3225" s="3">
        <f>IF(OR(B3225="",C3225),"",CONCATENATE(B3225,".",C3225))</f>
        <v/>
      </c>
      <c r="W3225">
        <f>UPPER(TRIM(H3225))</f>
        <v/>
      </c>
      <c r="X3225">
        <f>UPPER(TRIM(I3225))</f>
        <v/>
      </c>
      <c r="Y3225">
        <f>IF(V3225&lt;&gt;"",IFERROR(INDEX(federal_program_name_lookup,MATCH(V3225,aln_lookup,0)),""),"")</f>
        <v/>
      </c>
    </row>
    <row r="3226">
      <c r="A3226">
        <f>IF(B3226&lt;&gt;"", "AWARD-"&amp;TEXT(ROW()-1,"0000"), "")</f>
        <v/>
      </c>
      <c r="B3226" s="4" t="n"/>
      <c r="C3226" s="4" t="n"/>
      <c r="D3226" s="4" t="n"/>
      <c r="E3226" s="6" t="n"/>
      <c r="F3226" s="7" t="n"/>
      <c r="G3226" s="6" t="n"/>
      <c r="H3226" s="6" t="n"/>
      <c r="I3226" s="6" t="n"/>
      <c r="J3226" s="5">
        <f>SUMIFS(amount_expended,cfda_key,V3226)</f>
        <v/>
      </c>
      <c r="K3226" s="5">
        <f>IF(G3226="OTHER CLUSTER NOT LISTED ABOVE",SUMIFS(amount_expended,uniform_other_cluster_name,X3226), IF(AND(OR(G3226="N/A",G3226=""),H3226=""),0,IF(G3226="STATE CLUSTER",SUMIFS(amount_expended,uniform_state_cluster_name,W3226),SUMIFS(amount_expended,cluster_name,G3226))))</f>
        <v/>
      </c>
      <c r="L3226" s="6" t="n"/>
      <c r="M3226" s="4" t="n"/>
      <c r="N3226" s="6" t="n"/>
      <c r="O3226" s="4" t="n"/>
      <c r="P3226" s="4" t="n"/>
      <c r="Q3226" s="6" t="n"/>
      <c r="R3226" s="7" t="n"/>
      <c r="S3226" s="6" t="n"/>
      <c r="T3226" s="6" t="n"/>
      <c r="U3226" s="6" t="n"/>
      <c r="V3226" s="3">
        <f>IF(OR(B3226="",C3226),"",CONCATENATE(B3226,".",C3226))</f>
        <v/>
      </c>
      <c r="W3226">
        <f>UPPER(TRIM(H3226))</f>
        <v/>
      </c>
      <c r="X3226">
        <f>UPPER(TRIM(I3226))</f>
        <v/>
      </c>
      <c r="Y3226">
        <f>IF(V3226&lt;&gt;"",IFERROR(INDEX(federal_program_name_lookup,MATCH(V3226,aln_lookup,0)),""),"")</f>
        <v/>
      </c>
    </row>
    <row r="3227">
      <c r="A3227">
        <f>IF(B3227&lt;&gt;"", "AWARD-"&amp;TEXT(ROW()-1,"0000"), "")</f>
        <v/>
      </c>
      <c r="B3227" s="4" t="n"/>
      <c r="C3227" s="4" t="n"/>
      <c r="D3227" s="4" t="n"/>
      <c r="E3227" s="6" t="n"/>
      <c r="F3227" s="7" t="n"/>
      <c r="G3227" s="6" t="n"/>
      <c r="H3227" s="6" t="n"/>
      <c r="I3227" s="6" t="n"/>
      <c r="J3227" s="5">
        <f>SUMIFS(amount_expended,cfda_key,V3227)</f>
        <v/>
      </c>
      <c r="K3227" s="5">
        <f>IF(G3227="OTHER CLUSTER NOT LISTED ABOVE",SUMIFS(amount_expended,uniform_other_cluster_name,X3227), IF(AND(OR(G3227="N/A",G3227=""),H3227=""),0,IF(G3227="STATE CLUSTER",SUMIFS(amount_expended,uniform_state_cluster_name,W3227),SUMIFS(amount_expended,cluster_name,G3227))))</f>
        <v/>
      </c>
      <c r="L3227" s="6" t="n"/>
      <c r="M3227" s="4" t="n"/>
      <c r="N3227" s="6" t="n"/>
      <c r="O3227" s="4" t="n"/>
      <c r="P3227" s="4" t="n"/>
      <c r="Q3227" s="6" t="n"/>
      <c r="R3227" s="7" t="n"/>
      <c r="S3227" s="6" t="n"/>
      <c r="T3227" s="6" t="n"/>
      <c r="U3227" s="6" t="n"/>
      <c r="V3227" s="3">
        <f>IF(OR(B3227="",C3227),"",CONCATENATE(B3227,".",C3227))</f>
        <v/>
      </c>
      <c r="W3227">
        <f>UPPER(TRIM(H3227))</f>
        <v/>
      </c>
      <c r="X3227">
        <f>UPPER(TRIM(I3227))</f>
        <v/>
      </c>
      <c r="Y3227">
        <f>IF(V3227&lt;&gt;"",IFERROR(INDEX(federal_program_name_lookup,MATCH(V3227,aln_lookup,0)),""),"")</f>
        <v/>
      </c>
    </row>
    <row r="3228">
      <c r="A3228">
        <f>IF(B3228&lt;&gt;"", "AWARD-"&amp;TEXT(ROW()-1,"0000"), "")</f>
        <v/>
      </c>
      <c r="B3228" s="4" t="n"/>
      <c r="C3228" s="4" t="n"/>
      <c r="D3228" s="4" t="n"/>
      <c r="E3228" s="6" t="n"/>
      <c r="F3228" s="7" t="n"/>
      <c r="G3228" s="6" t="n"/>
      <c r="H3228" s="6" t="n"/>
      <c r="I3228" s="6" t="n"/>
      <c r="J3228" s="5">
        <f>SUMIFS(amount_expended,cfda_key,V3228)</f>
        <v/>
      </c>
      <c r="K3228" s="5">
        <f>IF(G3228="OTHER CLUSTER NOT LISTED ABOVE",SUMIFS(amount_expended,uniform_other_cluster_name,X3228), IF(AND(OR(G3228="N/A",G3228=""),H3228=""),0,IF(G3228="STATE CLUSTER",SUMIFS(amount_expended,uniform_state_cluster_name,W3228),SUMIFS(amount_expended,cluster_name,G3228))))</f>
        <v/>
      </c>
      <c r="L3228" s="6" t="n"/>
      <c r="M3228" s="4" t="n"/>
      <c r="N3228" s="6" t="n"/>
      <c r="O3228" s="4" t="n"/>
      <c r="P3228" s="4" t="n"/>
      <c r="Q3228" s="6" t="n"/>
      <c r="R3228" s="7" t="n"/>
      <c r="S3228" s="6" t="n"/>
      <c r="T3228" s="6" t="n"/>
      <c r="U3228" s="6" t="n"/>
      <c r="V3228" s="3">
        <f>IF(OR(B3228="",C3228),"",CONCATENATE(B3228,".",C3228))</f>
        <v/>
      </c>
      <c r="W3228">
        <f>UPPER(TRIM(H3228))</f>
        <v/>
      </c>
      <c r="X3228">
        <f>UPPER(TRIM(I3228))</f>
        <v/>
      </c>
      <c r="Y3228">
        <f>IF(V3228&lt;&gt;"",IFERROR(INDEX(federal_program_name_lookup,MATCH(V3228,aln_lookup,0)),""),"")</f>
        <v/>
      </c>
    </row>
    <row r="3229">
      <c r="A3229">
        <f>IF(B3229&lt;&gt;"", "AWARD-"&amp;TEXT(ROW()-1,"0000"), "")</f>
        <v/>
      </c>
      <c r="B3229" s="4" t="n"/>
      <c r="C3229" s="4" t="n"/>
      <c r="D3229" s="4" t="n"/>
      <c r="E3229" s="6" t="n"/>
      <c r="F3229" s="7" t="n"/>
      <c r="G3229" s="6" t="n"/>
      <c r="H3229" s="6" t="n"/>
      <c r="I3229" s="6" t="n"/>
      <c r="J3229" s="5">
        <f>SUMIFS(amount_expended,cfda_key,V3229)</f>
        <v/>
      </c>
      <c r="K3229" s="5">
        <f>IF(G3229="OTHER CLUSTER NOT LISTED ABOVE",SUMIFS(amount_expended,uniform_other_cluster_name,X3229), IF(AND(OR(G3229="N/A",G3229=""),H3229=""),0,IF(G3229="STATE CLUSTER",SUMIFS(amount_expended,uniform_state_cluster_name,W3229),SUMIFS(amount_expended,cluster_name,G3229))))</f>
        <v/>
      </c>
      <c r="L3229" s="6" t="n"/>
      <c r="M3229" s="4" t="n"/>
      <c r="N3229" s="6" t="n"/>
      <c r="O3229" s="4" t="n"/>
      <c r="P3229" s="4" t="n"/>
      <c r="Q3229" s="6" t="n"/>
      <c r="R3229" s="7" t="n"/>
      <c r="S3229" s="6" t="n"/>
      <c r="T3229" s="6" t="n"/>
      <c r="U3229" s="6" t="n"/>
      <c r="V3229" s="3">
        <f>IF(OR(B3229="",C3229),"",CONCATENATE(B3229,".",C3229))</f>
        <v/>
      </c>
      <c r="W3229">
        <f>UPPER(TRIM(H3229))</f>
        <v/>
      </c>
      <c r="X3229">
        <f>UPPER(TRIM(I3229))</f>
        <v/>
      </c>
      <c r="Y3229">
        <f>IF(V3229&lt;&gt;"",IFERROR(INDEX(federal_program_name_lookup,MATCH(V3229,aln_lookup,0)),""),"")</f>
        <v/>
      </c>
    </row>
    <row r="3230">
      <c r="A3230">
        <f>IF(B3230&lt;&gt;"", "AWARD-"&amp;TEXT(ROW()-1,"0000"), "")</f>
        <v/>
      </c>
      <c r="B3230" s="4" t="n"/>
      <c r="C3230" s="4" t="n"/>
      <c r="D3230" s="4" t="n"/>
      <c r="E3230" s="6" t="n"/>
      <c r="F3230" s="7" t="n"/>
      <c r="G3230" s="6" t="n"/>
      <c r="H3230" s="6" t="n"/>
      <c r="I3230" s="6" t="n"/>
      <c r="J3230" s="5">
        <f>SUMIFS(amount_expended,cfda_key,V3230)</f>
        <v/>
      </c>
      <c r="K3230" s="5">
        <f>IF(G3230="OTHER CLUSTER NOT LISTED ABOVE",SUMIFS(amount_expended,uniform_other_cluster_name,X3230), IF(AND(OR(G3230="N/A",G3230=""),H3230=""),0,IF(G3230="STATE CLUSTER",SUMIFS(amount_expended,uniform_state_cluster_name,W3230),SUMIFS(amount_expended,cluster_name,G3230))))</f>
        <v/>
      </c>
      <c r="L3230" s="6" t="n"/>
      <c r="M3230" s="4" t="n"/>
      <c r="N3230" s="6" t="n"/>
      <c r="O3230" s="4" t="n"/>
      <c r="P3230" s="4" t="n"/>
      <c r="Q3230" s="6" t="n"/>
      <c r="R3230" s="7" t="n"/>
      <c r="S3230" s="6" t="n"/>
      <c r="T3230" s="6" t="n"/>
      <c r="U3230" s="6" t="n"/>
      <c r="V3230" s="3">
        <f>IF(OR(B3230="",C3230),"",CONCATENATE(B3230,".",C3230))</f>
        <v/>
      </c>
      <c r="W3230">
        <f>UPPER(TRIM(H3230))</f>
        <v/>
      </c>
      <c r="X3230">
        <f>UPPER(TRIM(I3230))</f>
        <v/>
      </c>
      <c r="Y3230">
        <f>IF(V3230&lt;&gt;"",IFERROR(INDEX(federal_program_name_lookup,MATCH(V3230,aln_lookup,0)),""),"")</f>
        <v/>
      </c>
    </row>
    <row r="3231">
      <c r="A3231">
        <f>IF(B3231&lt;&gt;"", "AWARD-"&amp;TEXT(ROW()-1,"0000"), "")</f>
        <v/>
      </c>
      <c r="B3231" s="4" t="n"/>
      <c r="C3231" s="4" t="n"/>
      <c r="D3231" s="4" t="n"/>
      <c r="E3231" s="6" t="n"/>
      <c r="F3231" s="7" t="n"/>
      <c r="G3231" s="6" t="n"/>
      <c r="H3231" s="6" t="n"/>
      <c r="I3231" s="6" t="n"/>
      <c r="J3231" s="5">
        <f>SUMIFS(amount_expended,cfda_key,V3231)</f>
        <v/>
      </c>
      <c r="K3231" s="5">
        <f>IF(G3231="OTHER CLUSTER NOT LISTED ABOVE",SUMIFS(amount_expended,uniform_other_cluster_name,X3231), IF(AND(OR(G3231="N/A",G3231=""),H3231=""),0,IF(G3231="STATE CLUSTER",SUMIFS(amount_expended,uniform_state_cluster_name,W3231),SUMIFS(amount_expended,cluster_name,G3231))))</f>
        <v/>
      </c>
      <c r="L3231" s="6" t="n"/>
      <c r="M3231" s="4" t="n"/>
      <c r="N3231" s="6" t="n"/>
      <c r="O3231" s="4" t="n"/>
      <c r="P3231" s="4" t="n"/>
      <c r="Q3231" s="6" t="n"/>
      <c r="R3231" s="7" t="n"/>
      <c r="S3231" s="6" t="n"/>
      <c r="T3231" s="6" t="n"/>
      <c r="U3231" s="6" t="n"/>
      <c r="V3231" s="3">
        <f>IF(OR(B3231="",C3231),"",CONCATENATE(B3231,".",C3231))</f>
        <v/>
      </c>
      <c r="W3231">
        <f>UPPER(TRIM(H3231))</f>
        <v/>
      </c>
      <c r="X3231">
        <f>UPPER(TRIM(I3231))</f>
        <v/>
      </c>
      <c r="Y3231">
        <f>IF(V3231&lt;&gt;"",IFERROR(INDEX(federal_program_name_lookup,MATCH(V3231,aln_lookup,0)),""),"")</f>
        <v/>
      </c>
    </row>
    <row r="3232">
      <c r="A3232">
        <f>IF(B3232&lt;&gt;"", "AWARD-"&amp;TEXT(ROW()-1,"0000"), "")</f>
        <v/>
      </c>
      <c r="B3232" s="4" t="n"/>
      <c r="C3232" s="4" t="n"/>
      <c r="D3232" s="4" t="n"/>
      <c r="E3232" s="6" t="n"/>
      <c r="F3232" s="7" t="n"/>
      <c r="G3232" s="6" t="n"/>
      <c r="H3232" s="6" t="n"/>
      <c r="I3232" s="6" t="n"/>
      <c r="J3232" s="5">
        <f>SUMIFS(amount_expended,cfda_key,V3232)</f>
        <v/>
      </c>
      <c r="K3232" s="5">
        <f>IF(G3232="OTHER CLUSTER NOT LISTED ABOVE",SUMIFS(amount_expended,uniform_other_cluster_name,X3232), IF(AND(OR(G3232="N/A",G3232=""),H3232=""),0,IF(G3232="STATE CLUSTER",SUMIFS(amount_expended,uniform_state_cluster_name,W3232),SUMIFS(amount_expended,cluster_name,G3232))))</f>
        <v/>
      </c>
      <c r="L3232" s="6" t="n"/>
      <c r="M3232" s="4" t="n"/>
      <c r="N3232" s="6" t="n"/>
      <c r="O3232" s="4" t="n"/>
      <c r="P3232" s="4" t="n"/>
      <c r="Q3232" s="6" t="n"/>
      <c r="R3232" s="7" t="n"/>
      <c r="S3232" s="6" t="n"/>
      <c r="T3232" s="6" t="n"/>
      <c r="U3232" s="6" t="n"/>
      <c r="V3232" s="3">
        <f>IF(OR(B3232="",C3232),"",CONCATENATE(B3232,".",C3232))</f>
        <v/>
      </c>
      <c r="W3232">
        <f>UPPER(TRIM(H3232))</f>
        <v/>
      </c>
      <c r="X3232">
        <f>UPPER(TRIM(I3232))</f>
        <v/>
      </c>
      <c r="Y3232">
        <f>IF(V3232&lt;&gt;"",IFERROR(INDEX(federal_program_name_lookup,MATCH(V3232,aln_lookup,0)),""),"")</f>
        <v/>
      </c>
    </row>
    <row r="3233">
      <c r="A3233">
        <f>IF(B3233&lt;&gt;"", "AWARD-"&amp;TEXT(ROW()-1,"0000"), "")</f>
        <v/>
      </c>
      <c r="B3233" s="4" t="n"/>
      <c r="C3233" s="4" t="n"/>
      <c r="D3233" s="4" t="n"/>
      <c r="E3233" s="6" t="n"/>
      <c r="F3233" s="7" t="n"/>
      <c r="G3233" s="6" t="n"/>
      <c r="H3233" s="6" t="n"/>
      <c r="I3233" s="6" t="n"/>
      <c r="J3233" s="5">
        <f>SUMIFS(amount_expended,cfda_key,V3233)</f>
        <v/>
      </c>
      <c r="K3233" s="5">
        <f>IF(G3233="OTHER CLUSTER NOT LISTED ABOVE",SUMIFS(amount_expended,uniform_other_cluster_name,X3233), IF(AND(OR(G3233="N/A",G3233=""),H3233=""),0,IF(G3233="STATE CLUSTER",SUMIFS(amount_expended,uniform_state_cluster_name,W3233),SUMIFS(amount_expended,cluster_name,G3233))))</f>
        <v/>
      </c>
      <c r="L3233" s="6" t="n"/>
      <c r="M3233" s="4" t="n"/>
      <c r="N3233" s="6" t="n"/>
      <c r="O3233" s="4" t="n"/>
      <c r="P3233" s="4" t="n"/>
      <c r="Q3233" s="6" t="n"/>
      <c r="R3233" s="7" t="n"/>
      <c r="S3233" s="6" t="n"/>
      <c r="T3233" s="6" t="n"/>
      <c r="U3233" s="6" t="n"/>
      <c r="V3233" s="3">
        <f>IF(OR(B3233="",C3233),"",CONCATENATE(B3233,".",C3233))</f>
        <v/>
      </c>
      <c r="W3233">
        <f>UPPER(TRIM(H3233))</f>
        <v/>
      </c>
      <c r="X3233">
        <f>UPPER(TRIM(I3233))</f>
        <v/>
      </c>
      <c r="Y3233">
        <f>IF(V3233&lt;&gt;"",IFERROR(INDEX(federal_program_name_lookup,MATCH(V3233,aln_lookup,0)),""),"")</f>
        <v/>
      </c>
    </row>
    <row r="3234">
      <c r="A3234">
        <f>IF(B3234&lt;&gt;"", "AWARD-"&amp;TEXT(ROW()-1,"0000"), "")</f>
        <v/>
      </c>
      <c r="B3234" s="4" t="n"/>
      <c r="C3234" s="4" t="n"/>
      <c r="D3234" s="4" t="n"/>
      <c r="E3234" s="6" t="n"/>
      <c r="F3234" s="7" t="n"/>
      <c r="G3234" s="6" t="n"/>
      <c r="H3234" s="6" t="n"/>
      <c r="I3234" s="6" t="n"/>
      <c r="J3234" s="5">
        <f>SUMIFS(amount_expended,cfda_key,V3234)</f>
        <v/>
      </c>
      <c r="K3234" s="5">
        <f>IF(G3234="OTHER CLUSTER NOT LISTED ABOVE",SUMIFS(amount_expended,uniform_other_cluster_name,X3234), IF(AND(OR(G3234="N/A",G3234=""),H3234=""),0,IF(G3234="STATE CLUSTER",SUMIFS(amount_expended,uniform_state_cluster_name,W3234),SUMIFS(amount_expended,cluster_name,G3234))))</f>
        <v/>
      </c>
      <c r="L3234" s="6" t="n"/>
      <c r="M3234" s="4" t="n"/>
      <c r="N3234" s="6" t="n"/>
      <c r="O3234" s="4" t="n"/>
      <c r="P3234" s="4" t="n"/>
      <c r="Q3234" s="6" t="n"/>
      <c r="R3234" s="7" t="n"/>
      <c r="S3234" s="6" t="n"/>
      <c r="T3234" s="6" t="n"/>
      <c r="U3234" s="6" t="n"/>
      <c r="V3234" s="3">
        <f>IF(OR(B3234="",C3234),"",CONCATENATE(B3234,".",C3234))</f>
        <v/>
      </c>
      <c r="W3234">
        <f>UPPER(TRIM(H3234))</f>
        <v/>
      </c>
      <c r="X3234">
        <f>UPPER(TRIM(I3234))</f>
        <v/>
      </c>
      <c r="Y3234">
        <f>IF(V3234&lt;&gt;"",IFERROR(INDEX(federal_program_name_lookup,MATCH(V3234,aln_lookup,0)),""),"")</f>
        <v/>
      </c>
    </row>
    <row r="3235">
      <c r="A3235">
        <f>IF(B3235&lt;&gt;"", "AWARD-"&amp;TEXT(ROW()-1,"0000"), "")</f>
        <v/>
      </c>
      <c r="B3235" s="4" t="n"/>
      <c r="C3235" s="4" t="n"/>
      <c r="D3235" s="4" t="n"/>
      <c r="E3235" s="6" t="n"/>
      <c r="F3235" s="7" t="n"/>
      <c r="G3235" s="6" t="n"/>
      <c r="H3235" s="6" t="n"/>
      <c r="I3235" s="6" t="n"/>
      <c r="J3235" s="5">
        <f>SUMIFS(amount_expended,cfda_key,V3235)</f>
        <v/>
      </c>
      <c r="K3235" s="5">
        <f>IF(G3235="OTHER CLUSTER NOT LISTED ABOVE",SUMIFS(amount_expended,uniform_other_cluster_name,X3235), IF(AND(OR(G3235="N/A",G3235=""),H3235=""),0,IF(G3235="STATE CLUSTER",SUMIFS(amount_expended,uniform_state_cluster_name,W3235),SUMIFS(amount_expended,cluster_name,G3235))))</f>
        <v/>
      </c>
      <c r="L3235" s="6" t="n"/>
      <c r="M3235" s="4" t="n"/>
      <c r="N3235" s="6" t="n"/>
      <c r="O3235" s="4" t="n"/>
      <c r="P3235" s="4" t="n"/>
      <c r="Q3235" s="6" t="n"/>
      <c r="R3235" s="7" t="n"/>
      <c r="S3235" s="6" t="n"/>
      <c r="T3235" s="6" t="n"/>
      <c r="U3235" s="6" t="n"/>
      <c r="V3235" s="3">
        <f>IF(OR(B3235="",C3235),"",CONCATENATE(B3235,".",C3235))</f>
        <v/>
      </c>
      <c r="W3235">
        <f>UPPER(TRIM(H3235))</f>
        <v/>
      </c>
      <c r="X3235">
        <f>UPPER(TRIM(I3235))</f>
        <v/>
      </c>
      <c r="Y3235">
        <f>IF(V3235&lt;&gt;"",IFERROR(INDEX(federal_program_name_lookup,MATCH(V3235,aln_lookup,0)),""),"")</f>
        <v/>
      </c>
    </row>
    <row r="3236">
      <c r="A3236">
        <f>IF(B3236&lt;&gt;"", "AWARD-"&amp;TEXT(ROW()-1,"0000"), "")</f>
        <v/>
      </c>
      <c r="B3236" s="4" t="n"/>
      <c r="C3236" s="4" t="n"/>
      <c r="D3236" s="4" t="n"/>
      <c r="E3236" s="6" t="n"/>
      <c r="F3236" s="7" t="n"/>
      <c r="G3236" s="6" t="n"/>
      <c r="H3236" s="6" t="n"/>
      <c r="I3236" s="6" t="n"/>
      <c r="J3236" s="5">
        <f>SUMIFS(amount_expended,cfda_key,V3236)</f>
        <v/>
      </c>
      <c r="K3236" s="5">
        <f>IF(G3236="OTHER CLUSTER NOT LISTED ABOVE",SUMIFS(amount_expended,uniform_other_cluster_name,X3236), IF(AND(OR(G3236="N/A",G3236=""),H3236=""),0,IF(G3236="STATE CLUSTER",SUMIFS(amount_expended,uniform_state_cluster_name,W3236),SUMIFS(amount_expended,cluster_name,G3236))))</f>
        <v/>
      </c>
      <c r="L3236" s="6" t="n"/>
      <c r="M3236" s="4" t="n"/>
      <c r="N3236" s="6" t="n"/>
      <c r="O3236" s="4" t="n"/>
      <c r="P3236" s="4" t="n"/>
      <c r="Q3236" s="6" t="n"/>
      <c r="R3236" s="7" t="n"/>
      <c r="S3236" s="6" t="n"/>
      <c r="T3236" s="6" t="n"/>
      <c r="U3236" s="6" t="n"/>
      <c r="V3236" s="3">
        <f>IF(OR(B3236="",C3236),"",CONCATENATE(B3236,".",C3236))</f>
        <v/>
      </c>
      <c r="W3236">
        <f>UPPER(TRIM(H3236))</f>
        <v/>
      </c>
      <c r="X3236">
        <f>UPPER(TRIM(I3236))</f>
        <v/>
      </c>
      <c r="Y3236">
        <f>IF(V3236&lt;&gt;"",IFERROR(INDEX(federal_program_name_lookup,MATCH(V3236,aln_lookup,0)),""),"")</f>
        <v/>
      </c>
    </row>
    <row r="3237">
      <c r="A3237">
        <f>IF(B3237&lt;&gt;"", "AWARD-"&amp;TEXT(ROW()-1,"0000"), "")</f>
        <v/>
      </c>
      <c r="B3237" s="4" t="n"/>
      <c r="C3237" s="4" t="n"/>
      <c r="D3237" s="4" t="n"/>
      <c r="E3237" s="6" t="n"/>
      <c r="F3237" s="7" t="n"/>
      <c r="G3237" s="6" t="n"/>
      <c r="H3237" s="6" t="n"/>
      <c r="I3237" s="6" t="n"/>
      <c r="J3237" s="5">
        <f>SUMIFS(amount_expended,cfda_key,V3237)</f>
        <v/>
      </c>
      <c r="K3237" s="5">
        <f>IF(G3237="OTHER CLUSTER NOT LISTED ABOVE",SUMIFS(amount_expended,uniform_other_cluster_name,X3237), IF(AND(OR(G3237="N/A",G3237=""),H3237=""),0,IF(G3237="STATE CLUSTER",SUMIFS(amount_expended,uniform_state_cluster_name,W3237),SUMIFS(amount_expended,cluster_name,G3237))))</f>
        <v/>
      </c>
      <c r="L3237" s="6" t="n"/>
      <c r="M3237" s="4" t="n"/>
      <c r="N3237" s="6" t="n"/>
      <c r="O3237" s="4" t="n"/>
      <c r="P3237" s="4" t="n"/>
      <c r="Q3237" s="6" t="n"/>
      <c r="R3237" s="7" t="n"/>
      <c r="S3237" s="6" t="n"/>
      <c r="T3237" s="6" t="n"/>
      <c r="U3237" s="6" t="n"/>
      <c r="V3237" s="3">
        <f>IF(OR(B3237="",C3237),"",CONCATENATE(B3237,".",C3237))</f>
        <v/>
      </c>
      <c r="W3237">
        <f>UPPER(TRIM(H3237))</f>
        <v/>
      </c>
      <c r="X3237">
        <f>UPPER(TRIM(I3237))</f>
        <v/>
      </c>
      <c r="Y3237">
        <f>IF(V3237&lt;&gt;"",IFERROR(INDEX(federal_program_name_lookup,MATCH(V3237,aln_lookup,0)),""),"")</f>
        <v/>
      </c>
    </row>
    <row r="3238">
      <c r="A3238">
        <f>IF(B3238&lt;&gt;"", "AWARD-"&amp;TEXT(ROW()-1,"0000"), "")</f>
        <v/>
      </c>
      <c r="B3238" s="4" t="n"/>
      <c r="C3238" s="4" t="n"/>
      <c r="D3238" s="4" t="n"/>
      <c r="E3238" s="6" t="n"/>
      <c r="F3238" s="7" t="n"/>
      <c r="G3238" s="6" t="n"/>
      <c r="H3238" s="6" t="n"/>
      <c r="I3238" s="6" t="n"/>
      <c r="J3238" s="5">
        <f>SUMIFS(amount_expended,cfda_key,V3238)</f>
        <v/>
      </c>
      <c r="K3238" s="5">
        <f>IF(G3238="OTHER CLUSTER NOT LISTED ABOVE",SUMIFS(amount_expended,uniform_other_cluster_name,X3238), IF(AND(OR(G3238="N/A",G3238=""),H3238=""),0,IF(G3238="STATE CLUSTER",SUMIFS(amount_expended,uniform_state_cluster_name,W3238),SUMIFS(amount_expended,cluster_name,G3238))))</f>
        <v/>
      </c>
      <c r="L3238" s="6" t="n"/>
      <c r="M3238" s="4" t="n"/>
      <c r="N3238" s="6" t="n"/>
      <c r="O3238" s="4" t="n"/>
      <c r="P3238" s="4" t="n"/>
      <c r="Q3238" s="6" t="n"/>
      <c r="R3238" s="7" t="n"/>
      <c r="S3238" s="6" t="n"/>
      <c r="T3238" s="6" t="n"/>
      <c r="U3238" s="6" t="n"/>
      <c r="V3238" s="3">
        <f>IF(OR(B3238="",C3238),"",CONCATENATE(B3238,".",C3238))</f>
        <v/>
      </c>
      <c r="W3238">
        <f>UPPER(TRIM(H3238))</f>
        <v/>
      </c>
      <c r="X3238">
        <f>UPPER(TRIM(I3238))</f>
        <v/>
      </c>
      <c r="Y3238">
        <f>IF(V3238&lt;&gt;"",IFERROR(INDEX(federal_program_name_lookup,MATCH(V3238,aln_lookup,0)),""),"")</f>
        <v/>
      </c>
    </row>
    <row r="3239">
      <c r="A3239">
        <f>IF(B3239&lt;&gt;"", "AWARD-"&amp;TEXT(ROW()-1,"0000"), "")</f>
        <v/>
      </c>
      <c r="B3239" s="4" t="n"/>
      <c r="C3239" s="4" t="n"/>
      <c r="D3239" s="4" t="n"/>
      <c r="E3239" s="6" t="n"/>
      <c r="F3239" s="7" t="n"/>
      <c r="G3239" s="6" t="n"/>
      <c r="H3239" s="6" t="n"/>
      <c r="I3239" s="6" t="n"/>
      <c r="J3239" s="5">
        <f>SUMIFS(amount_expended,cfda_key,V3239)</f>
        <v/>
      </c>
      <c r="K3239" s="5">
        <f>IF(G3239="OTHER CLUSTER NOT LISTED ABOVE",SUMIFS(amount_expended,uniform_other_cluster_name,X3239), IF(AND(OR(G3239="N/A",G3239=""),H3239=""),0,IF(G3239="STATE CLUSTER",SUMIFS(amount_expended,uniform_state_cluster_name,W3239),SUMIFS(amount_expended,cluster_name,G3239))))</f>
        <v/>
      </c>
      <c r="L3239" s="6" t="n"/>
      <c r="M3239" s="4" t="n"/>
      <c r="N3239" s="6" t="n"/>
      <c r="O3239" s="4" t="n"/>
      <c r="P3239" s="4" t="n"/>
      <c r="Q3239" s="6" t="n"/>
      <c r="R3239" s="7" t="n"/>
      <c r="S3239" s="6" t="n"/>
      <c r="T3239" s="6" t="n"/>
      <c r="U3239" s="6" t="n"/>
      <c r="V3239" s="3">
        <f>IF(OR(B3239="",C3239),"",CONCATENATE(B3239,".",C3239))</f>
        <v/>
      </c>
      <c r="W3239">
        <f>UPPER(TRIM(H3239))</f>
        <v/>
      </c>
      <c r="X3239">
        <f>UPPER(TRIM(I3239))</f>
        <v/>
      </c>
      <c r="Y3239">
        <f>IF(V3239&lt;&gt;"",IFERROR(INDEX(federal_program_name_lookup,MATCH(V3239,aln_lookup,0)),""),"")</f>
        <v/>
      </c>
    </row>
    <row r="3240">
      <c r="A3240">
        <f>IF(B3240&lt;&gt;"", "AWARD-"&amp;TEXT(ROW()-1,"0000"), "")</f>
        <v/>
      </c>
      <c r="B3240" s="4" t="n"/>
      <c r="C3240" s="4" t="n"/>
      <c r="D3240" s="4" t="n"/>
      <c r="E3240" s="6" t="n"/>
      <c r="F3240" s="7" t="n"/>
      <c r="G3240" s="6" t="n"/>
      <c r="H3240" s="6" t="n"/>
      <c r="I3240" s="6" t="n"/>
      <c r="J3240" s="5">
        <f>SUMIFS(amount_expended,cfda_key,V3240)</f>
        <v/>
      </c>
      <c r="K3240" s="5">
        <f>IF(G3240="OTHER CLUSTER NOT LISTED ABOVE",SUMIFS(amount_expended,uniform_other_cluster_name,X3240), IF(AND(OR(G3240="N/A",G3240=""),H3240=""),0,IF(G3240="STATE CLUSTER",SUMIFS(amount_expended,uniform_state_cluster_name,W3240),SUMIFS(amount_expended,cluster_name,G3240))))</f>
        <v/>
      </c>
      <c r="L3240" s="6" t="n"/>
      <c r="M3240" s="4" t="n"/>
      <c r="N3240" s="6" t="n"/>
      <c r="O3240" s="4" t="n"/>
      <c r="P3240" s="4" t="n"/>
      <c r="Q3240" s="6" t="n"/>
      <c r="R3240" s="7" t="n"/>
      <c r="S3240" s="6" t="n"/>
      <c r="T3240" s="6" t="n"/>
      <c r="U3240" s="6" t="n"/>
      <c r="V3240" s="3">
        <f>IF(OR(B3240="",C3240),"",CONCATENATE(B3240,".",C3240))</f>
        <v/>
      </c>
      <c r="W3240">
        <f>UPPER(TRIM(H3240))</f>
        <v/>
      </c>
      <c r="X3240">
        <f>UPPER(TRIM(I3240))</f>
        <v/>
      </c>
      <c r="Y3240">
        <f>IF(V3240&lt;&gt;"",IFERROR(INDEX(federal_program_name_lookup,MATCH(V3240,aln_lookup,0)),""),"")</f>
        <v/>
      </c>
    </row>
    <row r="3241">
      <c r="A3241">
        <f>IF(B3241&lt;&gt;"", "AWARD-"&amp;TEXT(ROW()-1,"0000"), "")</f>
        <v/>
      </c>
      <c r="B3241" s="4" t="n"/>
      <c r="C3241" s="4" t="n"/>
      <c r="D3241" s="4" t="n"/>
      <c r="E3241" s="6" t="n"/>
      <c r="F3241" s="7" t="n"/>
      <c r="G3241" s="6" t="n"/>
      <c r="H3241" s="6" t="n"/>
      <c r="I3241" s="6" t="n"/>
      <c r="J3241" s="5">
        <f>SUMIFS(amount_expended,cfda_key,V3241)</f>
        <v/>
      </c>
      <c r="K3241" s="5">
        <f>IF(G3241="OTHER CLUSTER NOT LISTED ABOVE",SUMIFS(amount_expended,uniform_other_cluster_name,X3241), IF(AND(OR(G3241="N/A",G3241=""),H3241=""),0,IF(G3241="STATE CLUSTER",SUMIFS(amount_expended,uniform_state_cluster_name,W3241),SUMIFS(amount_expended,cluster_name,G3241))))</f>
        <v/>
      </c>
      <c r="L3241" s="6" t="n"/>
      <c r="M3241" s="4" t="n"/>
      <c r="N3241" s="6" t="n"/>
      <c r="O3241" s="4" t="n"/>
      <c r="P3241" s="4" t="n"/>
      <c r="Q3241" s="6" t="n"/>
      <c r="R3241" s="7" t="n"/>
      <c r="S3241" s="6" t="n"/>
      <c r="T3241" s="6" t="n"/>
      <c r="U3241" s="6" t="n"/>
      <c r="V3241" s="3">
        <f>IF(OR(B3241="",C3241),"",CONCATENATE(B3241,".",C3241))</f>
        <v/>
      </c>
      <c r="W3241">
        <f>UPPER(TRIM(H3241))</f>
        <v/>
      </c>
      <c r="X3241">
        <f>UPPER(TRIM(I3241))</f>
        <v/>
      </c>
      <c r="Y3241">
        <f>IF(V3241&lt;&gt;"",IFERROR(INDEX(federal_program_name_lookup,MATCH(V3241,aln_lookup,0)),""),"")</f>
        <v/>
      </c>
    </row>
    <row r="3242">
      <c r="A3242">
        <f>IF(B3242&lt;&gt;"", "AWARD-"&amp;TEXT(ROW()-1,"0000"), "")</f>
        <v/>
      </c>
      <c r="B3242" s="4" t="n"/>
      <c r="C3242" s="4" t="n"/>
      <c r="D3242" s="4" t="n"/>
      <c r="E3242" s="6" t="n"/>
      <c r="F3242" s="7" t="n"/>
      <c r="G3242" s="6" t="n"/>
      <c r="H3242" s="6" t="n"/>
      <c r="I3242" s="6" t="n"/>
      <c r="J3242" s="5">
        <f>SUMIFS(amount_expended,cfda_key,V3242)</f>
        <v/>
      </c>
      <c r="K3242" s="5">
        <f>IF(G3242="OTHER CLUSTER NOT LISTED ABOVE",SUMIFS(amount_expended,uniform_other_cluster_name,X3242), IF(AND(OR(G3242="N/A",G3242=""),H3242=""),0,IF(G3242="STATE CLUSTER",SUMIFS(amount_expended,uniform_state_cluster_name,W3242),SUMIFS(amount_expended,cluster_name,G3242))))</f>
        <v/>
      </c>
      <c r="L3242" s="6" t="n"/>
      <c r="M3242" s="4" t="n"/>
      <c r="N3242" s="6" t="n"/>
      <c r="O3242" s="4" t="n"/>
      <c r="P3242" s="4" t="n"/>
      <c r="Q3242" s="6" t="n"/>
      <c r="R3242" s="7" t="n"/>
      <c r="S3242" s="6" t="n"/>
      <c r="T3242" s="6" t="n"/>
      <c r="U3242" s="6" t="n"/>
      <c r="V3242" s="3">
        <f>IF(OR(B3242="",C3242),"",CONCATENATE(B3242,".",C3242))</f>
        <v/>
      </c>
      <c r="W3242">
        <f>UPPER(TRIM(H3242))</f>
        <v/>
      </c>
      <c r="X3242">
        <f>UPPER(TRIM(I3242))</f>
        <v/>
      </c>
      <c r="Y3242">
        <f>IF(V3242&lt;&gt;"",IFERROR(INDEX(federal_program_name_lookup,MATCH(V3242,aln_lookup,0)),""),"")</f>
        <v/>
      </c>
    </row>
    <row r="3243">
      <c r="A3243">
        <f>IF(B3243&lt;&gt;"", "AWARD-"&amp;TEXT(ROW()-1,"0000"), "")</f>
        <v/>
      </c>
      <c r="B3243" s="4" t="n"/>
      <c r="C3243" s="4" t="n"/>
      <c r="D3243" s="4" t="n"/>
      <c r="E3243" s="6" t="n"/>
      <c r="F3243" s="7" t="n"/>
      <c r="G3243" s="6" t="n"/>
      <c r="H3243" s="6" t="n"/>
      <c r="I3243" s="6" t="n"/>
      <c r="J3243" s="5">
        <f>SUMIFS(amount_expended,cfda_key,V3243)</f>
        <v/>
      </c>
      <c r="K3243" s="5">
        <f>IF(G3243="OTHER CLUSTER NOT LISTED ABOVE",SUMIFS(amount_expended,uniform_other_cluster_name,X3243), IF(AND(OR(G3243="N/A",G3243=""),H3243=""),0,IF(G3243="STATE CLUSTER",SUMIFS(amount_expended,uniform_state_cluster_name,W3243),SUMIFS(amount_expended,cluster_name,G3243))))</f>
        <v/>
      </c>
      <c r="L3243" s="6" t="n"/>
      <c r="M3243" s="4" t="n"/>
      <c r="N3243" s="6" t="n"/>
      <c r="O3243" s="4" t="n"/>
      <c r="P3243" s="4" t="n"/>
      <c r="Q3243" s="6" t="n"/>
      <c r="R3243" s="7" t="n"/>
      <c r="S3243" s="6" t="n"/>
      <c r="T3243" s="6" t="n"/>
      <c r="U3243" s="6" t="n"/>
      <c r="V3243" s="3">
        <f>IF(OR(B3243="",C3243),"",CONCATENATE(B3243,".",C3243))</f>
        <v/>
      </c>
      <c r="W3243">
        <f>UPPER(TRIM(H3243))</f>
        <v/>
      </c>
      <c r="X3243">
        <f>UPPER(TRIM(I3243))</f>
        <v/>
      </c>
      <c r="Y3243">
        <f>IF(V3243&lt;&gt;"",IFERROR(INDEX(federal_program_name_lookup,MATCH(V3243,aln_lookup,0)),""),"")</f>
        <v/>
      </c>
    </row>
    <row r="3244">
      <c r="A3244">
        <f>IF(B3244&lt;&gt;"", "AWARD-"&amp;TEXT(ROW()-1,"0000"), "")</f>
        <v/>
      </c>
      <c r="B3244" s="4" t="n"/>
      <c r="C3244" s="4" t="n"/>
      <c r="D3244" s="4" t="n"/>
      <c r="E3244" s="6" t="n"/>
      <c r="F3244" s="7" t="n"/>
      <c r="G3244" s="6" t="n"/>
      <c r="H3244" s="6" t="n"/>
      <c r="I3244" s="6" t="n"/>
      <c r="J3244" s="5">
        <f>SUMIFS(amount_expended,cfda_key,V3244)</f>
        <v/>
      </c>
      <c r="K3244" s="5">
        <f>IF(G3244="OTHER CLUSTER NOT LISTED ABOVE",SUMIFS(amount_expended,uniform_other_cluster_name,X3244), IF(AND(OR(G3244="N/A",G3244=""),H3244=""),0,IF(G3244="STATE CLUSTER",SUMIFS(amount_expended,uniform_state_cluster_name,W3244),SUMIFS(amount_expended,cluster_name,G3244))))</f>
        <v/>
      </c>
      <c r="L3244" s="6" t="n"/>
      <c r="M3244" s="4" t="n"/>
      <c r="N3244" s="6" t="n"/>
      <c r="O3244" s="4" t="n"/>
      <c r="P3244" s="4" t="n"/>
      <c r="Q3244" s="6" t="n"/>
      <c r="R3244" s="7" t="n"/>
      <c r="S3244" s="6" t="n"/>
      <c r="T3244" s="6" t="n"/>
      <c r="U3244" s="6" t="n"/>
      <c r="V3244" s="3">
        <f>IF(OR(B3244="",C3244),"",CONCATENATE(B3244,".",C3244))</f>
        <v/>
      </c>
      <c r="W3244">
        <f>UPPER(TRIM(H3244))</f>
        <v/>
      </c>
      <c r="X3244">
        <f>UPPER(TRIM(I3244))</f>
        <v/>
      </c>
      <c r="Y3244">
        <f>IF(V3244&lt;&gt;"",IFERROR(INDEX(federal_program_name_lookup,MATCH(V3244,aln_lookup,0)),""),"")</f>
        <v/>
      </c>
    </row>
    <row r="3245">
      <c r="A3245">
        <f>IF(B3245&lt;&gt;"", "AWARD-"&amp;TEXT(ROW()-1,"0000"), "")</f>
        <v/>
      </c>
      <c r="B3245" s="4" t="n"/>
      <c r="C3245" s="4" t="n"/>
      <c r="D3245" s="4" t="n"/>
      <c r="E3245" s="6" t="n"/>
      <c r="F3245" s="7" t="n"/>
      <c r="G3245" s="6" t="n"/>
      <c r="H3245" s="6" t="n"/>
      <c r="I3245" s="6" t="n"/>
      <c r="J3245" s="5">
        <f>SUMIFS(amount_expended,cfda_key,V3245)</f>
        <v/>
      </c>
      <c r="K3245" s="5">
        <f>IF(G3245="OTHER CLUSTER NOT LISTED ABOVE",SUMIFS(amount_expended,uniform_other_cluster_name,X3245), IF(AND(OR(G3245="N/A",G3245=""),H3245=""),0,IF(G3245="STATE CLUSTER",SUMIFS(amount_expended,uniform_state_cluster_name,W3245),SUMIFS(amount_expended,cluster_name,G3245))))</f>
        <v/>
      </c>
      <c r="L3245" s="6" t="n"/>
      <c r="M3245" s="4" t="n"/>
      <c r="N3245" s="6" t="n"/>
      <c r="O3245" s="4" t="n"/>
      <c r="P3245" s="4" t="n"/>
      <c r="Q3245" s="6" t="n"/>
      <c r="R3245" s="7" t="n"/>
      <c r="S3245" s="6" t="n"/>
      <c r="T3245" s="6" t="n"/>
      <c r="U3245" s="6" t="n"/>
      <c r="V3245" s="3">
        <f>IF(OR(B3245="",C3245),"",CONCATENATE(B3245,".",C3245))</f>
        <v/>
      </c>
      <c r="W3245">
        <f>UPPER(TRIM(H3245))</f>
        <v/>
      </c>
      <c r="X3245">
        <f>UPPER(TRIM(I3245))</f>
        <v/>
      </c>
      <c r="Y3245">
        <f>IF(V3245&lt;&gt;"",IFERROR(INDEX(federal_program_name_lookup,MATCH(V3245,aln_lookup,0)),""),"")</f>
        <v/>
      </c>
    </row>
    <row r="3246">
      <c r="A3246">
        <f>IF(B3246&lt;&gt;"", "AWARD-"&amp;TEXT(ROW()-1,"0000"), "")</f>
        <v/>
      </c>
      <c r="B3246" s="4" t="n"/>
      <c r="C3246" s="4" t="n"/>
      <c r="D3246" s="4" t="n"/>
      <c r="E3246" s="6" t="n"/>
      <c r="F3246" s="7" t="n"/>
      <c r="G3246" s="6" t="n"/>
      <c r="H3246" s="6" t="n"/>
      <c r="I3246" s="6" t="n"/>
      <c r="J3246" s="5">
        <f>SUMIFS(amount_expended,cfda_key,V3246)</f>
        <v/>
      </c>
      <c r="K3246" s="5">
        <f>IF(G3246="OTHER CLUSTER NOT LISTED ABOVE",SUMIFS(amount_expended,uniform_other_cluster_name,X3246), IF(AND(OR(G3246="N/A",G3246=""),H3246=""),0,IF(G3246="STATE CLUSTER",SUMIFS(amount_expended,uniform_state_cluster_name,W3246),SUMIFS(amount_expended,cluster_name,G3246))))</f>
        <v/>
      </c>
      <c r="L3246" s="6" t="n"/>
      <c r="M3246" s="4" t="n"/>
      <c r="N3246" s="6" t="n"/>
      <c r="O3246" s="4" t="n"/>
      <c r="P3246" s="4" t="n"/>
      <c r="Q3246" s="6" t="n"/>
      <c r="R3246" s="7" t="n"/>
      <c r="S3246" s="6" t="n"/>
      <c r="T3246" s="6" t="n"/>
      <c r="U3246" s="6" t="n"/>
      <c r="V3246" s="3">
        <f>IF(OR(B3246="",C3246),"",CONCATENATE(B3246,".",C3246))</f>
        <v/>
      </c>
      <c r="W3246">
        <f>UPPER(TRIM(H3246))</f>
        <v/>
      </c>
      <c r="X3246">
        <f>UPPER(TRIM(I3246))</f>
        <v/>
      </c>
      <c r="Y3246">
        <f>IF(V3246&lt;&gt;"",IFERROR(INDEX(federal_program_name_lookup,MATCH(V3246,aln_lookup,0)),""),"")</f>
        <v/>
      </c>
    </row>
    <row r="3247">
      <c r="A3247">
        <f>IF(B3247&lt;&gt;"", "AWARD-"&amp;TEXT(ROW()-1,"0000"), "")</f>
        <v/>
      </c>
      <c r="B3247" s="4" t="n"/>
      <c r="C3247" s="4" t="n"/>
      <c r="D3247" s="4" t="n"/>
      <c r="E3247" s="6" t="n"/>
      <c r="F3247" s="7" t="n"/>
      <c r="G3247" s="6" t="n"/>
      <c r="H3247" s="6" t="n"/>
      <c r="I3247" s="6" t="n"/>
      <c r="J3247" s="5">
        <f>SUMIFS(amount_expended,cfda_key,V3247)</f>
        <v/>
      </c>
      <c r="K3247" s="5">
        <f>IF(G3247="OTHER CLUSTER NOT LISTED ABOVE",SUMIFS(amount_expended,uniform_other_cluster_name,X3247), IF(AND(OR(G3247="N/A",G3247=""),H3247=""),0,IF(G3247="STATE CLUSTER",SUMIFS(amount_expended,uniform_state_cluster_name,W3247),SUMIFS(amount_expended,cluster_name,G3247))))</f>
        <v/>
      </c>
      <c r="L3247" s="6" t="n"/>
      <c r="M3247" s="4" t="n"/>
      <c r="N3247" s="6" t="n"/>
      <c r="O3247" s="4" t="n"/>
      <c r="P3247" s="4" t="n"/>
      <c r="Q3247" s="6" t="n"/>
      <c r="R3247" s="7" t="n"/>
      <c r="S3247" s="6" t="n"/>
      <c r="T3247" s="6" t="n"/>
      <c r="U3247" s="6" t="n"/>
      <c r="V3247" s="3">
        <f>IF(OR(B3247="",C3247),"",CONCATENATE(B3247,".",C3247))</f>
        <v/>
      </c>
      <c r="W3247">
        <f>UPPER(TRIM(H3247))</f>
        <v/>
      </c>
      <c r="X3247">
        <f>UPPER(TRIM(I3247))</f>
        <v/>
      </c>
      <c r="Y3247">
        <f>IF(V3247&lt;&gt;"",IFERROR(INDEX(federal_program_name_lookup,MATCH(V3247,aln_lookup,0)),""),"")</f>
        <v/>
      </c>
    </row>
    <row r="3248">
      <c r="A3248">
        <f>IF(B3248&lt;&gt;"", "AWARD-"&amp;TEXT(ROW()-1,"0000"), "")</f>
        <v/>
      </c>
      <c r="B3248" s="4" t="n"/>
      <c r="C3248" s="4" t="n"/>
      <c r="D3248" s="4" t="n"/>
      <c r="E3248" s="6" t="n"/>
      <c r="F3248" s="7" t="n"/>
      <c r="G3248" s="6" t="n"/>
      <c r="H3248" s="6" t="n"/>
      <c r="I3248" s="6" t="n"/>
      <c r="J3248" s="5">
        <f>SUMIFS(amount_expended,cfda_key,V3248)</f>
        <v/>
      </c>
      <c r="K3248" s="5">
        <f>IF(G3248="OTHER CLUSTER NOT LISTED ABOVE",SUMIFS(amount_expended,uniform_other_cluster_name,X3248), IF(AND(OR(G3248="N/A",G3248=""),H3248=""),0,IF(G3248="STATE CLUSTER",SUMIFS(amount_expended,uniform_state_cluster_name,W3248),SUMIFS(amount_expended,cluster_name,G3248))))</f>
        <v/>
      </c>
      <c r="L3248" s="6" t="n"/>
      <c r="M3248" s="4" t="n"/>
      <c r="N3248" s="6" t="n"/>
      <c r="O3248" s="4" t="n"/>
      <c r="P3248" s="4" t="n"/>
      <c r="Q3248" s="6" t="n"/>
      <c r="R3248" s="7" t="n"/>
      <c r="S3248" s="6" t="n"/>
      <c r="T3248" s="6" t="n"/>
      <c r="U3248" s="6" t="n"/>
      <c r="V3248" s="3">
        <f>IF(OR(B3248="",C3248),"",CONCATENATE(B3248,".",C3248))</f>
        <v/>
      </c>
      <c r="W3248">
        <f>UPPER(TRIM(H3248))</f>
        <v/>
      </c>
      <c r="X3248">
        <f>UPPER(TRIM(I3248))</f>
        <v/>
      </c>
      <c r="Y3248">
        <f>IF(V3248&lt;&gt;"",IFERROR(INDEX(federal_program_name_lookup,MATCH(V3248,aln_lookup,0)),""),"")</f>
        <v/>
      </c>
    </row>
    <row r="3249">
      <c r="A3249">
        <f>IF(B3249&lt;&gt;"", "AWARD-"&amp;TEXT(ROW()-1,"0000"), "")</f>
        <v/>
      </c>
      <c r="B3249" s="4" t="n"/>
      <c r="C3249" s="4" t="n"/>
      <c r="D3249" s="4" t="n"/>
      <c r="E3249" s="6" t="n"/>
      <c r="F3249" s="7" t="n"/>
      <c r="G3249" s="6" t="n"/>
      <c r="H3249" s="6" t="n"/>
      <c r="I3249" s="6" t="n"/>
      <c r="J3249" s="5">
        <f>SUMIFS(amount_expended,cfda_key,V3249)</f>
        <v/>
      </c>
      <c r="K3249" s="5">
        <f>IF(G3249="OTHER CLUSTER NOT LISTED ABOVE",SUMIFS(amount_expended,uniform_other_cluster_name,X3249), IF(AND(OR(G3249="N/A",G3249=""),H3249=""),0,IF(G3249="STATE CLUSTER",SUMIFS(amount_expended,uniform_state_cluster_name,W3249),SUMIFS(amount_expended,cluster_name,G3249))))</f>
        <v/>
      </c>
      <c r="L3249" s="6" t="n"/>
      <c r="M3249" s="4" t="n"/>
      <c r="N3249" s="6" t="n"/>
      <c r="O3249" s="4" t="n"/>
      <c r="P3249" s="4" t="n"/>
      <c r="Q3249" s="6" t="n"/>
      <c r="R3249" s="7" t="n"/>
      <c r="S3249" s="6" t="n"/>
      <c r="T3249" s="6" t="n"/>
      <c r="U3249" s="6" t="n"/>
      <c r="V3249" s="3">
        <f>IF(OR(B3249="",C3249),"",CONCATENATE(B3249,".",C3249))</f>
        <v/>
      </c>
      <c r="W3249">
        <f>UPPER(TRIM(H3249))</f>
        <v/>
      </c>
      <c r="X3249">
        <f>UPPER(TRIM(I3249))</f>
        <v/>
      </c>
      <c r="Y3249">
        <f>IF(V3249&lt;&gt;"",IFERROR(INDEX(federal_program_name_lookup,MATCH(V3249,aln_lookup,0)),""),"")</f>
        <v/>
      </c>
    </row>
    <row r="3250">
      <c r="A3250">
        <f>IF(B3250&lt;&gt;"", "AWARD-"&amp;TEXT(ROW()-1,"0000"), "")</f>
        <v/>
      </c>
      <c r="B3250" s="4" t="n"/>
      <c r="C3250" s="4" t="n"/>
      <c r="D3250" s="4" t="n"/>
      <c r="E3250" s="6" t="n"/>
      <c r="F3250" s="7" t="n"/>
      <c r="G3250" s="6" t="n"/>
      <c r="H3250" s="6" t="n"/>
      <c r="I3250" s="6" t="n"/>
      <c r="J3250" s="5">
        <f>SUMIFS(amount_expended,cfda_key,V3250)</f>
        <v/>
      </c>
      <c r="K3250" s="5">
        <f>IF(G3250="OTHER CLUSTER NOT LISTED ABOVE",SUMIFS(amount_expended,uniform_other_cluster_name,X3250), IF(AND(OR(G3250="N/A",G3250=""),H3250=""),0,IF(G3250="STATE CLUSTER",SUMIFS(amount_expended,uniform_state_cluster_name,W3250),SUMIFS(amount_expended,cluster_name,G3250))))</f>
        <v/>
      </c>
      <c r="L3250" s="6" t="n"/>
      <c r="M3250" s="4" t="n"/>
      <c r="N3250" s="6" t="n"/>
      <c r="O3250" s="4" t="n"/>
      <c r="P3250" s="4" t="n"/>
      <c r="Q3250" s="6" t="n"/>
      <c r="R3250" s="7" t="n"/>
      <c r="S3250" s="6" t="n"/>
      <c r="T3250" s="6" t="n"/>
      <c r="U3250" s="6" t="n"/>
      <c r="V3250" s="3">
        <f>IF(OR(B3250="",C3250),"",CONCATENATE(B3250,".",C3250))</f>
        <v/>
      </c>
      <c r="W3250">
        <f>UPPER(TRIM(H3250))</f>
        <v/>
      </c>
      <c r="X3250">
        <f>UPPER(TRIM(I3250))</f>
        <v/>
      </c>
      <c r="Y3250">
        <f>IF(V3250&lt;&gt;"",IFERROR(INDEX(federal_program_name_lookup,MATCH(V3250,aln_lookup,0)),""),"")</f>
        <v/>
      </c>
    </row>
    <row r="3251">
      <c r="A3251">
        <f>IF(B3251&lt;&gt;"", "AWARD-"&amp;TEXT(ROW()-1,"0000"), "")</f>
        <v/>
      </c>
      <c r="B3251" s="4" t="n"/>
      <c r="C3251" s="4" t="n"/>
      <c r="D3251" s="4" t="n"/>
      <c r="E3251" s="6" t="n"/>
      <c r="F3251" s="7" t="n"/>
      <c r="G3251" s="6" t="n"/>
      <c r="H3251" s="6" t="n"/>
      <c r="I3251" s="6" t="n"/>
      <c r="J3251" s="5">
        <f>SUMIFS(amount_expended,cfda_key,V3251)</f>
        <v/>
      </c>
      <c r="K3251" s="5">
        <f>IF(G3251="OTHER CLUSTER NOT LISTED ABOVE",SUMIFS(amount_expended,uniform_other_cluster_name,X3251), IF(AND(OR(G3251="N/A",G3251=""),H3251=""),0,IF(G3251="STATE CLUSTER",SUMIFS(amount_expended,uniform_state_cluster_name,W3251),SUMIFS(amount_expended,cluster_name,G3251))))</f>
        <v/>
      </c>
      <c r="L3251" s="6" t="n"/>
      <c r="M3251" s="4" t="n"/>
      <c r="N3251" s="6" t="n"/>
      <c r="O3251" s="4" t="n"/>
      <c r="P3251" s="4" t="n"/>
      <c r="Q3251" s="6" t="n"/>
      <c r="R3251" s="7" t="n"/>
      <c r="S3251" s="6" t="n"/>
      <c r="T3251" s="6" t="n"/>
      <c r="U3251" s="6" t="n"/>
      <c r="V3251" s="3">
        <f>IF(OR(B3251="",C3251),"",CONCATENATE(B3251,".",C3251))</f>
        <v/>
      </c>
      <c r="W3251">
        <f>UPPER(TRIM(H3251))</f>
        <v/>
      </c>
      <c r="X3251">
        <f>UPPER(TRIM(I3251))</f>
        <v/>
      </c>
      <c r="Y3251">
        <f>IF(V3251&lt;&gt;"",IFERROR(INDEX(federal_program_name_lookup,MATCH(V3251,aln_lookup,0)),""),"")</f>
        <v/>
      </c>
    </row>
    <row r="3252">
      <c r="A3252">
        <f>IF(B3252&lt;&gt;"", "AWARD-"&amp;TEXT(ROW()-1,"0000"), "")</f>
        <v/>
      </c>
      <c r="B3252" s="4" t="n"/>
      <c r="C3252" s="4" t="n"/>
      <c r="D3252" s="4" t="n"/>
      <c r="E3252" s="6" t="n"/>
      <c r="F3252" s="7" t="n"/>
      <c r="G3252" s="6" t="n"/>
      <c r="H3252" s="6" t="n"/>
      <c r="I3252" s="6" t="n"/>
      <c r="J3252" s="5">
        <f>SUMIFS(amount_expended,cfda_key,V3252)</f>
        <v/>
      </c>
      <c r="K3252" s="5">
        <f>IF(G3252="OTHER CLUSTER NOT LISTED ABOVE",SUMIFS(amount_expended,uniform_other_cluster_name,X3252), IF(AND(OR(G3252="N/A",G3252=""),H3252=""),0,IF(G3252="STATE CLUSTER",SUMIFS(amount_expended,uniform_state_cluster_name,W3252),SUMIFS(amount_expended,cluster_name,G3252))))</f>
        <v/>
      </c>
      <c r="L3252" s="6" t="n"/>
      <c r="M3252" s="4" t="n"/>
      <c r="N3252" s="6" t="n"/>
      <c r="O3252" s="4" t="n"/>
      <c r="P3252" s="4" t="n"/>
      <c r="Q3252" s="6" t="n"/>
      <c r="R3252" s="7" t="n"/>
      <c r="S3252" s="6" t="n"/>
      <c r="T3252" s="6" t="n"/>
      <c r="U3252" s="6" t="n"/>
      <c r="V3252" s="3">
        <f>IF(OR(B3252="",C3252),"",CONCATENATE(B3252,".",C3252))</f>
        <v/>
      </c>
      <c r="W3252">
        <f>UPPER(TRIM(H3252))</f>
        <v/>
      </c>
      <c r="X3252">
        <f>UPPER(TRIM(I3252))</f>
        <v/>
      </c>
      <c r="Y3252">
        <f>IF(V3252&lt;&gt;"",IFERROR(INDEX(federal_program_name_lookup,MATCH(V3252,aln_lookup,0)),""),"")</f>
        <v/>
      </c>
    </row>
    <row r="3253">
      <c r="A3253">
        <f>IF(B3253&lt;&gt;"", "AWARD-"&amp;TEXT(ROW()-1,"0000"), "")</f>
        <v/>
      </c>
      <c r="B3253" s="4" t="n"/>
      <c r="C3253" s="4" t="n"/>
      <c r="D3253" s="4" t="n"/>
      <c r="E3253" s="6" t="n"/>
      <c r="F3253" s="7" t="n"/>
      <c r="G3253" s="6" t="n"/>
      <c r="H3253" s="6" t="n"/>
      <c r="I3253" s="6" t="n"/>
      <c r="J3253" s="5">
        <f>SUMIFS(amount_expended,cfda_key,V3253)</f>
        <v/>
      </c>
      <c r="K3253" s="5">
        <f>IF(G3253="OTHER CLUSTER NOT LISTED ABOVE",SUMIFS(amount_expended,uniform_other_cluster_name,X3253), IF(AND(OR(G3253="N/A",G3253=""),H3253=""),0,IF(G3253="STATE CLUSTER",SUMIFS(amount_expended,uniform_state_cluster_name,W3253),SUMIFS(amount_expended,cluster_name,G3253))))</f>
        <v/>
      </c>
      <c r="L3253" s="6" t="n"/>
      <c r="M3253" s="4" t="n"/>
      <c r="N3253" s="6" t="n"/>
      <c r="O3253" s="4" t="n"/>
      <c r="P3253" s="4" t="n"/>
      <c r="Q3253" s="6" t="n"/>
      <c r="R3253" s="7" t="n"/>
      <c r="S3253" s="6" t="n"/>
      <c r="T3253" s="6" t="n"/>
      <c r="U3253" s="6" t="n"/>
      <c r="V3253" s="3">
        <f>IF(OR(B3253="",C3253),"",CONCATENATE(B3253,".",C3253))</f>
        <v/>
      </c>
      <c r="W3253">
        <f>UPPER(TRIM(H3253))</f>
        <v/>
      </c>
      <c r="X3253">
        <f>UPPER(TRIM(I3253))</f>
        <v/>
      </c>
      <c r="Y3253">
        <f>IF(V3253&lt;&gt;"",IFERROR(INDEX(federal_program_name_lookup,MATCH(V3253,aln_lookup,0)),""),"")</f>
        <v/>
      </c>
    </row>
    <row r="3254">
      <c r="A3254">
        <f>IF(B3254&lt;&gt;"", "AWARD-"&amp;TEXT(ROW()-1,"0000"), "")</f>
        <v/>
      </c>
      <c r="B3254" s="4" t="n"/>
      <c r="C3254" s="4" t="n"/>
      <c r="D3254" s="4" t="n"/>
      <c r="E3254" s="6" t="n"/>
      <c r="F3254" s="7" t="n"/>
      <c r="G3254" s="6" t="n"/>
      <c r="H3254" s="6" t="n"/>
      <c r="I3254" s="6" t="n"/>
      <c r="J3254" s="5">
        <f>SUMIFS(amount_expended,cfda_key,V3254)</f>
        <v/>
      </c>
      <c r="K3254" s="5">
        <f>IF(G3254="OTHER CLUSTER NOT LISTED ABOVE",SUMIFS(amount_expended,uniform_other_cluster_name,X3254), IF(AND(OR(G3254="N/A",G3254=""),H3254=""),0,IF(G3254="STATE CLUSTER",SUMIFS(amount_expended,uniform_state_cluster_name,W3254),SUMIFS(amount_expended,cluster_name,G3254))))</f>
        <v/>
      </c>
      <c r="L3254" s="6" t="n"/>
      <c r="M3254" s="4" t="n"/>
      <c r="N3254" s="6" t="n"/>
      <c r="O3254" s="4" t="n"/>
      <c r="P3254" s="4" t="n"/>
      <c r="Q3254" s="6" t="n"/>
      <c r="R3254" s="7" t="n"/>
      <c r="S3254" s="6" t="n"/>
      <c r="T3254" s="6" t="n"/>
      <c r="U3254" s="6" t="n"/>
      <c r="V3254" s="3">
        <f>IF(OR(B3254="",C3254),"",CONCATENATE(B3254,".",C3254))</f>
        <v/>
      </c>
      <c r="W3254">
        <f>UPPER(TRIM(H3254))</f>
        <v/>
      </c>
      <c r="X3254">
        <f>UPPER(TRIM(I3254))</f>
        <v/>
      </c>
      <c r="Y3254">
        <f>IF(V3254&lt;&gt;"",IFERROR(INDEX(federal_program_name_lookup,MATCH(V3254,aln_lookup,0)),""),"")</f>
        <v/>
      </c>
    </row>
    <row r="3255">
      <c r="A3255">
        <f>IF(B3255&lt;&gt;"", "AWARD-"&amp;TEXT(ROW()-1,"0000"), "")</f>
        <v/>
      </c>
      <c r="B3255" s="4" t="n"/>
      <c r="C3255" s="4" t="n"/>
      <c r="D3255" s="4" t="n"/>
      <c r="E3255" s="6" t="n"/>
      <c r="F3255" s="7" t="n"/>
      <c r="G3255" s="6" t="n"/>
      <c r="H3255" s="6" t="n"/>
      <c r="I3255" s="6" t="n"/>
      <c r="J3255" s="5">
        <f>SUMIFS(amount_expended,cfda_key,V3255)</f>
        <v/>
      </c>
      <c r="K3255" s="5">
        <f>IF(G3255="OTHER CLUSTER NOT LISTED ABOVE",SUMIFS(amount_expended,uniform_other_cluster_name,X3255), IF(AND(OR(G3255="N/A",G3255=""),H3255=""),0,IF(G3255="STATE CLUSTER",SUMIFS(amount_expended,uniform_state_cluster_name,W3255),SUMIFS(amount_expended,cluster_name,G3255))))</f>
        <v/>
      </c>
      <c r="L3255" s="6" t="n"/>
      <c r="M3255" s="4" t="n"/>
      <c r="N3255" s="6" t="n"/>
      <c r="O3255" s="4" t="n"/>
      <c r="P3255" s="4" t="n"/>
      <c r="Q3255" s="6" t="n"/>
      <c r="R3255" s="7" t="n"/>
      <c r="S3255" s="6" t="n"/>
      <c r="T3255" s="6" t="n"/>
      <c r="U3255" s="6" t="n"/>
      <c r="V3255" s="3">
        <f>IF(OR(B3255="",C3255),"",CONCATENATE(B3255,".",C3255))</f>
        <v/>
      </c>
      <c r="W3255">
        <f>UPPER(TRIM(H3255))</f>
        <v/>
      </c>
      <c r="X3255">
        <f>UPPER(TRIM(I3255))</f>
        <v/>
      </c>
      <c r="Y3255">
        <f>IF(V3255&lt;&gt;"",IFERROR(INDEX(federal_program_name_lookup,MATCH(V3255,aln_lookup,0)),""),"")</f>
        <v/>
      </c>
    </row>
    <row r="3256">
      <c r="A3256">
        <f>IF(B3256&lt;&gt;"", "AWARD-"&amp;TEXT(ROW()-1,"0000"), "")</f>
        <v/>
      </c>
      <c r="B3256" s="4" t="n"/>
      <c r="C3256" s="4" t="n"/>
      <c r="D3256" s="4" t="n"/>
      <c r="E3256" s="6" t="n"/>
      <c r="F3256" s="7" t="n"/>
      <c r="G3256" s="6" t="n"/>
      <c r="H3256" s="6" t="n"/>
      <c r="I3256" s="6" t="n"/>
      <c r="J3256" s="5">
        <f>SUMIFS(amount_expended,cfda_key,V3256)</f>
        <v/>
      </c>
      <c r="K3256" s="5">
        <f>IF(G3256="OTHER CLUSTER NOT LISTED ABOVE",SUMIFS(amount_expended,uniform_other_cluster_name,X3256), IF(AND(OR(G3256="N/A",G3256=""),H3256=""),0,IF(G3256="STATE CLUSTER",SUMIFS(amount_expended,uniform_state_cluster_name,W3256),SUMIFS(amount_expended,cluster_name,G3256))))</f>
        <v/>
      </c>
      <c r="L3256" s="6" t="n"/>
      <c r="M3256" s="4" t="n"/>
      <c r="N3256" s="6" t="n"/>
      <c r="O3256" s="4" t="n"/>
      <c r="P3256" s="4" t="n"/>
      <c r="Q3256" s="6" t="n"/>
      <c r="R3256" s="7" t="n"/>
      <c r="S3256" s="6" t="n"/>
      <c r="T3256" s="6" t="n"/>
      <c r="U3256" s="6" t="n"/>
      <c r="V3256" s="3">
        <f>IF(OR(B3256="",C3256),"",CONCATENATE(B3256,".",C3256))</f>
        <v/>
      </c>
      <c r="W3256">
        <f>UPPER(TRIM(H3256))</f>
        <v/>
      </c>
      <c r="X3256">
        <f>UPPER(TRIM(I3256))</f>
        <v/>
      </c>
      <c r="Y3256">
        <f>IF(V3256&lt;&gt;"",IFERROR(INDEX(federal_program_name_lookup,MATCH(V3256,aln_lookup,0)),""),"")</f>
        <v/>
      </c>
    </row>
    <row r="3257">
      <c r="A3257">
        <f>IF(B3257&lt;&gt;"", "AWARD-"&amp;TEXT(ROW()-1,"0000"), "")</f>
        <v/>
      </c>
      <c r="B3257" s="4" t="n"/>
      <c r="C3257" s="4" t="n"/>
      <c r="D3257" s="4" t="n"/>
      <c r="E3257" s="6" t="n"/>
      <c r="F3257" s="7" t="n"/>
      <c r="G3257" s="6" t="n"/>
      <c r="H3257" s="6" t="n"/>
      <c r="I3257" s="6" t="n"/>
      <c r="J3257" s="5">
        <f>SUMIFS(amount_expended,cfda_key,V3257)</f>
        <v/>
      </c>
      <c r="K3257" s="5">
        <f>IF(G3257="OTHER CLUSTER NOT LISTED ABOVE",SUMIFS(amount_expended,uniform_other_cluster_name,X3257), IF(AND(OR(G3257="N/A",G3257=""),H3257=""),0,IF(G3257="STATE CLUSTER",SUMIFS(amount_expended,uniform_state_cluster_name,W3257),SUMIFS(amount_expended,cluster_name,G3257))))</f>
        <v/>
      </c>
      <c r="L3257" s="6" t="n"/>
      <c r="M3257" s="4" t="n"/>
      <c r="N3257" s="6" t="n"/>
      <c r="O3257" s="4" t="n"/>
      <c r="P3257" s="4" t="n"/>
      <c r="Q3257" s="6" t="n"/>
      <c r="R3257" s="7" t="n"/>
      <c r="S3257" s="6" t="n"/>
      <c r="T3257" s="6" t="n"/>
      <c r="U3257" s="6" t="n"/>
      <c r="V3257" s="3">
        <f>IF(OR(B3257="",C3257),"",CONCATENATE(B3257,".",C3257))</f>
        <v/>
      </c>
      <c r="W3257">
        <f>UPPER(TRIM(H3257))</f>
        <v/>
      </c>
      <c r="X3257">
        <f>UPPER(TRIM(I3257))</f>
        <v/>
      </c>
      <c r="Y3257">
        <f>IF(V3257&lt;&gt;"",IFERROR(INDEX(federal_program_name_lookup,MATCH(V3257,aln_lookup,0)),""),"")</f>
        <v/>
      </c>
    </row>
    <row r="3258">
      <c r="A3258">
        <f>IF(B3258&lt;&gt;"", "AWARD-"&amp;TEXT(ROW()-1,"0000"), "")</f>
        <v/>
      </c>
      <c r="B3258" s="4" t="n"/>
      <c r="C3258" s="4" t="n"/>
      <c r="D3258" s="4" t="n"/>
      <c r="E3258" s="6" t="n"/>
      <c r="F3258" s="7" t="n"/>
      <c r="G3258" s="6" t="n"/>
      <c r="H3258" s="6" t="n"/>
      <c r="I3258" s="6" t="n"/>
      <c r="J3258" s="5">
        <f>SUMIFS(amount_expended,cfda_key,V3258)</f>
        <v/>
      </c>
      <c r="K3258" s="5">
        <f>IF(G3258="OTHER CLUSTER NOT LISTED ABOVE",SUMIFS(amount_expended,uniform_other_cluster_name,X3258), IF(AND(OR(G3258="N/A",G3258=""),H3258=""),0,IF(G3258="STATE CLUSTER",SUMIFS(amount_expended,uniform_state_cluster_name,W3258),SUMIFS(amount_expended,cluster_name,G3258))))</f>
        <v/>
      </c>
      <c r="L3258" s="6" t="n"/>
      <c r="M3258" s="4" t="n"/>
      <c r="N3258" s="6" t="n"/>
      <c r="O3258" s="4" t="n"/>
      <c r="P3258" s="4" t="n"/>
      <c r="Q3258" s="6" t="n"/>
      <c r="R3258" s="7" t="n"/>
      <c r="S3258" s="6" t="n"/>
      <c r="T3258" s="6" t="n"/>
      <c r="U3258" s="6" t="n"/>
      <c r="V3258" s="3">
        <f>IF(OR(B3258="",C3258),"",CONCATENATE(B3258,".",C3258))</f>
        <v/>
      </c>
      <c r="W3258">
        <f>UPPER(TRIM(H3258))</f>
        <v/>
      </c>
      <c r="X3258">
        <f>UPPER(TRIM(I3258))</f>
        <v/>
      </c>
      <c r="Y3258">
        <f>IF(V3258&lt;&gt;"",IFERROR(INDEX(federal_program_name_lookup,MATCH(V3258,aln_lookup,0)),""),"")</f>
        <v/>
      </c>
    </row>
    <row r="3259">
      <c r="A3259">
        <f>IF(B3259&lt;&gt;"", "AWARD-"&amp;TEXT(ROW()-1,"0000"), "")</f>
        <v/>
      </c>
      <c r="B3259" s="4" t="n"/>
      <c r="C3259" s="4" t="n"/>
      <c r="D3259" s="4" t="n"/>
      <c r="E3259" s="6" t="n"/>
      <c r="F3259" s="7" t="n"/>
      <c r="G3259" s="6" t="n"/>
      <c r="H3259" s="6" t="n"/>
      <c r="I3259" s="6" t="n"/>
      <c r="J3259" s="5">
        <f>SUMIFS(amount_expended,cfda_key,V3259)</f>
        <v/>
      </c>
      <c r="K3259" s="5">
        <f>IF(G3259="OTHER CLUSTER NOT LISTED ABOVE",SUMIFS(amount_expended,uniform_other_cluster_name,X3259), IF(AND(OR(G3259="N/A",G3259=""),H3259=""),0,IF(G3259="STATE CLUSTER",SUMIFS(amount_expended,uniform_state_cluster_name,W3259),SUMIFS(amount_expended,cluster_name,G3259))))</f>
        <v/>
      </c>
      <c r="L3259" s="6" t="n"/>
      <c r="M3259" s="4" t="n"/>
      <c r="N3259" s="6" t="n"/>
      <c r="O3259" s="4" t="n"/>
      <c r="P3259" s="4" t="n"/>
      <c r="Q3259" s="6" t="n"/>
      <c r="R3259" s="7" t="n"/>
      <c r="S3259" s="6" t="n"/>
      <c r="T3259" s="6" t="n"/>
      <c r="U3259" s="6" t="n"/>
      <c r="V3259" s="3">
        <f>IF(OR(B3259="",C3259),"",CONCATENATE(B3259,".",C3259))</f>
        <v/>
      </c>
      <c r="W3259">
        <f>UPPER(TRIM(H3259))</f>
        <v/>
      </c>
      <c r="X3259">
        <f>UPPER(TRIM(I3259))</f>
        <v/>
      </c>
      <c r="Y3259">
        <f>IF(V3259&lt;&gt;"",IFERROR(INDEX(federal_program_name_lookup,MATCH(V3259,aln_lookup,0)),""),"")</f>
        <v/>
      </c>
    </row>
    <row r="3260">
      <c r="A3260">
        <f>IF(B3260&lt;&gt;"", "AWARD-"&amp;TEXT(ROW()-1,"0000"), "")</f>
        <v/>
      </c>
      <c r="B3260" s="4" t="n"/>
      <c r="C3260" s="4" t="n"/>
      <c r="D3260" s="4" t="n"/>
      <c r="E3260" s="6" t="n"/>
      <c r="F3260" s="7" t="n"/>
      <c r="G3260" s="6" t="n"/>
      <c r="H3260" s="6" t="n"/>
      <c r="I3260" s="6" t="n"/>
      <c r="J3260" s="5">
        <f>SUMIFS(amount_expended,cfda_key,V3260)</f>
        <v/>
      </c>
      <c r="K3260" s="5">
        <f>IF(G3260="OTHER CLUSTER NOT LISTED ABOVE",SUMIFS(amount_expended,uniform_other_cluster_name,X3260), IF(AND(OR(G3260="N/A",G3260=""),H3260=""),0,IF(G3260="STATE CLUSTER",SUMIFS(amount_expended,uniform_state_cluster_name,W3260),SUMIFS(amount_expended,cluster_name,G3260))))</f>
        <v/>
      </c>
      <c r="L3260" s="6" t="n"/>
      <c r="M3260" s="4" t="n"/>
      <c r="N3260" s="6" t="n"/>
      <c r="O3260" s="4" t="n"/>
      <c r="P3260" s="4" t="n"/>
      <c r="Q3260" s="6" t="n"/>
      <c r="R3260" s="7" t="n"/>
      <c r="S3260" s="6" t="n"/>
      <c r="T3260" s="6" t="n"/>
      <c r="U3260" s="6" t="n"/>
      <c r="V3260" s="3">
        <f>IF(OR(B3260="",C3260),"",CONCATENATE(B3260,".",C3260))</f>
        <v/>
      </c>
      <c r="W3260">
        <f>UPPER(TRIM(H3260))</f>
        <v/>
      </c>
      <c r="X3260">
        <f>UPPER(TRIM(I3260))</f>
        <v/>
      </c>
      <c r="Y3260">
        <f>IF(V3260&lt;&gt;"",IFERROR(INDEX(federal_program_name_lookup,MATCH(V3260,aln_lookup,0)),""),"")</f>
        <v/>
      </c>
    </row>
    <row r="3261">
      <c r="A3261">
        <f>IF(B3261&lt;&gt;"", "AWARD-"&amp;TEXT(ROW()-1,"0000"), "")</f>
        <v/>
      </c>
      <c r="B3261" s="4" t="n"/>
      <c r="C3261" s="4" t="n"/>
      <c r="D3261" s="4" t="n"/>
      <c r="E3261" s="6" t="n"/>
      <c r="F3261" s="7" t="n"/>
      <c r="G3261" s="6" t="n"/>
      <c r="H3261" s="6" t="n"/>
      <c r="I3261" s="6" t="n"/>
      <c r="J3261" s="5">
        <f>SUMIFS(amount_expended,cfda_key,V3261)</f>
        <v/>
      </c>
      <c r="K3261" s="5">
        <f>IF(G3261="OTHER CLUSTER NOT LISTED ABOVE",SUMIFS(amount_expended,uniform_other_cluster_name,X3261), IF(AND(OR(G3261="N/A",G3261=""),H3261=""),0,IF(G3261="STATE CLUSTER",SUMIFS(amount_expended,uniform_state_cluster_name,W3261),SUMIFS(amount_expended,cluster_name,G3261))))</f>
        <v/>
      </c>
      <c r="L3261" s="6" t="n"/>
      <c r="M3261" s="4" t="n"/>
      <c r="N3261" s="6" t="n"/>
      <c r="O3261" s="4" t="n"/>
      <c r="P3261" s="4" t="n"/>
      <c r="Q3261" s="6" t="n"/>
      <c r="R3261" s="7" t="n"/>
      <c r="S3261" s="6" t="n"/>
      <c r="T3261" s="6" t="n"/>
      <c r="U3261" s="6" t="n"/>
      <c r="V3261" s="3">
        <f>IF(OR(B3261="",C3261),"",CONCATENATE(B3261,".",C3261))</f>
        <v/>
      </c>
      <c r="W3261">
        <f>UPPER(TRIM(H3261))</f>
        <v/>
      </c>
      <c r="X3261">
        <f>UPPER(TRIM(I3261))</f>
        <v/>
      </c>
      <c r="Y3261">
        <f>IF(V3261&lt;&gt;"",IFERROR(INDEX(federal_program_name_lookup,MATCH(V3261,aln_lookup,0)),""),"")</f>
        <v/>
      </c>
    </row>
    <row r="3262">
      <c r="A3262">
        <f>IF(B3262&lt;&gt;"", "AWARD-"&amp;TEXT(ROW()-1,"0000"), "")</f>
        <v/>
      </c>
      <c r="B3262" s="4" t="n"/>
      <c r="C3262" s="4" t="n"/>
      <c r="D3262" s="4" t="n"/>
      <c r="E3262" s="6" t="n"/>
      <c r="F3262" s="7" t="n"/>
      <c r="G3262" s="6" t="n"/>
      <c r="H3262" s="6" t="n"/>
      <c r="I3262" s="6" t="n"/>
      <c r="J3262" s="5">
        <f>SUMIFS(amount_expended,cfda_key,V3262)</f>
        <v/>
      </c>
      <c r="K3262" s="5">
        <f>IF(G3262="OTHER CLUSTER NOT LISTED ABOVE",SUMIFS(amount_expended,uniform_other_cluster_name,X3262), IF(AND(OR(G3262="N/A",G3262=""),H3262=""),0,IF(G3262="STATE CLUSTER",SUMIFS(amount_expended,uniform_state_cluster_name,W3262),SUMIFS(amount_expended,cluster_name,G3262))))</f>
        <v/>
      </c>
      <c r="L3262" s="6" t="n"/>
      <c r="M3262" s="4" t="n"/>
      <c r="N3262" s="6" t="n"/>
      <c r="O3262" s="4" t="n"/>
      <c r="P3262" s="4" t="n"/>
      <c r="Q3262" s="6" t="n"/>
      <c r="R3262" s="7" t="n"/>
      <c r="S3262" s="6" t="n"/>
      <c r="T3262" s="6" t="n"/>
      <c r="U3262" s="6" t="n"/>
      <c r="V3262" s="3">
        <f>IF(OR(B3262="",C3262),"",CONCATENATE(B3262,".",C3262))</f>
        <v/>
      </c>
      <c r="W3262">
        <f>UPPER(TRIM(H3262))</f>
        <v/>
      </c>
      <c r="X3262">
        <f>UPPER(TRIM(I3262))</f>
        <v/>
      </c>
      <c r="Y3262">
        <f>IF(V3262&lt;&gt;"",IFERROR(INDEX(federal_program_name_lookup,MATCH(V3262,aln_lookup,0)),""),"")</f>
        <v/>
      </c>
    </row>
    <row r="3263">
      <c r="A3263">
        <f>IF(B3263&lt;&gt;"", "AWARD-"&amp;TEXT(ROW()-1,"0000"), "")</f>
        <v/>
      </c>
      <c r="B3263" s="4" t="n"/>
      <c r="C3263" s="4" t="n"/>
      <c r="D3263" s="4" t="n"/>
      <c r="E3263" s="6" t="n"/>
      <c r="F3263" s="7" t="n"/>
      <c r="G3263" s="6" t="n"/>
      <c r="H3263" s="6" t="n"/>
      <c r="I3263" s="6" t="n"/>
      <c r="J3263" s="5">
        <f>SUMIFS(amount_expended,cfda_key,V3263)</f>
        <v/>
      </c>
      <c r="K3263" s="5">
        <f>IF(G3263="OTHER CLUSTER NOT LISTED ABOVE",SUMIFS(amount_expended,uniform_other_cluster_name,X3263), IF(AND(OR(G3263="N/A",G3263=""),H3263=""),0,IF(G3263="STATE CLUSTER",SUMIFS(amount_expended,uniform_state_cluster_name,W3263),SUMIFS(amount_expended,cluster_name,G3263))))</f>
        <v/>
      </c>
      <c r="L3263" s="6" t="n"/>
      <c r="M3263" s="4" t="n"/>
      <c r="N3263" s="6" t="n"/>
      <c r="O3263" s="4" t="n"/>
      <c r="P3263" s="4" t="n"/>
      <c r="Q3263" s="6" t="n"/>
      <c r="R3263" s="7" t="n"/>
      <c r="S3263" s="6" t="n"/>
      <c r="T3263" s="6" t="n"/>
      <c r="U3263" s="6" t="n"/>
      <c r="V3263" s="3">
        <f>IF(OR(B3263="",C3263),"",CONCATENATE(B3263,".",C3263))</f>
        <v/>
      </c>
      <c r="W3263">
        <f>UPPER(TRIM(H3263))</f>
        <v/>
      </c>
      <c r="X3263">
        <f>UPPER(TRIM(I3263))</f>
        <v/>
      </c>
      <c r="Y3263">
        <f>IF(V3263&lt;&gt;"",IFERROR(INDEX(federal_program_name_lookup,MATCH(V3263,aln_lookup,0)),""),"")</f>
        <v/>
      </c>
    </row>
    <row r="3264">
      <c r="A3264">
        <f>IF(B3264&lt;&gt;"", "AWARD-"&amp;TEXT(ROW()-1,"0000"), "")</f>
        <v/>
      </c>
      <c r="B3264" s="4" t="n"/>
      <c r="C3264" s="4" t="n"/>
      <c r="D3264" s="4" t="n"/>
      <c r="E3264" s="6" t="n"/>
      <c r="F3264" s="7" t="n"/>
      <c r="G3264" s="6" t="n"/>
      <c r="H3264" s="6" t="n"/>
      <c r="I3264" s="6" t="n"/>
      <c r="J3264" s="5">
        <f>SUMIFS(amount_expended,cfda_key,V3264)</f>
        <v/>
      </c>
      <c r="K3264" s="5">
        <f>IF(G3264="OTHER CLUSTER NOT LISTED ABOVE",SUMIFS(amount_expended,uniform_other_cluster_name,X3264), IF(AND(OR(G3264="N/A",G3264=""),H3264=""),0,IF(G3264="STATE CLUSTER",SUMIFS(amount_expended,uniform_state_cluster_name,W3264),SUMIFS(amount_expended,cluster_name,G3264))))</f>
        <v/>
      </c>
      <c r="L3264" s="6" t="n"/>
      <c r="M3264" s="4" t="n"/>
      <c r="N3264" s="6" t="n"/>
      <c r="O3264" s="4" t="n"/>
      <c r="P3264" s="4" t="n"/>
      <c r="Q3264" s="6" t="n"/>
      <c r="R3264" s="7" t="n"/>
      <c r="S3264" s="6" t="n"/>
      <c r="T3264" s="6" t="n"/>
      <c r="U3264" s="6" t="n"/>
      <c r="V3264" s="3">
        <f>IF(OR(B3264="",C3264),"",CONCATENATE(B3264,".",C3264))</f>
        <v/>
      </c>
      <c r="W3264">
        <f>UPPER(TRIM(H3264))</f>
        <v/>
      </c>
      <c r="X3264">
        <f>UPPER(TRIM(I3264))</f>
        <v/>
      </c>
      <c r="Y3264">
        <f>IF(V3264&lt;&gt;"",IFERROR(INDEX(federal_program_name_lookup,MATCH(V3264,aln_lookup,0)),""),"")</f>
        <v/>
      </c>
    </row>
    <row r="3265">
      <c r="A3265">
        <f>IF(B3265&lt;&gt;"", "AWARD-"&amp;TEXT(ROW()-1,"0000"), "")</f>
        <v/>
      </c>
      <c r="B3265" s="4" t="n"/>
      <c r="C3265" s="4" t="n"/>
      <c r="D3265" s="4" t="n"/>
      <c r="E3265" s="6" t="n"/>
      <c r="F3265" s="7" t="n"/>
      <c r="G3265" s="6" t="n"/>
      <c r="H3265" s="6" t="n"/>
      <c r="I3265" s="6" t="n"/>
      <c r="J3265" s="5">
        <f>SUMIFS(amount_expended,cfda_key,V3265)</f>
        <v/>
      </c>
      <c r="K3265" s="5">
        <f>IF(G3265="OTHER CLUSTER NOT LISTED ABOVE",SUMIFS(amount_expended,uniform_other_cluster_name,X3265), IF(AND(OR(G3265="N/A",G3265=""),H3265=""),0,IF(G3265="STATE CLUSTER",SUMIFS(amount_expended,uniform_state_cluster_name,W3265),SUMIFS(amount_expended,cluster_name,G3265))))</f>
        <v/>
      </c>
      <c r="L3265" s="6" t="n"/>
      <c r="M3265" s="4" t="n"/>
      <c r="N3265" s="6" t="n"/>
      <c r="O3265" s="4" t="n"/>
      <c r="P3265" s="4" t="n"/>
      <c r="Q3265" s="6" t="n"/>
      <c r="R3265" s="7" t="n"/>
      <c r="S3265" s="6" t="n"/>
      <c r="T3265" s="6" t="n"/>
      <c r="U3265" s="6" t="n"/>
      <c r="V3265" s="3">
        <f>IF(OR(B3265="",C3265),"",CONCATENATE(B3265,".",C3265))</f>
        <v/>
      </c>
      <c r="W3265">
        <f>UPPER(TRIM(H3265))</f>
        <v/>
      </c>
      <c r="X3265">
        <f>UPPER(TRIM(I3265))</f>
        <v/>
      </c>
      <c r="Y3265">
        <f>IF(V3265&lt;&gt;"",IFERROR(INDEX(federal_program_name_lookup,MATCH(V3265,aln_lookup,0)),""),"")</f>
        <v/>
      </c>
    </row>
    <row r="3266">
      <c r="A3266">
        <f>IF(B3266&lt;&gt;"", "AWARD-"&amp;TEXT(ROW()-1,"0000"), "")</f>
        <v/>
      </c>
      <c r="B3266" s="4" t="n"/>
      <c r="C3266" s="4" t="n"/>
      <c r="D3266" s="4" t="n"/>
      <c r="E3266" s="6" t="n"/>
      <c r="F3266" s="7" t="n"/>
      <c r="G3266" s="6" t="n"/>
      <c r="H3266" s="6" t="n"/>
      <c r="I3266" s="6" t="n"/>
      <c r="J3266" s="5">
        <f>SUMIFS(amount_expended,cfda_key,V3266)</f>
        <v/>
      </c>
      <c r="K3266" s="5">
        <f>IF(G3266="OTHER CLUSTER NOT LISTED ABOVE",SUMIFS(amount_expended,uniform_other_cluster_name,X3266), IF(AND(OR(G3266="N/A",G3266=""),H3266=""),0,IF(G3266="STATE CLUSTER",SUMIFS(amount_expended,uniform_state_cluster_name,W3266),SUMIFS(amount_expended,cluster_name,G3266))))</f>
        <v/>
      </c>
      <c r="L3266" s="6" t="n"/>
      <c r="M3266" s="4" t="n"/>
      <c r="N3266" s="6" t="n"/>
      <c r="O3266" s="4" t="n"/>
      <c r="P3266" s="4" t="n"/>
      <c r="Q3266" s="6" t="n"/>
      <c r="R3266" s="7" t="n"/>
      <c r="S3266" s="6" t="n"/>
      <c r="T3266" s="6" t="n"/>
      <c r="U3266" s="6" t="n"/>
      <c r="V3266" s="3">
        <f>IF(OR(B3266="",C3266),"",CONCATENATE(B3266,".",C3266))</f>
        <v/>
      </c>
      <c r="W3266">
        <f>UPPER(TRIM(H3266))</f>
        <v/>
      </c>
      <c r="X3266">
        <f>UPPER(TRIM(I3266))</f>
        <v/>
      </c>
      <c r="Y3266">
        <f>IF(V3266&lt;&gt;"",IFERROR(INDEX(federal_program_name_lookup,MATCH(V3266,aln_lookup,0)),""),"")</f>
        <v/>
      </c>
    </row>
    <row r="3267">
      <c r="A3267">
        <f>IF(B3267&lt;&gt;"", "AWARD-"&amp;TEXT(ROW()-1,"0000"), "")</f>
        <v/>
      </c>
      <c r="B3267" s="4" t="n"/>
      <c r="C3267" s="4" t="n"/>
      <c r="D3267" s="4" t="n"/>
      <c r="E3267" s="6" t="n"/>
      <c r="F3267" s="7" t="n"/>
      <c r="G3267" s="6" t="n"/>
      <c r="H3267" s="6" t="n"/>
      <c r="I3267" s="6" t="n"/>
      <c r="J3267" s="5">
        <f>SUMIFS(amount_expended,cfda_key,V3267)</f>
        <v/>
      </c>
      <c r="K3267" s="5">
        <f>IF(G3267="OTHER CLUSTER NOT LISTED ABOVE",SUMIFS(amount_expended,uniform_other_cluster_name,X3267), IF(AND(OR(G3267="N/A",G3267=""),H3267=""),0,IF(G3267="STATE CLUSTER",SUMIFS(amount_expended,uniform_state_cluster_name,W3267),SUMIFS(amount_expended,cluster_name,G3267))))</f>
        <v/>
      </c>
      <c r="L3267" s="6" t="n"/>
      <c r="M3267" s="4" t="n"/>
      <c r="N3267" s="6" t="n"/>
      <c r="O3267" s="4" t="n"/>
      <c r="P3267" s="4" t="n"/>
      <c r="Q3267" s="6" t="n"/>
      <c r="R3267" s="7" t="n"/>
      <c r="S3267" s="6" t="n"/>
      <c r="T3267" s="6" t="n"/>
      <c r="U3267" s="6" t="n"/>
      <c r="V3267" s="3">
        <f>IF(OR(B3267="",C3267),"",CONCATENATE(B3267,".",C3267))</f>
        <v/>
      </c>
      <c r="W3267">
        <f>UPPER(TRIM(H3267))</f>
        <v/>
      </c>
      <c r="X3267">
        <f>UPPER(TRIM(I3267))</f>
        <v/>
      </c>
      <c r="Y3267">
        <f>IF(V3267&lt;&gt;"",IFERROR(INDEX(federal_program_name_lookup,MATCH(V3267,aln_lookup,0)),""),"")</f>
        <v/>
      </c>
    </row>
    <row r="3268">
      <c r="A3268">
        <f>IF(B3268&lt;&gt;"", "AWARD-"&amp;TEXT(ROW()-1,"0000"), "")</f>
        <v/>
      </c>
      <c r="B3268" s="4" t="n"/>
      <c r="C3268" s="4" t="n"/>
      <c r="D3268" s="4" t="n"/>
      <c r="E3268" s="6" t="n"/>
      <c r="F3268" s="7" t="n"/>
      <c r="G3268" s="6" t="n"/>
      <c r="H3268" s="6" t="n"/>
      <c r="I3268" s="6" t="n"/>
      <c r="J3268" s="5">
        <f>SUMIFS(amount_expended,cfda_key,V3268)</f>
        <v/>
      </c>
      <c r="K3268" s="5">
        <f>IF(G3268="OTHER CLUSTER NOT LISTED ABOVE",SUMIFS(amount_expended,uniform_other_cluster_name,X3268), IF(AND(OR(G3268="N/A",G3268=""),H3268=""),0,IF(G3268="STATE CLUSTER",SUMIFS(amount_expended,uniform_state_cluster_name,W3268),SUMIFS(amount_expended,cluster_name,G3268))))</f>
        <v/>
      </c>
      <c r="L3268" s="6" t="n"/>
      <c r="M3268" s="4" t="n"/>
      <c r="N3268" s="6" t="n"/>
      <c r="O3268" s="4" t="n"/>
      <c r="P3268" s="4" t="n"/>
      <c r="Q3268" s="6" t="n"/>
      <c r="R3268" s="7" t="n"/>
      <c r="S3268" s="6" t="n"/>
      <c r="T3268" s="6" t="n"/>
      <c r="U3268" s="6" t="n"/>
      <c r="V3268" s="3">
        <f>IF(OR(B3268="",C3268),"",CONCATENATE(B3268,".",C3268))</f>
        <v/>
      </c>
      <c r="W3268">
        <f>UPPER(TRIM(H3268))</f>
        <v/>
      </c>
      <c r="X3268">
        <f>UPPER(TRIM(I3268))</f>
        <v/>
      </c>
      <c r="Y3268">
        <f>IF(V3268&lt;&gt;"",IFERROR(INDEX(federal_program_name_lookup,MATCH(V3268,aln_lookup,0)),""),"")</f>
        <v/>
      </c>
    </row>
    <row r="3269">
      <c r="A3269">
        <f>IF(B3269&lt;&gt;"", "AWARD-"&amp;TEXT(ROW()-1,"0000"), "")</f>
        <v/>
      </c>
      <c r="B3269" s="4" t="n"/>
      <c r="C3269" s="4" t="n"/>
      <c r="D3269" s="4" t="n"/>
      <c r="E3269" s="6" t="n"/>
      <c r="F3269" s="7" t="n"/>
      <c r="G3269" s="6" t="n"/>
      <c r="H3269" s="6" t="n"/>
      <c r="I3269" s="6" t="n"/>
      <c r="J3269" s="5">
        <f>SUMIFS(amount_expended,cfda_key,V3269)</f>
        <v/>
      </c>
      <c r="K3269" s="5">
        <f>IF(G3269="OTHER CLUSTER NOT LISTED ABOVE",SUMIFS(amount_expended,uniform_other_cluster_name,X3269), IF(AND(OR(G3269="N/A",G3269=""),H3269=""),0,IF(G3269="STATE CLUSTER",SUMIFS(amount_expended,uniform_state_cluster_name,W3269),SUMIFS(amount_expended,cluster_name,G3269))))</f>
        <v/>
      </c>
      <c r="L3269" s="6" t="n"/>
      <c r="M3269" s="4" t="n"/>
      <c r="N3269" s="6" t="n"/>
      <c r="O3269" s="4" t="n"/>
      <c r="P3269" s="4" t="n"/>
      <c r="Q3269" s="6" t="n"/>
      <c r="R3269" s="7" t="n"/>
      <c r="S3269" s="6" t="n"/>
      <c r="T3269" s="6" t="n"/>
      <c r="U3269" s="6" t="n"/>
      <c r="V3269" s="3">
        <f>IF(OR(B3269="",C3269),"",CONCATENATE(B3269,".",C3269))</f>
        <v/>
      </c>
      <c r="W3269">
        <f>UPPER(TRIM(H3269))</f>
        <v/>
      </c>
      <c r="X3269">
        <f>UPPER(TRIM(I3269))</f>
        <v/>
      </c>
      <c r="Y3269">
        <f>IF(V3269&lt;&gt;"",IFERROR(INDEX(federal_program_name_lookup,MATCH(V3269,aln_lookup,0)),""),"")</f>
        <v/>
      </c>
    </row>
    <row r="3270">
      <c r="A3270">
        <f>IF(B3270&lt;&gt;"", "AWARD-"&amp;TEXT(ROW()-1,"0000"), "")</f>
        <v/>
      </c>
      <c r="B3270" s="4" t="n"/>
      <c r="C3270" s="4" t="n"/>
      <c r="D3270" s="4" t="n"/>
      <c r="E3270" s="6" t="n"/>
      <c r="F3270" s="7" t="n"/>
      <c r="G3270" s="6" t="n"/>
      <c r="H3270" s="6" t="n"/>
      <c r="I3270" s="6" t="n"/>
      <c r="J3270" s="5">
        <f>SUMIFS(amount_expended,cfda_key,V3270)</f>
        <v/>
      </c>
      <c r="K3270" s="5">
        <f>IF(G3270="OTHER CLUSTER NOT LISTED ABOVE",SUMIFS(amount_expended,uniform_other_cluster_name,X3270), IF(AND(OR(G3270="N/A",G3270=""),H3270=""),0,IF(G3270="STATE CLUSTER",SUMIFS(amount_expended,uniform_state_cluster_name,W3270),SUMIFS(amount_expended,cluster_name,G3270))))</f>
        <v/>
      </c>
      <c r="L3270" s="6" t="n"/>
      <c r="M3270" s="4" t="n"/>
      <c r="N3270" s="6" t="n"/>
      <c r="O3270" s="4" t="n"/>
      <c r="P3270" s="4" t="n"/>
      <c r="Q3270" s="6" t="n"/>
      <c r="R3270" s="7" t="n"/>
      <c r="S3270" s="6" t="n"/>
      <c r="T3270" s="6" t="n"/>
      <c r="U3270" s="6" t="n"/>
      <c r="V3270" s="3">
        <f>IF(OR(B3270="",C3270),"",CONCATENATE(B3270,".",C3270))</f>
        <v/>
      </c>
      <c r="W3270">
        <f>UPPER(TRIM(H3270))</f>
        <v/>
      </c>
      <c r="X3270">
        <f>UPPER(TRIM(I3270))</f>
        <v/>
      </c>
      <c r="Y3270">
        <f>IF(V3270&lt;&gt;"",IFERROR(INDEX(federal_program_name_lookup,MATCH(V3270,aln_lookup,0)),""),"")</f>
        <v/>
      </c>
    </row>
    <row r="3271">
      <c r="A3271">
        <f>IF(B3271&lt;&gt;"", "AWARD-"&amp;TEXT(ROW()-1,"0000"), "")</f>
        <v/>
      </c>
      <c r="B3271" s="4" t="n"/>
      <c r="C3271" s="4" t="n"/>
      <c r="D3271" s="4" t="n"/>
      <c r="E3271" s="6" t="n"/>
      <c r="F3271" s="7" t="n"/>
      <c r="G3271" s="6" t="n"/>
      <c r="H3271" s="6" t="n"/>
      <c r="I3271" s="6" t="n"/>
      <c r="J3271" s="5">
        <f>SUMIFS(amount_expended,cfda_key,V3271)</f>
        <v/>
      </c>
      <c r="K3271" s="5">
        <f>IF(G3271="OTHER CLUSTER NOT LISTED ABOVE",SUMIFS(amount_expended,uniform_other_cluster_name,X3271), IF(AND(OR(G3271="N/A",G3271=""),H3271=""),0,IF(G3271="STATE CLUSTER",SUMIFS(amount_expended,uniform_state_cluster_name,W3271),SUMIFS(amount_expended,cluster_name,G3271))))</f>
        <v/>
      </c>
      <c r="L3271" s="6" t="n"/>
      <c r="M3271" s="4" t="n"/>
      <c r="N3271" s="6" t="n"/>
      <c r="O3271" s="4" t="n"/>
      <c r="P3271" s="4" t="n"/>
      <c r="Q3271" s="6" t="n"/>
      <c r="R3271" s="7" t="n"/>
      <c r="S3271" s="6" t="n"/>
      <c r="T3271" s="6" t="n"/>
      <c r="U3271" s="6" t="n"/>
      <c r="V3271" s="3">
        <f>IF(OR(B3271="",C3271),"",CONCATENATE(B3271,".",C3271))</f>
        <v/>
      </c>
      <c r="W3271">
        <f>UPPER(TRIM(H3271))</f>
        <v/>
      </c>
      <c r="X3271">
        <f>UPPER(TRIM(I3271))</f>
        <v/>
      </c>
      <c r="Y3271">
        <f>IF(V3271&lt;&gt;"",IFERROR(INDEX(federal_program_name_lookup,MATCH(V3271,aln_lookup,0)),""),"")</f>
        <v/>
      </c>
    </row>
    <row r="3272">
      <c r="A3272">
        <f>IF(B3272&lt;&gt;"", "AWARD-"&amp;TEXT(ROW()-1,"0000"), "")</f>
        <v/>
      </c>
      <c r="B3272" s="4" t="n"/>
      <c r="C3272" s="4" t="n"/>
      <c r="D3272" s="4" t="n"/>
      <c r="E3272" s="6" t="n"/>
      <c r="F3272" s="7" t="n"/>
      <c r="G3272" s="6" t="n"/>
      <c r="H3272" s="6" t="n"/>
      <c r="I3272" s="6" t="n"/>
      <c r="J3272" s="5">
        <f>SUMIFS(amount_expended,cfda_key,V3272)</f>
        <v/>
      </c>
      <c r="K3272" s="5">
        <f>IF(G3272="OTHER CLUSTER NOT LISTED ABOVE",SUMIFS(amount_expended,uniform_other_cluster_name,X3272), IF(AND(OR(G3272="N/A",G3272=""),H3272=""),0,IF(G3272="STATE CLUSTER",SUMIFS(amount_expended,uniform_state_cluster_name,W3272),SUMIFS(amount_expended,cluster_name,G3272))))</f>
        <v/>
      </c>
      <c r="L3272" s="6" t="n"/>
      <c r="M3272" s="4" t="n"/>
      <c r="N3272" s="6" t="n"/>
      <c r="O3272" s="4" t="n"/>
      <c r="P3272" s="4" t="n"/>
      <c r="Q3272" s="6" t="n"/>
      <c r="R3272" s="7" t="n"/>
      <c r="S3272" s="6" t="n"/>
      <c r="T3272" s="6" t="n"/>
      <c r="U3272" s="6" t="n"/>
      <c r="V3272" s="3">
        <f>IF(OR(B3272="",C3272),"",CONCATENATE(B3272,".",C3272))</f>
        <v/>
      </c>
      <c r="W3272">
        <f>UPPER(TRIM(H3272))</f>
        <v/>
      </c>
      <c r="X3272">
        <f>UPPER(TRIM(I3272))</f>
        <v/>
      </c>
      <c r="Y3272">
        <f>IF(V3272&lt;&gt;"",IFERROR(INDEX(federal_program_name_lookup,MATCH(V3272,aln_lookup,0)),""),"")</f>
        <v/>
      </c>
    </row>
    <row r="3273">
      <c r="A3273">
        <f>IF(B3273&lt;&gt;"", "AWARD-"&amp;TEXT(ROW()-1,"0000"), "")</f>
        <v/>
      </c>
      <c r="B3273" s="4" t="n"/>
      <c r="C3273" s="4" t="n"/>
      <c r="D3273" s="4" t="n"/>
      <c r="E3273" s="6" t="n"/>
      <c r="F3273" s="7" t="n"/>
      <c r="G3273" s="6" t="n"/>
      <c r="H3273" s="6" t="n"/>
      <c r="I3273" s="6" t="n"/>
      <c r="J3273" s="5">
        <f>SUMIFS(amount_expended,cfda_key,V3273)</f>
        <v/>
      </c>
      <c r="K3273" s="5">
        <f>IF(G3273="OTHER CLUSTER NOT LISTED ABOVE",SUMIFS(amount_expended,uniform_other_cluster_name,X3273), IF(AND(OR(G3273="N/A",G3273=""),H3273=""),0,IF(G3273="STATE CLUSTER",SUMIFS(amount_expended,uniform_state_cluster_name,W3273),SUMIFS(amount_expended,cluster_name,G3273))))</f>
        <v/>
      </c>
      <c r="L3273" s="6" t="n"/>
      <c r="M3273" s="4" t="n"/>
      <c r="N3273" s="6" t="n"/>
      <c r="O3273" s="4" t="n"/>
      <c r="P3273" s="4" t="n"/>
      <c r="Q3273" s="6" t="n"/>
      <c r="R3273" s="7" t="n"/>
      <c r="S3273" s="6" t="n"/>
      <c r="T3273" s="6" t="n"/>
      <c r="U3273" s="6" t="n"/>
      <c r="V3273" s="3">
        <f>IF(OR(B3273="",C3273),"",CONCATENATE(B3273,".",C3273))</f>
        <v/>
      </c>
      <c r="W3273">
        <f>UPPER(TRIM(H3273))</f>
        <v/>
      </c>
      <c r="X3273">
        <f>UPPER(TRIM(I3273))</f>
        <v/>
      </c>
      <c r="Y3273">
        <f>IF(V3273&lt;&gt;"",IFERROR(INDEX(federal_program_name_lookup,MATCH(V3273,aln_lookup,0)),""),"")</f>
        <v/>
      </c>
    </row>
    <row r="3274">
      <c r="A3274">
        <f>IF(B3274&lt;&gt;"", "AWARD-"&amp;TEXT(ROW()-1,"0000"), "")</f>
        <v/>
      </c>
      <c r="B3274" s="4" t="n"/>
      <c r="C3274" s="4" t="n"/>
      <c r="D3274" s="4" t="n"/>
      <c r="E3274" s="6" t="n"/>
      <c r="F3274" s="7" t="n"/>
      <c r="G3274" s="6" t="n"/>
      <c r="H3274" s="6" t="n"/>
      <c r="I3274" s="6" t="n"/>
      <c r="J3274" s="5">
        <f>SUMIFS(amount_expended,cfda_key,V3274)</f>
        <v/>
      </c>
      <c r="K3274" s="5">
        <f>IF(G3274="OTHER CLUSTER NOT LISTED ABOVE",SUMIFS(amount_expended,uniform_other_cluster_name,X3274), IF(AND(OR(G3274="N/A",G3274=""),H3274=""),0,IF(G3274="STATE CLUSTER",SUMIFS(amount_expended,uniform_state_cluster_name,W3274),SUMIFS(amount_expended,cluster_name,G3274))))</f>
        <v/>
      </c>
      <c r="L3274" s="6" t="n"/>
      <c r="M3274" s="4" t="n"/>
      <c r="N3274" s="6" t="n"/>
      <c r="O3274" s="4" t="n"/>
      <c r="P3274" s="4" t="n"/>
      <c r="Q3274" s="6" t="n"/>
      <c r="R3274" s="7" t="n"/>
      <c r="S3274" s="6" t="n"/>
      <c r="T3274" s="6" t="n"/>
      <c r="U3274" s="6" t="n"/>
      <c r="V3274" s="3">
        <f>IF(OR(B3274="",C3274),"",CONCATENATE(B3274,".",C3274))</f>
        <v/>
      </c>
      <c r="W3274">
        <f>UPPER(TRIM(H3274))</f>
        <v/>
      </c>
      <c r="X3274">
        <f>UPPER(TRIM(I3274))</f>
        <v/>
      </c>
      <c r="Y3274">
        <f>IF(V3274&lt;&gt;"",IFERROR(INDEX(federal_program_name_lookup,MATCH(V3274,aln_lookup,0)),""),"")</f>
        <v/>
      </c>
    </row>
    <row r="3275">
      <c r="A3275">
        <f>IF(B3275&lt;&gt;"", "AWARD-"&amp;TEXT(ROW()-1,"0000"), "")</f>
        <v/>
      </c>
      <c r="B3275" s="4" t="n"/>
      <c r="C3275" s="4" t="n"/>
      <c r="D3275" s="4" t="n"/>
      <c r="E3275" s="6" t="n"/>
      <c r="F3275" s="7" t="n"/>
      <c r="G3275" s="6" t="n"/>
      <c r="H3275" s="6" t="n"/>
      <c r="I3275" s="6" t="n"/>
      <c r="J3275" s="5">
        <f>SUMIFS(amount_expended,cfda_key,V3275)</f>
        <v/>
      </c>
      <c r="K3275" s="5">
        <f>IF(G3275="OTHER CLUSTER NOT LISTED ABOVE",SUMIFS(amount_expended,uniform_other_cluster_name,X3275), IF(AND(OR(G3275="N/A",G3275=""),H3275=""),0,IF(G3275="STATE CLUSTER",SUMIFS(amount_expended,uniform_state_cluster_name,W3275),SUMIFS(amount_expended,cluster_name,G3275))))</f>
        <v/>
      </c>
      <c r="L3275" s="6" t="n"/>
      <c r="M3275" s="4" t="n"/>
      <c r="N3275" s="6" t="n"/>
      <c r="O3275" s="4" t="n"/>
      <c r="P3275" s="4" t="n"/>
      <c r="Q3275" s="6" t="n"/>
      <c r="R3275" s="7" t="n"/>
      <c r="S3275" s="6" t="n"/>
      <c r="T3275" s="6" t="n"/>
      <c r="U3275" s="6" t="n"/>
      <c r="V3275" s="3">
        <f>IF(OR(B3275="",C3275),"",CONCATENATE(B3275,".",C3275))</f>
        <v/>
      </c>
      <c r="W3275">
        <f>UPPER(TRIM(H3275))</f>
        <v/>
      </c>
      <c r="X3275">
        <f>UPPER(TRIM(I3275))</f>
        <v/>
      </c>
      <c r="Y3275">
        <f>IF(V3275&lt;&gt;"",IFERROR(INDEX(federal_program_name_lookup,MATCH(V3275,aln_lookup,0)),""),"")</f>
        <v/>
      </c>
    </row>
    <row r="3276">
      <c r="A3276">
        <f>IF(B3276&lt;&gt;"", "AWARD-"&amp;TEXT(ROW()-1,"0000"), "")</f>
        <v/>
      </c>
      <c r="B3276" s="4" t="n"/>
      <c r="C3276" s="4" t="n"/>
      <c r="D3276" s="4" t="n"/>
      <c r="E3276" s="6" t="n"/>
      <c r="F3276" s="7" t="n"/>
      <c r="G3276" s="6" t="n"/>
      <c r="H3276" s="6" t="n"/>
      <c r="I3276" s="6" t="n"/>
      <c r="J3276" s="5">
        <f>SUMIFS(amount_expended,cfda_key,V3276)</f>
        <v/>
      </c>
      <c r="K3276" s="5">
        <f>IF(G3276="OTHER CLUSTER NOT LISTED ABOVE",SUMIFS(amount_expended,uniform_other_cluster_name,X3276), IF(AND(OR(G3276="N/A",G3276=""),H3276=""),0,IF(G3276="STATE CLUSTER",SUMIFS(amount_expended,uniform_state_cluster_name,W3276),SUMIFS(amount_expended,cluster_name,G3276))))</f>
        <v/>
      </c>
      <c r="L3276" s="6" t="n"/>
      <c r="M3276" s="4" t="n"/>
      <c r="N3276" s="6" t="n"/>
      <c r="O3276" s="4" t="n"/>
      <c r="P3276" s="4" t="n"/>
      <c r="Q3276" s="6" t="n"/>
      <c r="R3276" s="7" t="n"/>
      <c r="S3276" s="6" t="n"/>
      <c r="T3276" s="6" t="n"/>
      <c r="U3276" s="6" t="n"/>
      <c r="V3276" s="3">
        <f>IF(OR(B3276="",C3276),"",CONCATENATE(B3276,".",C3276))</f>
        <v/>
      </c>
      <c r="W3276">
        <f>UPPER(TRIM(H3276))</f>
        <v/>
      </c>
      <c r="X3276">
        <f>UPPER(TRIM(I3276))</f>
        <v/>
      </c>
      <c r="Y3276">
        <f>IF(V3276&lt;&gt;"",IFERROR(INDEX(federal_program_name_lookup,MATCH(V3276,aln_lookup,0)),""),"")</f>
        <v/>
      </c>
    </row>
    <row r="3277">
      <c r="A3277">
        <f>IF(B3277&lt;&gt;"", "AWARD-"&amp;TEXT(ROW()-1,"0000"), "")</f>
        <v/>
      </c>
      <c r="B3277" s="4" t="n"/>
      <c r="C3277" s="4" t="n"/>
      <c r="D3277" s="4" t="n"/>
      <c r="E3277" s="6" t="n"/>
      <c r="F3277" s="7" t="n"/>
      <c r="G3277" s="6" t="n"/>
      <c r="H3277" s="6" t="n"/>
      <c r="I3277" s="6" t="n"/>
      <c r="J3277" s="5">
        <f>SUMIFS(amount_expended,cfda_key,V3277)</f>
        <v/>
      </c>
      <c r="K3277" s="5">
        <f>IF(G3277="OTHER CLUSTER NOT LISTED ABOVE",SUMIFS(amount_expended,uniform_other_cluster_name,X3277), IF(AND(OR(G3277="N/A",G3277=""),H3277=""),0,IF(G3277="STATE CLUSTER",SUMIFS(amount_expended,uniform_state_cluster_name,W3277),SUMIFS(amount_expended,cluster_name,G3277))))</f>
        <v/>
      </c>
      <c r="L3277" s="6" t="n"/>
      <c r="M3277" s="4" t="n"/>
      <c r="N3277" s="6" t="n"/>
      <c r="O3277" s="4" t="n"/>
      <c r="P3277" s="4" t="n"/>
      <c r="Q3277" s="6" t="n"/>
      <c r="R3277" s="7" t="n"/>
      <c r="S3277" s="6" t="n"/>
      <c r="T3277" s="6" t="n"/>
      <c r="U3277" s="6" t="n"/>
      <c r="V3277" s="3">
        <f>IF(OR(B3277="",C3277),"",CONCATENATE(B3277,".",C3277))</f>
        <v/>
      </c>
      <c r="W3277">
        <f>UPPER(TRIM(H3277))</f>
        <v/>
      </c>
      <c r="X3277">
        <f>UPPER(TRIM(I3277))</f>
        <v/>
      </c>
      <c r="Y3277">
        <f>IF(V3277&lt;&gt;"",IFERROR(INDEX(federal_program_name_lookup,MATCH(V3277,aln_lookup,0)),""),"")</f>
        <v/>
      </c>
    </row>
    <row r="3278">
      <c r="A3278">
        <f>IF(B3278&lt;&gt;"", "AWARD-"&amp;TEXT(ROW()-1,"0000"), "")</f>
        <v/>
      </c>
      <c r="B3278" s="4" t="n"/>
      <c r="C3278" s="4" t="n"/>
      <c r="D3278" s="4" t="n"/>
      <c r="E3278" s="6" t="n"/>
      <c r="F3278" s="7" t="n"/>
      <c r="G3278" s="6" t="n"/>
      <c r="H3278" s="6" t="n"/>
      <c r="I3278" s="6" t="n"/>
      <c r="J3278" s="5">
        <f>SUMIFS(amount_expended,cfda_key,V3278)</f>
        <v/>
      </c>
      <c r="K3278" s="5">
        <f>IF(G3278="OTHER CLUSTER NOT LISTED ABOVE",SUMIFS(amount_expended,uniform_other_cluster_name,X3278), IF(AND(OR(G3278="N/A",G3278=""),H3278=""),0,IF(G3278="STATE CLUSTER",SUMIFS(amount_expended,uniform_state_cluster_name,W3278),SUMIFS(amount_expended,cluster_name,G3278))))</f>
        <v/>
      </c>
      <c r="L3278" s="6" t="n"/>
      <c r="M3278" s="4" t="n"/>
      <c r="N3278" s="6" t="n"/>
      <c r="O3278" s="4" t="n"/>
      <c r="P3278" s="4" t="n"/>
      <c r="Q3278" s="6" t="n"/>
      <c r="R3278" s="7" t="n"/>
      <c r="S3278" s="6" t="n"/>
      <c r="T3278" s="6" t="n"/>
      <c r="U3278" s="6" t="n"/>
      <c r="V3278" s="3">
        <f>IF(OR(B3278="",C3278),"",CONCATENATE(B3278,".",C3278))</f>
        <v/>
      </c>
      <c r="W3278">
        <f>UPPER(TRIM(H3278))</f>
        <v/>
      </c>
      <c r="X3278">
        <f>UPPER(TRIM(I3278))</f>
        <v/>
      </c>
      <c r="Y3278">
        <f>IF(V3278&lt;&gt;"",IFERROR(INDEX(federal_program_name_lookup,MATCH(V3278,aln_lookup,0)),""),"")</f>
        <v/>
      </c>
    </row>
    <row r="3279">
      <c r="A3279">
        <f>IF(B3279&lt;&gt;"", "AWARD-"&amp;TEXT(ROW()-1,"0000"), "")</f>
        <v/>
      </c>
      <c r="B3279" s="4" t="n"/>
      <c r="C3279" s="4" t="n"/>
      <c r="D3279" s="4" t="n"/>
      <c r="E3279" s="6" t="n"/>
      <c r="F3279" s="7" t="n"/>
      <c r="G3279" s="6" t="n"/>
      <c r="H3279" s="6" t="n"/>
      <c r="I3279" s="6" t="n"/>
      <c r="J3279" s="5">
        <f>SUMIFS(amount_expended,cfda_key,V3279)</f>
        <v/>
      </c>
      <c r="K3279" s="5">
        <f>IF(G3279="OTHER CLUSTER NOT LISTED ABOVE",SUMIFS(amount_expended,uniform_other_cluster_name,X3279), IF(AND(OR(G3279="N/A",G3279=""),H3279=""),0,IF(G3279="STATE CLUSTER",SUMIFS(amount_expended,uniform_state_cluster_name,W3279),SUMIFS(amount_expended,cluster_name,G3279))))</f>
        <v/>
      </c>
      <c r="L3279" s="6" t="n"/>
      <c r="M3279" s="4" t="n"/>
      <c r="N3279" s="6" t="n"/>
      <c r="O3279" s="4" t="n"/>
      <c r="P3279" s="4" t="n"/>
      <c r="Q3279" s="6" t="n"/>
      <c r="R3279" s="7" t="n"/>
      <c r="S3279" s="6" t="n"/>
      <c r="T3279" s="6" t="n"/>
      <c r="U3279" s="6" t="n"/>
      <c r="V3279" s="3">
        <f>IF(OR(B3279="",C3279),"",CONCATENATE(B3279,".",C3279))</f>
        <v/>
      </c>
      <c r="W3279">
        <f>UPPER(TRIM(H3279))</f>
        <v/>
      </c>
      <c r="X3279">
        <f>UPPER(TRIM(I3279))</f>
        <v/>
      </c>
      <c r="Y3279">
        <f>IF(V3279&lt;&gt;"",IFERROR(INDEX(federal_program_name_lookup,MATCH(V3279,aln_lookup,0)),""),"")</f>
        <v/>
      </c>
    </row>
    <row r="3280">
      <c r="A3280">
        <f>IF(B3280&lt;&gt;"", "AWARD-"&amp;TEXT(ROW()-1,"0000"), "")</f>
        <v/>
      </c>
      <c r="B3280" s="4" t="n"/>
      <c r="C3280" s="4" t="n"/>
      <c r="D3280" s="4" t="n"/>
      <c r="E3280" s="6" t="n"/>
      <c r="F3280" s="7" t="n"/>
      <c r="G3280" s="6" t="n"/>
      <c r="H3280" s="6" t="n"/>
      <c r="I3280" s="6" t="n"/>
      <c r="J3280" s="5">
        <f>SUMIFS(amount_expended,cfda_key,V3280)</f>
        <v/>
      </c>
      <c r="K3280" s="5">
        <f>IF(G3280="OTHER CLUSTER NOT LISTED ABOVE",SUMIFS(amount_expended,uniform_other_cluster_name,X3280), IF(AND(OR(G3280="N/A",G3280=""),H3280=""),0,IF(G3280="STATE CLUSTER",SUMIFS(amount_expended,uniform_state_cluster_name,W3280),SUMIFS(amount_expended,cluster_name,G3280))))</f>
        <v/>
      </c>
      <c r="L3280" s="6" t="n"/>
      <c r="M3280" s="4" t="n"/>
      <c r="N3280" s="6" t="n"/>
      <c r="O3280" s="4" t="n"/>
      <c r="P3280" s="4" t="n"/>
      <c r="Q3280" s="6" t="n"/>
      <c r="R3280" s="7" t="n"/>
      <c r="S3280" s="6" t="n"/>
      <c r="T3280" s="6" t="n"/>
      <c r="U3280" s="6" t="n"/>
      <c r="V3280" s="3">
        <f>IF(OR(B3280="",C3280),"",CONCATENATE(B3280,".",C3280))</f>
        <v/>
      </c>
      <c r="W3280">
        <f>UPPER(TRIM(H3280))</f>
        <v/>
      </c>
      <c r="X3280">
        <f>UPPER(TRIM(I3280))</f>
        <v/>
      </c>
      <c r="Y3280">
        <f>IF(V3280&lt;&gt;"",IFERROR(INDEX(federal_program_name_lookup,MATCH(V3280,aln_lookup,0)),""),"")</f>
        <v/>
      </c>
    </row>
    <row r="3281">
      <c r="A3281">
        <f>IF(B3281&lt;&gt;"", "AWARD-"&amp;TEXT(ROW()-1,"0000"), "")</f>
        <v/>
      </c>
      <c r="B3281" s="4" t="n"/>
      <c r="C3281" s="4" t="n"/>
      <c r="D3281" s="4" t="n"/>
      <c r="E3281" s="6" t="n"/>
      <c r="F3281" s="7" t="n"/>
      <c r="G3281" s="6" t="n"/>
      <c r="H3281" s="6" t="n"/>
      <c r="I3281" s="6" t="n"/>
      <c r="J3281" s="5">
        <f>SUMIFS(amount_expended,cfda_key,V3281)</f>
        <v/>
      </c>
      <c r="K3281" s="5">
        <f>IF(G3281="OTHER CLUSTER NOT LISTED ABOVE",SUMIFS(amount_expended,uniform_other_cluster_name,X3281), IF(AND(OR(G3281="N/A",G3281=""),H3281=""),0,IF(G3281="STATE CLUSTER",SUMIFS(amount_expended,uniform_state_cluster_name,W3281),SUMIFS(amount_expended,cluster_name,G3281))))</f>
        <v/>
      </c>
      <c r="L3281" s="6" t="n"/>
      <c r="M3281" s="4" t="n"/>
      <c r="N3281" s="6" t="n"/>
      <c r="O3281" s="4" t="n"/>
      <c r="P3281" s="4" t="n"/>
      <c r="Q3281" s="6" t="n"/>
      <c r="R3281" s="7" t="n"/>
      <c r="S3281" s="6" t="n"/>
      <c r="T3281" s="6" t="n"/>
      <c r="U3281" s="6" t="n"/>
      <c r="V3281" s="3">
        <f>IF(OR(B3281="",C3281),"",CONCATENATE(B3281,".",C3281))</f>
        <v/>
      </c>
      <c r="W3281">
        <f>UPPER(TRIM(H3281))</f>
        <v/>
      </c>
      <c r="X3281">
        <f>UPPER(TRIM(I3281))</f>
        <v/>
      </c>
      <c r="Y3281">
        <f>IF(V3281&lt;&gt;"",IFERROR(INDEX(federal_program_name_lookup,MATCH(V3281,aln_lookup,0)),""),"")</f>
        <v/>
      </c>
    </row>
    <row r="3282">
      <c r="A3282">
        <f>IF(B3282&lt;&gt;"", "AWARD-"&amp;TEXT(ROW()-1,"0000"), "")</f>
        <v/>
      </c>
      <c r="B3282" s="4" t="n"/>
      <c r="C3282" s="4" t="n"/>
      <c r="D3282" s="4" t="n"/>
      <c r="E3282" s="6" t="n"/>
      <c r="F3282" s="7" t="n"/>
      <c r="G3282" s="6" t="n"/>
      <c r="H3282" s="6" t="n"/>
      <c r="I3282" s="6" t="n"/>
      <c r="J3282" s="5">
        <f>SUMIFS(amount_expended,cfda_key,V3282)</f>
        <v/>
      </c>
      <c r="K3282" s="5">
        <f>IF(G3282="OTHER CLUSTER NOT LISTED ABOVE",SUMIFS(amount_expended,uniform_other_cluster_name,X3282), IF(AND(OR(G3282="N/A",G3282=""),H3282=""),0,IF(G3282="STATE CLUSTER",SUMIFS(amount_expended,uniform_state_cluster_name,W3282),SUMIFS(amount_expended,cluster_name,G3282))))</f>
        <v/>
      </c>
      <c r="L3282" s="6" t="n"/>
      <c r="M3282" s="4" t="n"/>
      <c r="N3282" s="6" t="n"/>
      <c r="O3282" s="4" t="n"/>
      <c r="P3282" s="4" t="n"/>
      <c r="Q3282" s="6" t="n"/>
      <c r="R3282" s="7" t="n"/>
      <c r="S3282" s="6" t="n"/>
      <c r="T3282" s="6" t="n"/>
      <c r="U3282" s="6" t="n"/>
      <c r="V3282" s="3">
        <f>IF(OR(B3282="",C3282),"",CONCATENATE(B3282,".",C3282))</f>
        <v/>
      </c>
      <c r="W3282">
        <f>UPPER(TRIM(H3282))</f>
        <v/>
      </c>
      <c r="X3282">
        <f>UPPER(TRIM(I3282))</f>
        <v/>
      </c>
      <c r="Y3282">
        <f>IF(V3282&lt;&gt;"",IFERROR(INDEX(federal_program_name_lookup,MATCH(V3282,aln_lookup,0)),""),"")</f>
        <v/>
      </c>
    </row>
    <row r="3283">
      <c r="A3283">
        <f>IF(B3283&lt;&gt;"", "AWARD-"&amp;TEXT(ROW()-1,"0000"), "")</f>
        <v/>
      </c>
      <c r="B3283" s="4" t="n"/>
      <c r="C3283" s="4" t="n"/>
      <c r="D3283" s="4" t="n"/>
      <c r="E3283" s="6" t="n"/>
      <c r="F3283" s="7" t="n"/>
      <c r="G3283" s="6" t="n"/>
      <c r="H3283" s="6" t="n"/>
      <c r="I3283" s="6" t="n"/>
      <c r="J3283" s="5">
        <f>SUMIFS(amount_expended,cfda_key,V3283)</f>
        <v/>
      </c>
      <c r="K3283" s="5">
        <f>IF(G3283="OTHER CLUSTER NOT LISTED ABOVE",SUMIFS(amount_expended,uniform_other_cluster_name,X3283), IF(AND(OR(G3283="N/A",G3283=""),H3283=""),0,IF(G3283="STATE CLUSTER",SUMIFS(amount_expended,uniform_state_cluster_name,W3283),SUMIFS(amount_expended,cluster_name,G3283))))</f>
        <v/>
      </c>
      <c r="L3283" s="6" t="n"/>
      <c r="M3283" s="4" t="n"/>
      <c r="N3283" s="6" t="n"/>
      <c r="O3283" s="4" t="n"/>
      <c r="P3283" s="4" t="n"/>
      <c r="Q3283" s="6" t="n"/>
      <c r="R3283" s="7" t="n"/>
      <c r="S3283" s="6" t="n"/>
      <c r="T3283" s="6" t="n"/>
      <c r="U3283" s="6" t="n"/>
      <c r="V3283" s="3">
        <f>IF(OR(B3283="",C3283),"",CONCATENATE(B3283,".",C3283))</f>
        <v/>
      </c>
      <c r="W3283">
        <f>UPPER(TRIM(H3283))</f>
        <v/>
      </c>
      <c r="X3283">
        <f>UPPER(TRIM(I3283))</f>
        <v/>
      </c>
      <c r="Y3283">
        <f>IF(V3283&lt;&gt;"",IFERROR(INDEX(federal_program_name_lookup,MATCH(V3283,aln_lookup,0)),""),"")</f>
        <v/>
      </c>
    </row>
    <row r="3284">
      <c r="A3284">
        <f>IF(B3284&lt;&gt;"", "AWARD-"&amp;TEXT(ROW()-1,"0000"), "")</f>
        <v/>
      </c>
      <c r="B3284" s="4" t="n"/>
      <c r="C3284" s="4" t="n"/>
      <c r="D3284" s="4" t="n"/>
      <c r="E3284" s="6" t="n"/>
      <c r="F3284" s="7" t="n"/>
      <c r="G3284" s="6" t="n"/>
      <c r="H3284" s="6" t="n"/>
      <c r="I3284" s="6" t="n"/>
      <c r="J3284" s="5">
        <f>SUMIFS(amount_expended,cfda_key,V3284)</f>
        <v/>
      </c>
      <c r="K3284" s="5">
        <f>IF(G3284="OTHER CLUSTER NOT LISTED ABOVE",SUMIFS(amount_expended,uniform_other_cluster_name,X3284), IF(AND(OR(G3284="N/A",G3284=""),H3284=""),0,IF(G3284="STATE CLUSTER",SUMIFS(amount_expended,uniform_state_cluster_name,W3284),SUMIFS(amount_expended,cluster_name,G3284))))</f>
        <v/>
      </c>
      <c r="L3284" s="6" t="n"/>
      <c r="M3284" s="4" t="n"/>
      <c r="N3284" s="6" t="n"/>
      <c r="O3284" s="4" t="n"/>
      <c r="P3284" s="4" t="n"/>
      <c r="Q3284" s="6" t="n"/>
      <c r="R3284" s="7" t="n"/>
      <c r="S3284" s="6" t="n"/>
      <c r="T3284" s="6" t="n"/>
      <c r="U3284" s="6" t="n"/>
      <c r="V3284" s="3">
        <f>IF(OR(B3284="",C3284),"",CONCATENATE(B3284,".",C3284))</f>
        <v/>
      </c>
      <c r="W3284">
        <f>UPPER(TRIM(H3284))</f>
        <v/>
      </c>
      <c r="X3284">
        <f>UPPER(TRIM(I3284))</f>
        <v/>
      </c>
      <c r="Y3284">
        <f>IF(V3284&lt;&gt;"",IFERROR(INDEX(federal_program_name_lookup,MATCH(V3284,aln_lookup,0)),""),"")</f>
        <v/>
      </c>
    </row>
    <row r="3285">
      <c r="A3285">
        <f>IF(B3285&lt;&gt;"", "AWARD-"&amp;TEXT(ROW()-1,"0000"), "")</f>
        <v/>
      </c>
      <c r="B3285" s="4" t="n"/>
      <c r="C3285" s="4" t="n"/>
      <c r="D3285" s="4" t="n"/>
      <c r="E3285" s="6" t="n"/>
      <c r="F3285" s="7" t="n"/>
      <c r="G3285" s="6" t="n"/>
      <c r="H3285" s="6" t="n"/>
      <c r="I3285" s="6" t="n"/>
      <c r="J3285" s="5">
        <f>SUMIFS(amount_expended,cfda_key,V3285)</f>
        <v/>
      </c>
      <c r="K3285" s="5">
        <f>IF(G3285="OTHER CLUSTER NOT LISTED ABOVE",SUMIFS(amount_expended,uniform_other_cluster_name,X3285), IF(AND(OR(G3285="N/A",G3285=""),H3285=""),0,IF(G3285="STATE CLUSTER",SUMIFS(amount_expended,uniform_state_cluster_name,W3285),SUMIFS(amount_expended,cluster_name,G3285))))</f>
        <v/>
      </c>
      <c r="L3285" s="6" t="n"/>
      <c r="M3285" s="4" t="n"/>
      <c r="N3285" s="6" t="n"/>
      <c r="O3285" s="4" t="n"/>
      <c r="P3285" s="4" t="n"/>
      <c r="Q3285" s="6" t="n"/>
      <c r="R3285" s="7" t="n"/>
      <c r="S3285" s="6" t="n"/>
      <c r="T3285" s="6" t="n"/>
      <c r="U3285" s="6" t="n"/>
      <c r="V3285" s="3">
        <f>IF(OR(B3285="",C3285),"",CONCATENATE(B3285,".",C3285))</f>
        <v/>
      </c>
      <c r="W3285">
        <f>UPPER(TRIM(H3285))</f>
        <v/>
      </c>
      <c r="X3285">
        <f>UPPER(TRIM(I3285))</f>
        <v/>
      </c>
      <c r="Y3285">
        <f>IF(V3285&lt;&gt;"",IFERROR(INDEX(federal_program_name_lookup,MATCH(V3285,aln_lookup,0)),""),"")</f>
        <v/>
      </c>
    </row>
    <row r="3286">
      <c r="A3286">
        <f>IF(B3286&lt;&gt;"", "AWARD-"&amp;TEXT(ROW()-1,"0000"), "")</f>
        <v/>
      </c>
      <c r="B3286" s="4" t="n"/>
      <c r="C3286" s="4" t="n"/>
      <c r="D3286" s="4" t="n"/>
      <c r="E3286" s="6" t="n"/>
      <c r="F3286" s="7" t="n"/>
      <c r="G3286" s="6" t="n"/>
      <c r="H3286" s="6" t="n"/>
      <c r="I3286" s="6" t="n"/>
      <c r="J3286" s="5">
        <f>SUMIFS(amount_expended,cfda_key,V3286)</f>
        <v/>
      </c>
      <c r="K3286" s="5">
        <f>IF(G3286="OTHER CLUSTER NOT LISTED ABOVE",SUMIFS(amount_expended,uniform_other_cluster_name,X3286), IF(AND(OR(G3286="N/A",G3286=""),H3286=""),0,IF(G3286="STATE CLUSTER",SUMIFS(amount_expended,uniform_state_cluster_name,W3286),SUMIFS(amount_expended,cluster_name,G3286))))</f>
        <v/>
      </c>
      <c r="L3286" s="6" t="n"/>
      <c r="M3286" s="4" t="n"/>
      <c r="N3286" s="6" t="n"/>
      <c r="O3286" s="4" t="n"/>
      <c r="P3286" s="4" t="n"/>
      <c r="Q3286" s="6" t="n"/>
      <c r="R3286" s="7" t="n"/>
      <c r="S3286" s="6" t="n"/>
      <c r="T3286" s="6" t="n"/>
      <c r="U3286" s="6" t="n"/>
      <c r="V3286" s="3">
        <f>IF(OR(B3286="",C3286),"",CONCATENATE(B3286,".",C3286))</f>
        <v/>
      </c>
      <c r="W3286">
        <f>UPPER(TRIM(H3286))</f>
        <v/>
      </c>
      <c r="X3286">
        <f>UPPER(TRIM(I3286))</f>
        <v/>
      </c>
      <c r="Y3286">
        <f>IF(V3286&lt;&gt;"",IFERROR(INDEX(federal_program_name_lookup,MATCH(V3286,aln_lookup,0)),""),"")</f>
        <v/>
      </c>
    </row>
    <row r="3287">
      <c r="A3287">
        <f>IF(B3287&lt;&gt;"", "AWARD-"&amp;TEXT(ROW()-1,"0000"), "")</f>
        <v/>
      </c>
      <c r="B3287" s="4" t="n"/>
      <c r="C3287" s="4" t="n"/>
      <c r="D3287" s="4" t="n"/>
      <c r="E3287" s="6" t="n"/>
      <c r="F3287" s="7" t="n"/>
      <c r="G3287" s="6" t="n"/>
      <c r="H3287" s="6" t="n"/>
      <c r="I3287" s="6" t="n"/>
      <c r="J3287" s="5">
        <f>SUMIFS(amount_expended,cfda_key,V3287)</f>
        <v/>
      </c>
      <c r="K3287" s="5">
        <f>IF(G3287="OTHER CLUSTER NOT LISTED ABOVE",SUMIFS(amount_expended,uniform_other_cluster_name,X3287), IF(AND(OR(G3287="N/A",G3287=""),H3287=""),0,IF(G3287="STATE CLUSTER",SUMIFS(amount_expended,uniform_state_cluster_name,W3287),SUMIFS(amount_expended,cluster_name,G3287))))</f>
        <v/>
      </c>
      <c r="L3287" s="6" t="n"/>
      <c r="M3287" s="4" t="n"/>
      <c r="N3287" s="6" t="n"/>
      <c r="O3287" s="4" t="n"/>
      <c r="P3287" s="4" t="n"/>
      <c r="Q3287" s="6" t="n"/>
      <c r="R3287" s="7" t="n"/>
      <c r="S3287" s="6" t="n"/>
      <c r="T3287" s="6" t="n"/>
      <c r="U3287" s="6" t="n"/>
      <c r="V3287" s="3">
        <f>IF(OR(B3287="",C3287),"",CONCATENATE(B3287,".",C3287))</f>
        <v/>
      </c>
      <c r="W3287">
        <f>UPPER(TRIM(H3287))</f>
        <v/>
      </c>
      <c r="X3287">
        <f>UPPER(TRIM(I3287))</f>
        <v/>
      </c>
      <c r="Y3287">
        <f>IF(V3287&lt;&gt;"",IFERROR(INDEX(federal_program_name_lookup,MATCH(V3287,aln_lookup,0)),""),"")</f>
        <v/>
      </c>
    </row>
    <row r="3288">
      <c r="A3288">
        <f>IF(B3288&lt;&gt;"", "AWARD-"&amp;TEXT(ROW()-1,"0000"), "")</f>
        <v/>
      </c>
      <c r="B3288" s="4" t="n"/>
      <c r="C3288" s="4" t="n"/>
      <c r="D3288" s="4" t="n"/>
      <c r="E3288" s="6" t="n"/>
      <c r="F3288" s="7" t="n"/>
      <c r="G3288" s="6" t="n"/>
      <c r="H3288" s="6" t="n"/>
      <c r="I3288" s="6" t="n"/>
      <c r="J3288" s="5">
        <f>SUMIFS(amount_expended,cfda_key,V3288)</f>
        <v/>
      </c>
      <c r="K3288" s="5">
        <f>IF(G3288="OTHER CLUSTER NOT LISTED ABOVE",SUMIFS(amount_expended,uniform_other_cluster_name,X3288), IF(AND(OR(G3288="N/A",G3288=""),H3288=""),0,IF(G3288="STATE CLUSTER",SUMIFS(amount_expended,uniform_state_cluster_name,W3288),SUMIFS(amount_expended,cluster_name,G3288))))</f>
        <v/>
      </c>
      <c r="L3288" s="6" t="n"/>
      <c r="M3288" s="4" t="n"/>
      <c r="N3288" s="6" t="n"/>
      <c r="O3288" s="4" t="n"/>
      <c r="P3288" s="4" t="n"/>
      <c r="Q3288" s="6" t="n"/>
      <c r="R3288" s="7" t="n"/>
      <c r="S3288" s="6" t="n"/>
      <c r="T3288" s="6" t="n"/>
      <c r="U3288" s="6" t="n"/>
      <c r="V3288" s="3">
        <f>IF(OR(B3288="",C3288),"",CONCATENATE(B3288,".",C3288))</f>
        <v/>
      </c>
      <c r="W3288">
        <f>UPPER(TRIM(H3288))</f>
        <v/>
      </c>
      <c r="X3288">
        <f>UPPER(TRIM(I3288))</f>
        <v/>
      </c>
      <c r="Y3288">
        <f>IF(V3288&lt;&gt;"",IFERROR(INDEX(federal_program_name_lookup,MATCH(V3288,aln_lookup,0)),""),"")</f>
        <v/>
      </c>
    </row>
    <row r="3289">
      <c r="A3289">
        <f>IF(B3289&lt;&gt;"", "AWARD-"&amp;TEXT(ROW()-1,"0000"), "")</f>
        <v/>
      </c>
      <c r="B3289" s="4" t="n"/>
      <c r="C3289" s="4" t="n"/>
      <c r="D3289" s="4" t="n"/>
      <c r="E3289" s="6" t="n"/>
      <c r="F3289" s="7" t="n"/>
      <c r="G3289" s="6" t="n"/>
      <c r="H3289" s="6" t="n"/>
      <c r="I3289" s="6" t="n"/>
      <c r="J3289" s="5">
        <f>SUMIFS(amount_expended,cfda_key,V3289)</f>
        <v/>
      </c>
      <c r="K3289" s="5">
        <f>IF(G3289="OTHER CLUSTER NOT LISTED ABOVE",SUMIFS(amount_expended,uniform_other_cluster_name,X3289), IF(AND(OR(G3289="N/A",G3289=""),H3289=""),0,IF(G3289="STATE CLUSTER",SUMIFS(amount_expended,uniform_state_cluster_name,W3289),SUMIFS(amount_expended,cluster_name,G3289))))</f>
        <v/>
      </c>
      <c r="L3289" s="6" t="n"/>
      <c r="M3289" s="4" t="n"/>
      <c r="N3289" s="6" t="n"/>
      <c r="O3289" s="4" t="n"/>
      <c r="P3289" s="4" t="n"/>
      <c r="Q3289" s="6" t="n"/>
      <c r="R3289" s="7" t="n"/>
      <c r="S3289" s="6" t="n"/>
      <c r="T3289" s="6" t="n"/>
      <c r="U3289" s="6" t="n"/>
      <c r="V3289" s="3">
        <f>IF(OR(B3289="",C3289),"",CONCATENATE(B3289,".",C3289))</f>
        <v/>
      </c>
      <c r="W3289">
        <f>UPPER(TRIM(H3289))</f>
        <v/>
      </c>
      <c r="X3289">
        <f>UPPER(TRIM(I3289))</f>
        <v/>
      </c>
      <c r="Y3289">
        <f>IF(V3289&lt;&gt;"",IFERROR(INDEX(federal_program_name_lookup,MATCH(V3289,aln_lookup,0)),""),"")</f>
        <v/>
      </c>
    </row>
    <row r="3290">
      <c r="A3290">
        <f>IF(B3290&lt;&gt;"", "AWARD-"&amp;TEXT(ROW()-1,"0000"), "")</f>
        <v/>
      </c>
      <c r="B3290" s="4" t="n"/>
      <c r="C3290" s="4" t="n"/>
      <c r="D3290" s="4" t="n"/>
      <c r="E3290" s="6" t="n"/>
      <c r="F3290" s="7" t="n"/>
      <c r="G3290" s="6" t="n"/>
      <c r="H3290" s="6" t="n"/>
      <c r="I3290" s="6" t="n"/>
      <c r="J3290" s="5">
        <f>SUMIFS(amount_expended,cfda_key,V3290)</f>
        <v/>
      </c>
      <c r="K3290" s="5">
        <f>IF(G3290="OTHER CLUSTER NOT LISTED ABOVE",SUMIFS(amount_expended,uniform_other_cluster_name,X3290), IF(AND(OR(G3290="N/A",G3290=""),H3290=""),0,IF(G3290="STATE CLUSTER",SUMIFS(amount_expended,uniform_state_cluster_name,W3290),SUMIFS(amount_expended,cluster_name,G3290))))</f>
        <v/>
      </c>
      <c r="L3290" s="6" t="n"/>
      <c r="M3290" s="4" t="n"/>
      <c r="N3290" s="6" t="n"/>
      <c r="O3290" s="4" t="n"/>
      <c r="P3290" s="4" t="n"/>
      <c r="Q3290" s="6" t="n"/>
      <c r="R3290" s="7" t="n"/>
      <c r="S3290" s="6" t="n"/>
      <c r="T3290" s="6" t="n"/>
      <c r="U3290" s="6" t="n"/>
      <c r="V3290" s="3">
        <f>IF(OR(B3290="",C3290),"",CONCATENATE(B3290,".",C3290))</f>
        <v/>
      </c>
      <c r="W3290">
        <f>UPPER(TRIM(H3290))</f>
        <v/>
      </c>
      <c r="X3290">
        <f>UPPER(TRIM(I3290))</f>
        <v/>
      </c>
      <c r="Y3290">
        <f>IF(V3290&lt;&gt;"",IFERROR(INDEX(federal_program_name_lookup,MATCH(V3290,aln_lookup,0)),""),"")</f>
        <v/>
      </c>
    </row>
    <row r="3291">
      <c r="A3291">
        <f>IF(B3291&lt;&gt;"", "AWARD-"&amp;TEXT(ROW()-1,"0000"), "")</f>
        <v/>
      </c>
      <c r="B3291" s="4" t="n"/>
      <c r="C3291" s="4" t="n"/>
      <c r="D3291" s="4" t="n"/>
      <c r="E3291" s="6" t="n"/>
      <c r="F3291" s="7" t="n"/>
      <c r="G3291" s="6" t="n"/>
      <c r="H3291" s="6" t="n"/>
      <c r="I3291" s="6" t="n"/>
      <c r="J3291" s="5">
        <f>SUMIFS(amount_expended,cfda_key,V3291)</f>
        <v/>
      </c>
      <c r="K3291" s="5">
        <f>IF(G3291="OTHER CLUSTER NOT LISTED ABOVE",SUMIFS(amount_expended,uniform_other_cluster_name,X3291), IF(AND(OR(G3291="N/A",G3291=""),H3291=""),0,IF(G3291="STATE CLUSTER",SUMIFS(amount_expended,uniform_state_cluster_name,W3291),SUMIFS(amount_expended,cluster_name,G3291))))</f>
        <v/>
      </c>
      <c r="L3291" s="6" t="n"/>
      <c r="M3291" s="4" t="n"/>
      <c r="N3291" s="6" t="n"/>
      <c r="O3291" s="4" t="n"/>
      <c r="P3291" s="4" t="n"/>
      <c r="Q3291" s="6" t="n"/>
      <c r="R3291" s="7" t="n"/>
      <c r="S3291" s="6" t="n"/>
      <c r="T3291" s="6" t="n"/>
      <c r="U3291" s="6" t="n"/>
      <c r="V3291" s="3">
        <f>IF(OR(B3291="",C3291),"",CONCATENATE(B3291,".",C3291))</f>
        <v/>
      </c>
      <c r="W3291">
        <f>UPPER(TRIM(H3291))</f>
        <v/>
      </c>
      <c r="X3291">
        <f>UPPER(TRIM(I3291))</f>
        <v/>
      </c>
      <c r="Y3291">
        <f>IF(V3291&lt;&gt;"",IFERROR(INDEX(federal_program_name_lookup,MATCH(V3291,aln_lookup,0)),""),"")</f>
        <v/>
      </c>
    </row>
    <row r="3292">
      <c r="A3292">
        <f>IF(B3292&lt;&gt;"", "AWARD-"&amp;TEXT(ROW()-1,"0000"), "")</f>
        <v/>
      </c>
      <c r="B3292" s="4" t="n"/>
      <c r="C3292" s="4" t="n"/>
      <c r="D3292" s="4" t="n"/>
      <c r="E3292" s="6" t="n"/>
      <c r="F3292" s="7" t="n"/>
      <c r="G3292" s="6" t="n"/>
      <c r="H3292" s="6" t="n"/>
      <c r="I3292" s="6" t="n"/>
      <c r="J3292" s="5">
        <f>SUMIFS(amount_expended,cfda_key,V3292)</f>
        <v/>
      </c>
      <c r="K3292" s="5">
        <f>IF(G3292="OTHER CLUSTER NOT LISTED ABOVE",SUMIFS(amount_expended,uniform_other_cluster_name,X3292), IF(AND(OR(G3292="N/A",G3292=""),H3292=""),0,IF(G3292="STATE CLUSTER",SUMIFS(amount_expended,uniform_state_cluster_name,W3292),SUMIFS(amount_expended,cluster_name,G3292))))</f>
        <v/>
      </c>
      <c r="L3292" s="6" t="n"/>
      <c r="M3292" s="4" t="n"/>
      <c r="N3292" s="6" t="n"/>
      <c r="O3292" s="4" t="n"/>
      <c r="P3292" s="4" t="n"/>
      <c r="Q3292" s="6" t="n"/>
      <c r="R3292" s="7" t="n"/>
      <c r="S3292" s="6" t="n"/>
      <c r="T3292" s="6" t="n"/>
      <c r="U3292" s="6" t="n"/>
      <c r="V3292" s="3">
        <f>IF(OR(B3292="",C3292),"",CONCATENATE(B3292,".",C3292))</f>
        <v/>
      </c>
      <c r="W3292">
        <f>UPPER(TRIM(H3292))</f>
        <v/>
      </c>
      <c r="X3292">
        <f>UPPER(TRIM(I3292))</f>
        <v/>
      </c>
      <c r="Y3292">
        <f>IF(V3292&lt;&gt;"",IFERROR(INDEX(federal_program_name_lookup,MATCH(V3292,aln_lookup,0)),""),"")</f>
        <v/>
      </c>
    </row>
    <row r="3293">
      <c r="A3293">
        <f>IF(B3293&lt;&gt;"", "AWARD-"&amp;TEXT(ROW()-1,"0000"), "")</f>
        <v/>
      </c>
      <c r="B3293" s="4" t="n"/>
      <c r="C3293" s="4" t="n"/>
      <c r="D3293" s="4" t="n"/>
      <c r="E3293" s="6" t="n"/>
      <c r="F3293" s="7" t="n"/>
      <c r="G3293" s="6" t="n"/>
      <c r="H3293" s="6" t="n"/>
      <c r="I3293" s="6" t="n"/>
      <c r="J3293" s="5">
        <f>SUMIFS(amount_expended,cfda_key,V3293)</f>
        <v/>
      </c>
      <c r="K3293" s="5">
        <f>IF(G3293="OTHER CLUSTER NOT LISTED ABOVE",SUMIFS(amount_expended,uniform_other_cluster_name,X3293), IF(AND(OR(G3293="N/A",G3293=""),H3293=""),0,IF(G3293="STATE CLUSTER",SUMIFS(amount_expended,uniform_state_cluster_name,W3293),SUMIFS(amount_expended,cluster_name,G3293))))</f>
        <v/>
      </c>
      <c r="L3293" s="6" t="n"/>
      <c r="M3293" s="4" t="n"/>
      <c r="N3293" s="6" t="n"/>
      <c r="O3293" s="4" t="n"/>
      <c r="P3293" s="4" t="n"/>
      <c r="Q3293" s="6" t="n"/>
      <c r="R3293" s="7" t="n"/>
      <c r="S3293" s="6" t="n"/>
      <c r="T3293" s="6" t="n"/>
      <c r="U3293" s="6" t="n"/>
      <c r="V3293" s="3">
        <f>IF(OR(B3293="",C3293),"",CONCATENATE(B3293,".",C3293))</f>
        <v/>
      </c>
      <c r="W3293">
        <f>UPPER(TRIM(H3293))</f>
        <v/>
      </c>
      <c r="X3293">
        <f>UPPER(TRIM(I3293))</f>
        <v/>
      </c>
      <c r="Y3293">
        <f>IF(V3293&lt;&gt;"",IFERROR(INDEX(federal_program_name_lookup,MATCH(V3293,aln_lookup,0)),""),"")</f>
        <v/>
      </c>
    </row>
    <row r="3294">
      <c r="A3294">
        <f>IF(B3294&lt;&gt;"", "AWARD-"&amp;TEXT(ROW()-1,"0000"), "")</f>
        <v/>
      </c>
      <c r="B3294" s="4" t="n"/>
      <c r="C3294" s="4" t="n"/>
      <c r="D3294" s="4" t="n"/>
      <c r="E3294" s="6" t="n"/>
      <c r="F3294" s="7" t="n"/>
      <c r="G3294" s="6" t="n"/>
      <c r="H3294" s="6" t="n"/>
      <c r="I3294" s="6" t="n"/>
      <c r="J3294" s="5">
        <f>SUMIFS(amount_expended,cfda_key,V3294)</f>
        <v/>
      </c>
      <c r="K3294" s="5">
        <f>IF(G3294="OTHER CLUSTER NOT LISTED ABOVE",SUMIFS(amount_expended,uniform_other_cluster_name,X3294), IF(AND(OR(G3294="N/A",G3294=""),H3294=""),0,IF(G3294="STATE CLUSTER",SUMIFS(amount_expended,uniform_state_cluster_name,W3294),SUMIFS(amount_expended,cluster_name,G3294))))</f>
        <v/>
      </c>
      <c r="L3294" s="6" t="n"/>
      <c r="M3294" s="4" t="n"/>
      <c r="N3294" s="6" t="n"/>
      <c r="O3294" s="4" t="n"/>
      <c r="P3294" s="4" t="n"/>
      <c r="Q3294" s="6" t="n"/>
      <c r="R3294" s="7" t="n"/>
      <c r="S3294" s="6" t="n"/>
      <c r="T3294" s="6" t="n"/>
      <c r="U3294" s="6" t="n"/>
      <c r="V3294" s="3">
        <f>IF(OR(B3294="",C3294),"",CONCATENATE(B3294,".",C3294))</f>
        <v/>
      </c>
      <c r="W3294">
        <f>UPPER(TRIM(H3294))</f>
        <v/>
      </c>
      <c r="X3294">
        <f>UPPER(TRIM(I3294))</f>
        <v/>
      </c>
      <c r="Y3294">
        <f>IF(V3294&lt;&gt;"",IFERROR(INDEX(federal_program_name_lookup,MATCH(V3294,aln_lookup,0)),""),"")</f>
        <v/>
      </c>
    </row>
    <row r="3295">
      <c r="A3295">
        <f>IF(B3295&lt;&gt;"", "AWARD-"&amp;TEXT(ROW()-1,"0000"), "")</f>
        <v/>
      </c>
      <c r="B3295" s="4" t="n"/>
      <c r="C3295" s="4" t="n"/>
      <c r="D3295" s="4" t="n"/>
      <c r="E3295" s="6" t="n"/>
      <c r="F3295" s="7" t="n"/>
      <c r="G3295" s="6" t="n"/>
      <c r="H3295" s="6" t="n"/>
      <c r="I3295" s="6" t="n"/>
      <c r="J3295" s="5">
        <f>SUMIFS(amount_expended,cfda_key,V3295)</f>
        <v/>
      </c>
      <c r="K3295" s="5">
        <f>IF(G3295="OTHER CLUSTER NOT LISTED ABOVE",SUMIFS(amount_expended,uniform_other_cluster_name,X3295), IF(AND(OR(G3295="N/A",G3295=""),H3295=""),0,IF(G3295="STATE CLUSTER",SUMIFS(amount_expended,uniform_state_cluster_name,W3295),SUMIFS(amount_expended,cluster_name,G3295))))</f>
        <v/>
      </c>
      <c r="L3295" s="6" t="n"/>
      <c r="M3295" s="4" t="n"/>
      <c r="N3295" s="6" t="n"/>
      <c r="O3295" s="4" t="n"/>
      <c r="P3295" s="4" t="n"/>
      <c r="Q3295" s="6" t="n"/>
      <c r="R3295" s="7" t="n"/>
      <c r="S3295" s="6" t="n"/>
      <c r="T3295" s="6" t="n"/>
      <c r="U3295" s="6" t="n"/>
      <c r="V3295" s="3">
        <f>IF(OR(B3295="",C3295),"",CONCATENATE(B3295,".",C3295))</f>
        <v/>
      </c>
      <c r="W3295">
        <f>UPPER(TRIM(H3295))</f>
        <v/>
      </c>
      <c r="X3295">
        <f>UPPER(TRIM(I3295))</f>
        <v/>
      </c>
      <c r="Y3295">
        <f>IF(V3295&lt;&gt;"",IFERROR(INDEX(federal_program_name_lookup,MATCH(V3295,aln_lookup,0)),""),"")</f>
        <v/>
      </c>
    </row>
    <row r="3296">
      <c r="A3296">
        <f>IF(B3296&lt;&gt;"", "AWARD-"&amp;TEXT(ROW()-1,"0000"), "")</f>
        <v/>
      </c>
      <c r="B3296" s="4" t="n"/>
      <c r="C3296" s="4" t="n"/>
      <c r="D3296" s="4" t="n"/>
      <c r="E3296" s="6" t="n"/>
      <c r="F3296" s="7" t="n"/>
      <c r="G3296" s="6" t="n"/>
      <c r="H3296" s="6" t="n"/>
      <c r="I3296" s="6" t="n"/>
      <c r="J3296" s="5">
        <f>SUMIFS(amount_expended,cfda_key,V3296)</f>
        <v/>
      </c>
      <c r="K3296" s="5">
        <f>IF(G3296="OTHER CLUSTER NOT LISTED ABOVE",SUMIFS(amount_expended,uniform_other_cluster_name,X3296), IF(AND(OR(G3296="N/A",G3296=""),H3296=""),0,IF(G3296="STATE CLUSTER",SUMIFS(amount_expended,uniform_state_cluster_name,W3296),SUMIFS(amount_expended,cluster_name,G3296))))</f>
        <v/>
      </c>
      <c r="L3296" s="6" t="n"/>
      <c r="M3296" s="4" t="n"/>
      <c r="N3296" s="6" t="n"/>
      <c r="O3296" s="4" t="n"/>
      <c r="P3296" s="4" t="n"/>
      <c r="Q3296" s="6" t="n"/>
      <c r="R3296" s="7" t="n"/>
      <c r="S3296" s="6" t="n"/>
      <c r="T3296" s="6" t="n"/>
      <c r="U3296" s="6" t="n"/>
      <c r="V3296" s="3">
        <f>IF(OR(B3296="",C3296),"",CONCATENATE(B3296,".",C3296))</f>
        <v/>
      </c>
      <c r="W3296">
        <f>UPPER(TRIM(H3296))</f>
        <v/>
      </c>
      <c r="X3296">
        <f>UPPER(TRIM(I3296))</f>
        <v/>
      </c>
      <c r="Y3296">
        <f>IF(V3296&lt;&gt;"",IFERROR(INDEX(federal_program_name_lookup,MATCH(V3296,aln_lookup,0)),""),"")</f>
        <v/>
      </c>
    </row>
    <row r="3297">
      <c r="A3297">
        <f>IF(B3297&lt;&gt;"", "AWARD-"&amp;TEXT(ROW()-1,"0000"), "")</f>
        <v/>
      </c>
      <c r="B3297" s="4" t="n"/>
      <c r="C3297" s="4" t="n"/>
      <c r="D3297" s="4" t="n"/>
      <c r="E3297" s="6" t="n"/>
      <c r="F3297" s="7" t="n"/>
      <c r="G3297" s="6" t="n"/>
      <c r="H3297" s="6" t="n"/>
      <c r="I3297" s="6" t="n"/>
      <c r="J3297" s="5">
        <f>SUMIFS(amount_expended,cfda_key,V3297)</f>
        <v/>
      </c>
      <c r="K3297" s="5">
        <f>IF(G3297="OTHER CLUSTER NOT LISTED ABOVE",SUMIFS(amount_expended,uniform_other_cluster_name,X3297), IF(AND(OR(G3297="N/A",G3297=""),H3297=""),0,IF(G3297="STATE CLUSTER",SUMIFS(amount_expended,uniform_state_cluster_name,W3297),SUMIFS(amount_expended,cluster_name,G3297))))</f>
        <v/>
      </c>
      <c r="L3297" s="6" t="n"/>
      <c r="M3297" s="4" t="n"/>
      <c r="N3297" s="6" t="n"/>
      <c r="O3297" s="4" t="n"/>
      <c r="P3297" s="4" t="n"/>
      <c r="Q3297" s="6" t="n"/>
      <c r="R3297" s="7" t="n"/>
      <c r="S3297" s="6" t="n"/>
      <c r="T3297" s="6" t="n"/>
      <c r="U3297" s="6" t="n"/>
      <c r="V3297" s="3">
        <f>IF(OR(B3297="",C3297),"",CONCATENATE(B3297,".",C3297))</f>
        <v/>
      </c>
      <c r="W3297">
        <f>UPPER(TRIM(H3297))</f>
        <v/>
      </c>
      <c r="X3297">
        <f>UPPER(TRIM(I3297))</f>
        <v/>
      </c>
      <c r="Y3297">
        <f>IF(V3297&lt;&gt;"",IFERROR(INDEX(federal_program_name_lookup,MATCH(V3297,aln_lookup,0)),""),"")</f>
        <v/>
      </c>
    </row>
    <row r="3298">
      <c r="A3298">
        <f>IF(B3298&lt;&gt;"", "AWARD-"&amp;TEXT(ROW()-1,"0000"), "")</f>
        <v/>
      </c>
      <c r="B3298" s="4" t="n"/>
      <c r="C3298" s="4" t="n"/>
      <c r="D3298" s="4" t="n"/>
      <c r="E3298" s="6" t="n"/>
      <c r="F3298" s="7" t="n"/>
      <c r="G3298" s="6" t="n"/>
      <c r="H3298" s="6" t="n"/>
      <c r="I3298" s="6" t="n"/>
      <c r="J3298" s="5">
        <f>SUMIFS(amount_expended,cfda_key,V3298)</f>
        <v/>
      </c>
      <c r="K3298" s="5">
        <f>IF(G3298="OTHER CLUSTER NOT LISTED ABOVE",SUMIFS(amount_expended,uniform_other_cluster_name,X3298), IF(AND(OR(G3298="N/A",G3298=""),H3298=""),0,IF(G3298="STATE CLUSTER",SUMIFS(amount_expended,uniform_state_cluster_name,W3298),SUMIFS(amount_expended,cluster_name,G3298))))</f>
        <v/>
      </c>
      <c r="L3298" s="6" t="n"/>
      <c r="M3298" s="4" t="n"/>
      <c r="N3298" s="6" t="n"/>
      <c r="O3298" s="4" t="n"/>
      <c r="P3298" s="4" t="n"/>
      <c r="Q3298" s="6" t="n"/>
      <c r="R3298" s="7" t="n"/>
      <c r="S3298" s="6" t="n"/>
      <c r="T3298" s="6" t="n"/>
      <c r="U3298" s="6" t="n"/>
      <c r="V3298" s="3">
        <f>IF(OR(B3298="",C3298),"",CONCATENATE(B3298,".",C3298))</f>
        <v/>
      </c>
      <c r="W3298">
        <f>UPPER(TRIM(H3298))</f>
        <v/>
      </c>
      <c r="X3298">
        <f>UPPER(TRIM(I3298))</f>
        <v/>
      </c>
      <c r="Y3298">
        <f>IF(V3298&lt;&gt;"",IFERROR(INDEX(federal_program_name_lookup,MATCH(V3298,aln_lookup,0)),""),"")</f>
        <v/>
      </c>
    </row>
    <row r="3299">
      <c r="A3299">
        <f>IF(B3299&lt;&gt;"", "AWARD-"&amp;TEXT(ROW()-1,"0000"), "")</f>
        <v/>
      </c>
      <c r="B3299" s="4" t="n"/>
      <c r="C3299" s="4" t="n"/>
      <c r="D3299" s="4" t="n"/>
      <c r="E3299" s="6" t="n"/>
      <c r="F3299" s="7" t="n"/>
      <c r="G3299" s="6" t="n"/>
      <c r="H3299" s="6" t="n"/>
      <c r="I3299" s="6" t="n"/>
      <c r="J3299" s="5">
        <f>SUMIFS(amount_expended,cfda_key,V3299)</f>
        <v/>
      </c>
      <c r="K3299" s="5">
        <f>IF(G3299="OTHER CLUSTER NOT LISTED ABOVE",SUMIFS(amount_expended,uniform_other_cluster_name,X3299), IF(AND(OR(G3299="N/A",G3299=""),H3299=""),0,IF(G3299="STATE CLUSTER",SUMIFS(amount_expended,uniform_state_cluster_name,W3299),SUMIFS(amount_expended,cluster_name,G3299))))</f>
        <v/>
      </c>
      <c r="L3299" s="6" t="n"/>
      <c r="M3299" s="4" t="n"/>
      <c r="N3299" s="6" t="n"/>
      <c r="O3299" s="4" t="n"/>
      <c r="P3299" s="4" t="n"/>
      <c r="Q3299" s="6" t="n"/>
      <c r="R3299" s="7" t="n"/>
      <c r="S3299" s="6" t="n"/>
      <c r="T3299" s="6" t="n"/>
      <c r="U3299" s="6" t="n"/>
      <c r="V3299" s="3">
        <f>IF(OR(B3299="",C3299),"",CONCATENATE(B3299,".",C3299))</f>
        <v/>
      </c>
      <c r="W3299">
        <f>UPPER(TRIM(H3299))</f>
        <v/>
      </c>
      <c r="X3299">
        <f>UPPER(TRIM(I3299))</f>
        <v/>
      </c>
      <c r="Y3299">
        <f>IF(V3299&lt;&gt;"",IFERROR(INDEX(federal_program_name_lookup,MATCH(V3299,aln_lookup,0)),""),"")</f>
        <v/>
      </c>
    </row>
    <row r="3300">
      <c r="A3300">
        <f>IF(B3300&lt;&gt;"", "AWARD-"&amp;TEXT(ROW()-1,"0000"), "")</f>
        <v/>
      </c>
      <c r="B3300" s="4" t="n"/>
      <c r="C3300" s="4" t="n"/>
      <c r="D3300" s="4" t="n"/>
      <c r="E3300" s="6" t="n"/>
      <c r="F3300" s="7" t="n"/>
      <c r="G3300" s="6" t="n"/>
      <c r="H3300" s="6" t="n"/>
      <c r="I3300" s="6" t="n"/>
      <c r="J3300" s="5">
        <f>SUMIFS(amount_expended,cfda_key,V3300)</f>
        <v/>
      </c>
      <c r="K3300" s="5">
        <f>IF(G3300="OTHER CLUSTER NOT LISTED ABOVE",SUMIFS(amount_expended,uniform_other_cluster_name,X3300), IF(AND(OR(G3300="N/A",G3300=""),H3300=""),0,IF(G3300="STATE CLUSTER",SUMIFS(amount_expended,uniform_state_cluster_name,W3300),SUMIFS(amount_expended,cluster_name,G3300))))</f>
        <v/>
      </c>
      <c r="L3300" s="6" t="n"/>
      <c r="M3300" s="4" t="n"/>
      <c r="N3300" s="6" t="n"/>
      <c r="O3300" s="4" t="n"/>
      <c r="P3300" s="4" t="n"/>
      <c r="Q3300" s="6" t="n"/>
      <c r="R3300" s="7" t="n"/>
      <c r="S3300" s="6" t="n"/>
      <c r="T3300" s="6" t="n"/>
      <c r="U3300" s="6" t="n"/>
      <c r="V3300" s="3">
        <f>IF(OR(B3300="",C3300),"",CONCATENATE(B3300,".",C3300))</f>
        <v/>
      </c>
      <c r="W3300">
        <f>UPPER(TRIM(H3300))</f>
        <v/>
      </c>
      <c r="X3300">
        <f>UPPER(TRIM(I3300))</f>
        <v/>
      </c>
      <c r="Y3300">
        <f>IF(V3300&lt;&gt;"",IFERROR(INDEX(federal_program_name_lookup,MATCH(V3300,aln_lookup,0)),""),"")</f>
        <v/>
      </c>
    </row>
    <row r="3301">
      <c r="A3301">
        <f>IF(B3301&lt;&gt;"", "AWARD-"&amp;TEXT(ROW()-1,"0000"), "")</f>
        <v/>
      </c>
      <c r="B3301" s="4" t="n"/>
      <c r="C3301" s="4" t="n"/>
      <c r="D3301" s="4" t="n"/>
      <c r="E3301" s="6" t="n"/>
      <c r="F3301" s="7" t="n"/>
      <c r="G3301" s="6" t="n"/>
      <c r="H3301" s="6" t="n"/>
      <c r="I3301" s="6" t="n"/>
      <c r="J3301" s="5">
        <f>SUMIFS(amount_expended,cfda_key,V3301)</f>
        <v/>
      </c>
      <c r="K3301" s="5">
        <f>IF(G3301="OTHER CLUSTER NOT LISTED ABOVE",SUMIFS(amount_expended,uniform_other_cluster_name,X3301), IF(AND(OR(G3301="N/A",G3301=""),H3301=""),0,IF(G3301="STATE CLUSTER",SUMIFS(amount_expended,uniform_state_cluster_name,W3301),SUMIFS(amount_expended,cluster_name,G3301))))</f>
        <v/>
      </c>
      <c r="L3301" s="6" t="n"/>
      <c r="M3301" s="4" t="n"/>
      <c r="N3301" s="6" t="n"/>
      <c r="O3301" s="4" t="n"/>
      <c r="P3301" s="4" t="n"/>
      <c r="Q3301" s="6" t="n"/>
      <c r="R3301" s="7" t="n"/>
      <c r="S3301" s="6" t="n"/>
      <c r="T3301" s="6" t="n"/>
      <c r="U3301" s="6" t="n"/>
      <c r="V3301" s="3">
        <f>IF(OR(B3301="",C3301),"",CONCATENATE(B3301,".",C3301))</f>
        <v/>
      </c>
      <c r="W3301">
        <f>UPPER(TRIM(H3301))</f>
        <v/>
      </c>
      <c r="X3301">
        <f>UPPER(TRIM(I3301))</f>
        <v/>
      </c>
      <c r="Y3301">
        <f>IF(V3301&lt;&gt;"",IFERROR(INDEX(federal_program_name_lookup,MATCH(V3301,aln_lookup,0)),""),"")</f>
        <v/>
      </c>
    </row>
    <row r="3302">
      <c r="A3302">
        <f>IF(B3302&lt;&gt;"", "AWARD-"&amp;TEXT(ROW()-1,"0000"), "")</f>
        <v/>
      </c>
      <c r="B3302" s="4" t="n"/>
      <c r="C3302" s="4" t="n"/>
      <c r="D3302" s="4" t="n"/>
      <c r="E3302" s="6" t="n"/>
      <c r="F3302" s="7" t="n"/>
      <c r="G3302" s="6" t="n"/>
      <c r="H3302" s="6" t="n"/>
      <c r="I3302" s="6" t="n"/>
      <c r="J3302" s="5">
        <f>SUMIFS(amount_expended,cfda_key,V3302)</f>
        <v/>
      </c>
      <c r="K3302" s="5">
        <f>IF(G3302="OTHER CLUSTER NOT LISTED ABOVE",SUMIFS(amount_expended,uniform_other_cluster_name,X3302), IF(AND(OR(G3302="N/A",G3302=""),H3302=""),0,IF(G3302="STATE CLUSTER",SUMIFS(amount_expended,uniform_state_cluster_name,W3302),SUMIFS(amount_expended,cluster_name,G3302))))</f>
        <v/>
      </c>
      <c r="L3302" s="6" t="n"/>
      <c r="M3302" s="4" t="n"/>
      <c r="N3302" s="6" t="n"/>
      <c r="O3302" s="4" t="n"/>
      <c r="P3302" s="4" t="n"/>
      <c r="Q3302" s="6" t="n"/>
      <c r="R3302" s="7" t="n"/>
      <c r="S3302" s="6" t="n"/>
      <c r="T3302" s="6" t="n"/>
      <c r="U3302" s="6" t="n"/>
      <c r="V3302" s="3">
        <f>IF(OR(B3302="",C3302),"",CONCATENATE(B3302,".",C3302))</f>
        <v/>
      </c>
      <c r="W3302">
        <f>UPPER(TRIM(H3302))</f>
        <v/>
      </c>
      <c r="X3302">
        <f>UPPER(TRIM(I3302))</f>
        <v/>
      </c>
      <c r="Y3302">
        <f>IF(V3302&lt;&gt;"",IFERROR(INDEX(federal_program_name_lookup,MATCH(V3302,aln_lookup,0)),""),"")</f>
        <v/>
      </c>
    </row>
    <row r="3303">
      <c r="A3303">
        <f>IF(B3303&lt;&gt;"", "AWARD-"&amp;TEXT(ROW()-1,"0000"), "")</f>
        <v/>
      </c>
      <c r="B3303" s="4" t="n"/>
      <c r="C3303" s="4" t="n"/>
      <c r="D3303" s="4" t="n"/>
      <c r="E3303" s="6" t="n"/>
      <c r="F3303" s="7" t="n"/>
      <c r="G3303" s="6" t="n"/>
      <c r="H3303" s="6" t="n"/>
      <c r="I3303" s="6" t="n"/>
      <c r="J3303" s="5">
        <f>SUMIFS(amount_expended,cfda_key,V3303)</f>
        <v/>
      </c>
      <c r="K3303" s="5">
        <f>IF(G3303="OTHER CLUSTER NOT LISTED ABOVE",SUMIFS(amount_expended,uniform_other_cluster_name,X3303), IF(AND(OR(G3303="N/A",G3303=""),H3303=""),0,IF(G3303="STATE CLUSTER",SUMIFS(amount_expended,uniform_state_cluster_name,W3303),SUMIFS(amount_expended,cluster_name,G3303))))</f>
        <v/>
      </c>
      <c r="L3303" s="6" t="n"/>
      <c r="M3303" s="4" t="n"/>
      <c r="N3303" s="6" t="n"/>
      <c r="O3303" s="4" t="n"/>
      <c r="P3303" s="4" t="n"/>
      <c r="Q3303" s="6" t="n"/>
      <c r="R3303" s="7" t="n"/>
      <c r="S3303" s="6" t="n"/>
      <c r="T3303" s="6" t="n"/>
      <c r="U3303" s="6" t="n"/>
      <c r="V3303" s="3">
        <f>IF(OR(B3303="",C3303),"",CONCATENATE(B3303,".",C3303))</f>
        <v/>
      </c>
      <c r="W3303">
        <f>UPPER(TRIM(H3303))</f>
        <v/>
      </c>
      <c r="X3303">
        <f>UPPER(TRIM(I3303))</f>
        <v/>
      </c>
      <c r="Y3303">
        <f>IF(V3303&lt;&gt;"",IFERROR(INDEX(federal_program_name_lookup,MATCH(V3303,aln_lookup,0)),""),"")</f>
        <v/>
      </c>
    </row>
    <row r="3304">
      <c r="A3304">
        <f>IF(B3304&lt;&gt;"", "AWARD-"&amp;TEXT(ROW()-1,"0000"), "")</f>
        <v/>
      </c>
      <c r="B3304" s="4" t="n"/>
      <c r="C3304" s="4" t="n"/>
      <c r="D3304" s="4" t="n"/>
      <c r="E3304" s="6" t="n"/>
      <c r="F3304" s="7" t="n"/>
      <c r="G3304" s="6" t="n"/>
      <c r="H3304" s="6" t="n"/>
      <c r="I3304" s="6" t="n"/>
      <c r="J3304" s="5">
        <f>SUMIFS(amount_expended,cfda_key,V3304)</f>
        <v/>
      </c>
      <c r="K3304" s="5">
        <f>IF(G3304="OTHER CLUSTER NOT LISTED ABOVE",SUMIFS(amount_expended,uniform_other_cluster_name,X3304), IF(AND(OR(G3304="N/A",G3304=""),H3304=""),0,IF(G3304="STATE CLUSTER",SUMIFS(amount_expended,uniform_state_cluster_name,W3304),SUMIFS(amount_expended,cluster_name,G3304))))</f>
        <v/>
      </c>
      <c r="L3304" s="6" t="n"/>
      <c r="M3304" s="4" t="n"/>
      <c r="N3304" s="6" t="n"/>
      <c r="O3304" s="4" t="n"/>
      <c r="P3304" s="4" t="n"/>
      <c r="Q3304" s="6" t="n"/>
      <c r="R3304" s="7" t="n"/>
      <c r="S3304" s="6" t="n"/>
      <c r="T3304" s="6" t="n"/>
      <c r="U3304" s="6" t="n"/>
      <c r="V3304" s="3">
        <f>IF(OR(B3304="",C3304),"",CONCATENATE(B3304,".",C3304))</f>
        <v/>
      </c>
      <c r="W3304">
        <f>UPPER(TRIM(H3304))</f>
        <v/>
      </c>
      <c r="X3304">
        <f>UPPER(TRIM(I3304))</f>
        <v/>
      </c>
      <c r="Y3304">
        <f>IF(V3304&lt;&gt;"",IFERROR(INDEX(federal_program_name_lookup,MATCH(V3304,aln_lookup,0)),""),"")</f>
        <v/>
      </c>
    </row>
    <row r="3305">
      <c r="A3305">
        <f>IF(B3305&lt;&gt;"", "AWARD-"&amp;TEXT(ROW()-1,"0000"), "")</f>
        <v/>
      </c>
      <c r="B3305" s="4" t="n"/>
      <c r="C3305" s="4" t="n"/>
      <c r="D3305" s="4" t="n"/>
      <c r="E3305" s="6" t="n"/>
      <c r="F3305" s="7" t="n"/>
      <c r="G3305" s="6" t="n"/>
      <c r="H3305" s="6" t="n"/>
      <c r="I3305" s="6" t="n"/>
      <c r="J3305" s="5">
        <f>SUMIFS(amount_expended,cfda_key,V3305)</f>
        <v/>
      </c>
      <c r="K3305" s="5">
        <f>IF(G3305="OTHER CLUSTER NOT LISTED ABOVE",SUMIFS(amount_expended,uniform_other_cluster_name,X3305), IF(AND(OR(G3305="N/A",G3305=""),H3305=""),0,IF(G3305="STATE CLUSTER",SUMIFS(amount_expended,uniform_state_cluster_name,W3305),SUMIFS(amount_expended,cluster_name,G3305))))</f>
        <v/>
      </c>
      <c r="L3305" s="6" t="n"/>
      <c r="M3305" s="4" t="n"/>
      <c r="N3305" s="6" t="n"/>
      <c r="O3305" s="4" t="n"/>
      <c r="P3305" s="4" t="n"/>
      <c r="Q3305" s="6" t="n"/>
      <c r="R3305" s="7" t="n"/>
      <c r="S3305" s="6" t="n"/>
      <c r="T3305" s="6" t="n"/>
      <c r="U3305" s="6" t="n"/>
      <c r="V3305" s="3">
        <f>IF(OR(B3305="",C3305),"",CONCATENATE(B3305,".",C3305))</f>
        <v/>
      </c>
      <c r="W3305">
        <f>UPPER(TRIM(H3305))</f>
        <v/>
      </c>
      <c r="X3305">
        <f>UPPER(TRIM(I3305))</f>
        <v/>
      </c>
      <c r="Y3305">
        <f>IF(V3305&lt;&gt;"",IFERROR(INDEX(federal_program_name_lookup,MATCH(V3305,aln_lookup,0)),""),"")</f>
        <v/>
      </c>
    </row>
    <row r="3306">
      <c r="A3306">
        <f>IF(B3306&lt;&gt;"", "AWARD-"&amp;TEXT(ROW()-1,"0000"), "")</f>
        <v/>
      </c>
      <c r="B3306" s="4" t="n"/>
      <c r="C3306" s="4" t="n"/>
      <c r="D3306" s="4" t="n"/>
      <c r="E3306" s="6" t="n"/>
      <c r="F3306" s="7" t="n"/>
      <c r="G3306" s="6" t="n"/>
      <c r="H3306" s="6" t="n"/>
      <c r="I3306" s="6" t="n"/>
      <c r="J3306" s="5">
        <f>SUMIFS(amount_expended,cfda_key,V3306)</f>
        <v/>
      </c>
      <c r="K3306" s="5">
        <f>IF(G3306="OTHER CLUSTER NOT LISTED ABOVE",SUMIFS(amount_expended,uniform_other_cluster_name,X3306), IF(AND(OR(G3306="N/A",G3306=""),H3306=""),0,IF(G3306="STATE CLUSTER",SUMIFS(amount_expended,uniform_state_cluster_name,W3306),SUMIFS(amount_expended,cluster_name,G3306))))</f>
        <v/>
      </c>
      <c r="L3306" s="6" t="n"/>
      <c r="M3306" s="4" t="n"/>
      <c r="N3306" s="6" t="n"/>
      <c r="O3306" s="4" t="n"/>
      <c r="P3306" s="4" t="n"/>
      <c r="Q3306" s="6" t="n"/>
      <c r="R3306" s="7" t="n"/>
      <c r="S3306" s="6" t="n"/>
      <c r="T3306" s="6" t="n"/>
      <c r="U3306" s="6" t="n"/>
      <c r="V3306" s="3">
        <f>IF(OR(B3306="",C3306),"",CONCATENATE(B3306,".",C3306))</f>
        <v/>
      </c>
      <c r="W3306">
        <f>UPPER(TRIM(H3306))</f>
        <v/>
      </c>
      <c r="X3306">
        <f>UPPER(TRIM(I3306))</f>
        <v/>
      </c>
      <c r="Y3306">
        <f>IF(V3306&lt;&gt;"",IFERROR(INDEX(federal_program_name_lookup,MATCH(V3306,aln_lookup,0)),""),"")</f>
        <v/>
      </c>
    </row>
    <row r="3307">
      <c r="A3307">
        <f>IF(B3307&lt;&gt;"", "AWARD-"&amp;TEXT(ROW()-1,"0000"), "")</f>
        <v/>
      </c>
      <c r="B3307" s="4" t="n"/>
      <c r="C3307" s="4" t="n"/>
      <c r="D3307" s="4" t="n"/>
      <c r="E3307" s="6" t="n"/>
      <c r="F3307" s="7" t="n"/>
      <c r="G3307" s="6" t="n"/>
      <c r="H3307" s="6" t="n"/>
      <c r="I3307" s="6" t="n"/>
      <c r="J3307" s="5">
        <f>SUMIFS(amount_expended,cfda_key,V3307)</f>
        <v/>
      </c>
      <c r="K3307" s="5">
        <f>IF(G3307="OTHER CLUSTER NOT LISTED ABOVE",SUMIFS(amount_expended,uniform_other_cluster_name,X3307), IF(AND(OR(G3307="N/A",G3307=""),H3307=""),0,IF(G3307="STATE CLUSTER",SUMIFS(amount_expended,uniform_state_cluster_name,W3307),SUMIFS(amount_expended,cluster_name,G3307))))</f>
        <v/>
      </c>
      <c r="L3307" s="6" t="n"/>
      <c r="M3307" s="4" t="n"/>
      <c r="N3307" s="6" t="n"/>
      <c r="O3307" s="4" t="n"/>
      <c r="P3307" s="4" t="n"/>
      <c r="Q3307" s="6" t="n"/>
      <c r="R3307" s="7" t="n"/>
      <c r="S3307" s="6" t="n"/>
      <c r="T3307" s="6" t="n"/>
      <c r="U3307" s="6" t="n"/>
      <c r="V3307" s="3">
        <f>IF(OR(B3307="",C3307),"",CONCATENATE(B3307,".",C3307))</f>
        <v/>
      </c>
      <c r="W3307">
        <f>UPPER(TRIM(H3307))</f>
        <v/>
      </c>
      <c r="X3307">
        <f>UPPER(TRIM(I3307))</f>
        <v/>
      </c>
      <c r="Y3307">
        <f>IF(V3307&lt;&gt;"",IFERROR(INDEX(federal_program_name_lookup,MATCH(V3307,aln_lookup,0)),""),"")</f>
        <v/>
      </c>
    </row>
    <row r="3308">
      <c r="A3308">
        <f>IF(B3308&lt;&gt;"", "AWARD-"&amp;TEXT(ROW()-1,"0000"), "")</f>
        <v/>
      </c>
      <c r="B3308" s="4" t="n"/>
      <c r="C3308" s="4" t="n"/>
      <c r="D3308" s="4" t="n"/>
      <c r="E3308" s="6" t="n"/>
      <c r="F3308" s="7" t="n"/>
      <c r="G3308" s="6" t="n"/>
      <c r="H3308" s="6" t="n"/>
      <c r="I3308" s="6" t="n"/>
      <c r="J3308" s="5">
        <f>SUMIFS(amount_expended,cfda_key,V3308)</f>
        <v/>
      </c>
      <c r="K3308" s="5">
        <f>IF(G3308="OTHER CLUSTER NOT LISTED ABOVE",SUMIFS(amount_expended,uniform_other_cluster_name,X3308), IF(AND(OR(G3308="N/A",G3308=""),H3308=""),0,IF(G3308="STATE CLUSTER",SUMIFS(amount_expended,uniform_state_cluster_name,W3308),SUMIFS(amount_expended,cluster_name,G3308))))</f>
        <v/>
      </c>
      <c r="L3308" s="6" t="n"/>
      <c r="M3308" s="4" t="n"/>
      <c r="N3308" s="6" t="n"/>
      <c r="O3308" s="4" t="n"/>
      <c r="P3308" s="4" t="n"/>
      <c r="Q3308" s="6" t="n"/>
      <c r="R3308" s="7" t="n"/>
      <c r="S3308" s="6" t="n"/>
      <c r="T3308" s="6" t="n"/>
      <c r="U3308" s="6" t="n"/>
      <c r="V3308" s="3">
        <f>IF(OR(B3308="",C3308),"",CONCATENATE(B3308,".",C3308))</f>
        <v/>
      </c>
      <c r="W3308">
        <f>UPPER(TRIM(H3308))</f>
        <v/>
      </c>
      <c r="X3308">
        <f>UPPER(TRIM(I3308))</f>
        <v/>
      </c>
      <c r="Y3308">
        <f>IF(V3308&lt;&gt;"",IFERROR(INDEX(federal_program_name_lookup,MATCH(V3308,aln_lookup,0)),""),"")</f>
        <v/>
      </c>
    </row>
    <row r="3309">
      <c r="A3309">
        <f>IF(B3309&lt;&gt;"", "AWARD-"&amp;TEXT(ROW()-1,"0000"), "")</f>
        <v/>
      </c>
      <c r="B3309" s="4" t="n"/>
      <c r="C3309" s="4" t="n"/>
      <c r="D3309" s="4" t="n"/>
      <c r="E3309" s="6" t="n"/>
      <c r="F3309" s="7" t="n"/>
      <c r="G3309" s="6" t="n"/>
      <c r="H3309" s="6" t="n"/>
      <c r="I3309" s="6" t="n"/>
      <c r="J3309" s="5">
        <f>SUMIFS(amount_expended,cfda_key,V3309)</f>
        <v/>
      </c>
      <c r="K3309" s="5">
        <f>IF(G3309="OTHER CLUSTER NOT LISTED ABOVE",SUMIFS(amount_expended,uniform_other_cluster_name,X3309), IF(AND(OR(G3309="N/A",G3309=""),H3309=""),0,IF(G3309="STATE CLUSTER",SUMIFS(amount_expended,uniform_state_cluster_name,W3309),SUMIFS(amount_expended,cluster_name,G3309))))</f>
        <v/>
      </c>
      <c r="L3309" s="6" t="n"/>
      <c r="M3309" s="4" t="n"/>
      <c r="N3309" s="6" t="n"/>
      <c r="O3309" s="4" t="n"/>
      <c r="P3309" s="4" t="n"/>
      <c r="Q3309" s="6" t="n"/>
      <c r="R3309" s="7" t="n"/>
      <c r="S3309" s="6" t="n"/>
      <c r="T3309" s="6" t="n"/>
      <c r="U3309" s="6" t="n"/>
      <c r="V3309" s="3">
        <f>IF(OR(B3309="",C3309),"",CONCATENATE(B3309,".",C3309))</f>
        <v/>
      </c>
      <c r="W3309">
        <f>UPPER(TRIM(H3309))</f>
        <v/>
      </c>
      <c r="X3309">
        <f>UPPER(TRIM(I3309))</f>
        <v/>
      </c>
      <c r="Y3309">
        <f>IF(V3309&lt;&gt;"",IFERROR(INDEX(federal_program_name_lookup,MATCH(V3309,aln_lookup,0)),""),"")</f>
        <v/>
      </c>
    </row>
    <row r="3310">
      <c r="A3310">
        <f>IF(B3310&lt;&gt;"", "AWARD-"&amp;TEXT(ROW()-1,"0000"), "")</f>
        <v/>
      </c>
      <c r="B3310" s="4" t="n"/>
      <c r="C3310" s="4" t="n"/>
      <c r="D3310" s="4" t="n"/>
      <c r="E3310" s="6" t="n"/>
      <c r="F3310" s="7" t="n"/>
      <c r="G3310" s="6" t="n"/>
      <c r="H3310" s="6" t="n"/>
      <c r="I3310" s="6" t="n"/>
      <c r="J3310" s="5">
        <f>SUMIFS(amount_expended,cfda_key,V3310)</f>
        <v/>
      </c>
      <c r="K3310" s="5">
        <f>IF(G3310="OTHER CLUSTER NOT LISTED ABOVE",SUMIFS(amount_expended,uniform_other_cluster_name,X3310), IF(AND(OR(G3310="N/A",G3310=""),H3310=""),0,IF(G3310="STATE CLUSTER",SUMIFS(amount_expended,uniform_state_cluster_name,W3310),SUMIFS(amount_expended,cluster_name,G3310))))</f>
        <v/>
      </c>
      <c r="L3310" s="6" t="n"/>
      <c r="M3310" s="4" t="n"/>
      <c r="N3310" s="6" t="n"/>
      <c r="O3310" s="4" t="n"/>
      <c r="P3310" s="4" t="n"/>
      <c r="Q3310" s="6" t="n"/>
      <c r="R3310" s="7" t="n"/>
      <c r="S3310" s="6" t="n"/>
      <c r="T3310" s="6" t="n"/>
      <c r="U3310" s="6" t="n"/>
      <c r="V3310" s="3">
        <f>IF(OR(B3310="",C3310),"",CONCATENATE(B3310,".",C3310))</f>
        <v/>
      </c>
      <c r="W3310">
        <f>UPPER(TRIM(H3310))</f>
        <v/>
      </c>
      <c r="X3310">
        <f>UPPER(TRIM(I3310))</f>
        <v/>
      </c>
      <c r="Y3310">
        <f>IF(V3310&lt;&gt;"",IFERROR(INDEX(federal_program_name_lookup,MATCH(V3310,aln_lookup,0)),""),"")</f>
        <v/>
      </c>
    </row>
    <row r="3311">
      <c r="A3311">
        <f>IF(B3311&lt;&gt;"", "AWARD-"&amp;TEXT(ROW()-1,"0000"), "")</f>
        <v/>
      </c>
      <c r="B3311" s="4" t="n"/>
      <c r="C3311" s="4" t="n"/>
      <c r="D3311" s="4" t="n"/>
      <c r="E3311" s="6" t="n"/>
      <c r="F3311" s="7" t="n"/>
      <c r="G3311" s="6" t="n"/>
      <c r="H3311" s="6" t="n"/>
      <c r="I3311" s="6" t="n"/>
      <c r="J3311" s="5">
        <f>SUMIFS(amount_expended,cfda_key,V3311)</f>
        <v/>
      </c>
      <c r="K3311" s="5">
        <f>IF(G3311="OTHER CLUSTER NOT LISTED ABOVE",SUMIFS(amount_expended,uniform_other_cluster_name,X3311), IF(AND(OR(G3311="N/A",G3311=""),H3311=""),0,IF(G3311="STATE CLUSTER",SUMIFS(amount_expended,uniform_state_cluster_name,W3311),SUMIFS(amount_expended,cluster_name,G3311))))</f>
        <v/>
      </c>
      <c r="L3311" s="6" t="n"/>
      <c r="M3311" s="4" t="n"/>
      <c r="N3311" s="6" t="n"/>
      <c r="O3311" s="4" t="n"/>
      <c r="P3311" s="4" t="n"/>
      <c r="Q3311" s="6" t="n"/>
      <c r="R3311" s="7" t="n"/>
      <c r="S3311" s="6" t="n"/>
      <c r="T3311" s="6" t="n"/>
      <c r="U3311" s="6" t="n"/>
      <c r="V3311" s="3">
        <f>IF(OR(B3311="",C3311),"",CONCATENATE(B3311,".",C3311))</f>
        <v/>
      </c>
      <c r="W3311">
        <f>UPPER(TRIM(H3311))</f>
        <v/>
      </c>
      <c r="X3311">
        <f>UPPER(TRIM(I3311))</f>
        <v/>
      </c>
      <c r="Y3311">
        <f>IF(V3311&lt;&gt;"",IFERROR(INDEX(federal_program_name_lookup,MATCH(V3311,aln_lookup,0)),""),"")</f>
        <v/>
      </c>
    </row>
    <row r="3312">
      <c r="A3312">
        <f>IF(B3312&lt;&gt;"", "AWARD-"&amp;TEXT(ROW()-1,"0000"), "")</f>
        <v/>
      </c>
      <c r="B3312" s="4" t="n"/>
      <c r="C3312" s="4" t="n"/>
      <c r="D3312" s="4" t="n"/>
      <c r="E3312" s="6" t="n"/>
      <c r="F3312" s="7" t="n"/>
      <c r="G3312" s="6" t="n"/>
      <c r="H3312" s="6" t="n"/>
      <c r="I3312" s="6" t="n"/>
      <c r="J3312" s="5">
        <f>SUMIFS(amount_expended,cfda_key,V3312)</f>
        <v/>
      </c>
      <c r="K3312" s="5">
        <f>IF(G3312="OTHER CLUSTER NOT LISTED ABOVE",SUMIFS(amount_expended,uniform_other_cluster_name,X3312), IF(AND(OR(G3312="N/A",G3312=""),H3312=""),0,IF(G3312="STATE CLUSTER",SUMIFS(amount_expended,uniform_state_cluster_name,W3312),SUMIFS(amount_expended,cluster_name,G3312))))</f>
        <v/>
      </c>
      <c r="L3312" s="6" t="n"/>
      <c r="M3312" s="4" t="n"/>
      <c r="N3312" s="6" t="n"/>
      <c r="O3312" s="4" t="n"/>
      <c r="P3312" s="4" t="n"/>
      <c r="Q3312" s="6" t="n"/>
      <c r="R3312" s="7" t="n"/>
      <c r="S3312" s="6" t="n"/>
      <c r="T3312" s="6" t="n"/>
      <c r="U3312" s="6" t="n"/>
      <c r="V3312" s="3">
        <f>IF(OR(B3312="",C3312),"",CONCATENATE(B3312,".",C3312))</f>
        <v/>
      </c>
      <c r="W3312">
        <f>UPPER(TRIM(H3312))</f>
        <v/>
      </c>
      <c r="X3312">
        <f>UPPER(TRIM(I3312))</f>
        <v/>
      </c>
      <c r="Y3312">
        <f>IF(V3312&lt;&gt;"",IFERROR(INDEX(federal_program_name_lookup,MATCH(V3312,aln_lookup,0)),""),"")</f>
        <v/>
      </c>
    </row>
    <row r="3313">
      <c r="A3313">
        <f>IF(B3313&lt;&gt;"", "AWARD-"&amp;TEXT(ROW()-1,"0000"), "")</f>
        <v/>
      </c>
      <c r="B3313" s="4" t="n"/>
      <c r="C3313" s="4" t="n"/>
      <c r="D3313" s="4" t="n"/>
      <c r="E3313" s="6" t="n"/>
      <c r="F3313" s="7" t="n"/>
      <c r="G3313" s="6" t="n"/>
      <c r="H3313" s="6" t="n"/>
      <c r="I3313" s="6" t="n"/>
      <c r="J3313" s="5">
        <f>SUMIFS(amount_expended,cfda_key,V3313)</f>
        <v/>
      </c>
      <c r="K3313" s="5">
        <f>IF(G3313="OTHER CLUSTER NOT LISTED ABOVE",SUMIFS(amount_expended,uniform_other_cluster_name,X3313), IF(AND(OR(G3313="N/A",G3313=""),H3313=""),0,IF(G3313="STATE CLUSTER",SUMIFS(amount_expended,uniform_state_cluster_name,W3313),SUMIFS(amount_expended,cluster_name,G3313))))</f>
        <v/>
      </c>
      <c r="L3313" s="6" t="n"/>
      <c r="M3313" s="4" t="n"/>
      <c r="N3313" s="6" t="n"/>
      <c r="O3313" s="4" t="n"/>
      <c r="P3313" s="4" t="n"/>
      <c r="Q3313" s="6" t="n"/>
      <c r="R3313" s="7" t="n"/>
      <c r="S3313" s="6" t="n"/>
      <c r="T3313" s="6" t="n"/>
      <c r="U3313" s="6" t="n"/>
      <c r="V3313" s="3">
        <f>IF(OR(B3313="",C3313),"",CONCATENATE(B3313,".",C3313))</f>
        <v/>
      </c>
      <c r="W3313">
        <f>UPPER(TRIM(H3313))</f>
        <v/>
      </c>
      <c r="X3313">
        <f>UPPER(TRIM(I3313))</f>
        <v/>
      </c>
      <c r="Y3313">
        <f>IF(V3313&lt;&gt;"",IFERROR(INDEX(federal_program_name_lookup,MATCH(V3313,aln_lookup,0)),""),"")</f>
        <v/>
      </c>
    </row>
    <row r="3314">
      <c r="A3314">
        <f>IF(B3314&lt;&gt;"", "AWARD-"&amp;TEXT(ROW()-1,"0000"), "")</f>
        <v/>
      </c>
      <c r="B3314" s="4" t="n"/>
      <c r="C3314" s="4" t="n"/>
      <c r="D3314" s="4" t="n"/>
      <c r="E3314" s="6" t="n"/>
      <c r="F3314" s="7" t="n"/>
      <c r="G3314" s="6" t="n"/>
      <c r="H3314" s="6" t="n"/>
      <c r="I3314" s="6" t="n"/>
      <c r="J3314" s="5">
        <f>SUMIFS(amount_expended,cfda_key,V3314)</f>
        <v/>
      </c>
      <c r="K3314" s="5">
        <f>IF(G3314="OTHER CLUSTER NOT LISTED ABOVE",SUMIFS(amount_expended,uniform_other_cluster_name,X3314), IF(AND(OR(G3314="N/A",G3314=""),H3314=""),0,IF(G3314="STATE CLUSTER",SUMIFS(amount_expended,uniform_state_cluster_name,W3314),SUMIFS(amount_expended,cluster_name,G3314))))</f>
        <v/>
      </c>
      <c r="L3314" s="6" t="n"/>
      <c r="M3314" s="4" t="n"/>
      <c r="N3314" s="6" t="n"/>
      <c r="O3314" s="4" t="n"/>
      <c r="P3314" s="4" t="n"/>
      <c r="Q3314" s="6" t="n"/>
      <c r="R3314" s="7" t="n"/>
      <c r="S3314" s="6" t="n"/>
      <c r="T3314" s="6" t="n"/>
      <c r="U3314" s="6" t="n"/>
      <c r="V3314" s="3">
        <f>IF(OR(B3314="",C3314),"",CONCATENATE(B3314,".",C3314))</f>
        <v/>
      </c>
      <c r="W3314">
        <f>UPPER(TRIM(H3314))</f>
        <v/>
      </c>
      <c r="X3314">
        <f>UPPER(TRIM(I3314))</f>
        <v/>
      </c>
      <c r="Y3314">
        <f>IF(V3314&lt;&gt;"",IFERROR(INDEX(federal_program_name_lookup,MATCH(V3314,aln_lookup,0)),""),"")</f>
        <v/>
      </c>
    </row>
    <row r="3315">
      <c r="A3315">
        <f>IF(B3315&lt;&gt;"", "AWARD-"&amp;TEXT(ROW()-1,"0000"), "")</f>
        <v/>
      </c>
      <c r="B3315" s="4" t="n"/>
      <c r="C3315" s="4" t="n"/>
      <c r="D3315" s="4" t="n"/>
      <c r="E3315" s="6" t="n"/>
      <c r="F3315" s="7" t="n"/>
      <c r="G3315" s="6" t="n"/>
      <c r="H3315" s="6" t="n"/>
      <c r="I3315" s="6" t="n"/>
      <c r="J3315" s="5">
        <f>SUMIFS(amount_expended,cfda_key,V3315)</f>
        <v/>
      </c>
      <c r="K3315" s="5">
        <f>IF(G3315="OTHER CLUSTER NOT LISTED ABOVE",SUMIFS(amount_expended,uniform_other_cluster_name,X3315), IF(AND(OR(G3315="N/A",G3315=""),H3315=""),0,IF(G3315="STATE CLUSTER",SUMIFS(amount_expended,uniform_state_cluster_name,W3315),SUMIFS(amount_expended,cluster_name,G3315))))</f>
        <v/>
      </c>
      <c r="L3315" s="6" t="n"/>
      <c r="M3315" s="4" t="n"/>
      <c r="N3315" s="6" t="n"/>
      <c r="O3315" s="4" t="n"/>
      <c r="P3315" s="4" t="n"/>
      <c r="Q3315" s="6" t="n"/>
      <c r="R3315" s="7" t="n"/>
      <c r="S3315" s="6" t="n"/>
      <c r="T3315" s="6" t="n"/>
      <c r="U3315" s="6" t="n"/>
      <c r="V3315" s="3">
        <f>IF(OR(B3315="",C3315),"",CONCATENATE(B3315,".",C3315))</f>
        <v/>
      </c>
      <c r="W3315">
        <f>UPPER(TRIM(H3315))</f>
        <v/>
      </c>
      <c r="X3315">
        <f>UPPER(TRIM(I3315))</f>
        <v/>
      </c>
      <c r="Y3315">
        <f>IF(V3315&lt;&gt;"",IFERROR(INDEX(federal_program_name_lookup,MATCH(V3315,aln_lookup,0)),""),"")</f>
        <v/>
      </c>
    </row>
    <row r="3316">
      <c r="A3316">
        <f>IF(B3316&lt;&gt;"", "AWARD-"&amp;TEXT(ROW()-1,"0000"), "")</f>
        <v/>
      </c>
      <c r="B3316" s="4" t="n"/>
      <c r="C3316" s="4" t="n"/>
      <c r="D3316" s="4" t="n"/>
      <c r="E3316" s="6" t="n"/>
      <c r="F3316" s="7" t="n"/>
      <c r="G3316" s="6" t="n"/>
      <c r="H3316" s="6" t="n"/>
      <c r="I3316" s="6" t="n"/>
      <c r="J3316" s="5">
        <f>SUMIFS(amount_expended,cfda_key,V3316)</f>
        <v/>
      </c>
      <c r="K3316" s="5">
        <f>IF(G3316="OTHER CLUSTER NOT LISTED ABOVE",SUMIFS(amount_expended,uniform_other_cluster_name,X3316), IF(AND(OR(G3316="N/A",G3316=""),H3316=""),0,IF(G3316="STATE CLUSTER",SUMIFS(amount_expended,uniform_state_cluster_name,W3316),SUMIFS(amount_expended,cluster_name,G3316))))</f>
        <v/>
      </c>
      <c r="L3316" s="6" t="n"/>
      <c r="M3316" s="4" t="n"/>
      <c r="N3316" s="6" t="n"/>
      <c r="O3316" s="4" t="n"/>
      <c r="P3316" s="4" t="n"/>
      <c r="Q3316" s="6" t="n"/>
      <c r="R3316" s="7" t="n"/>
      <c r="S3316" s="6" t="n"/>
      <c r="T3316" s="6" t="n"/>
      <c r="U3316" s="6" t="n"/>
      <c r="V3316" s="3">
        <f>IF(OR(B3316="",C3316),"",CONCATENATE(B3316,".",C3316))</f>
        <v/>
      </c>
      <c r="W3316">
        <f>UPPER(TRIM(H3316))</f>
        <v/>
      </c>
      <c r="X3316">
        <f>UPPER(TRIM(I3316))</f>
        <v/>
      </c>
      <c r="Y3316">
        <f>IF(V3316&lt;&gt;"",IFERROR(INDEX(federal_program_name_lookup,MATCH(V3316,aln_lookup,0)),""),"")</f>
        <v/>
      </c>
    </row>
    <row r="3317">
      <c r="A3317">
        <f>IF(B3317&lt;&gt;"", "AWARD-"&amp;TEXT(ROW()-1,"0000"), "")</f>
        <v/>
      </c>
      <c r="B3317" s="4" t="n"/>
      <c r="C3317" s="4" t="n"/>
      <c r="D3317" s="4" t="n"/>
      <c r="E3317" s="6" t="n"/>
      <c r="F3317" s="7" t="n"/>
      <c r="G3317" s="6" t="n"/>
      <c r="H3317" s="6" t="n"/>
      <c r="I3317" s="6" t="n"/>
      <c r="J3317" s="5">
        <f>SUMIFS(amount_expended,cfda_key,V3317)</f>
        <v/>
      </c>
      <c r="K3317" s="5">
        <f>IF(G3317="OTHER CLUSTER NOT LISTED ABOVE",SUMIFS(amount_expended,uniform_other_cluster_name,X3317), IF(AND(OR(G3317="N/A",G3317=""),H3317=""),0,IF(G3317="STATE CLUSTER",SUMIFS(amount_expended,uniform_state_cluster_name,W3317),SUMIFS(amount_expended,cluster_name,G3317))))</f>
        <v/>
      </c>
      <c r="L3317" s="6" t="n"/>
      <c r="M3317" s="4" t="n"/>
      <c r="N3317" s="6" t="n"/>
      <c r="O3317" s="4" t="n"/>
      <c r="P3317" s="4" t="n"/>
      <c r="Q3317" s="6" t="n"/>
      <c r="R3317" s="7" t="n"/>
      <c r="S3317" s="6" t="n"/>
      <c r="T3317" s="6" t="n"/>
      <c r="U3317" s="6" t="n"/>
      <c r="V3317" s="3">
        <f>IF(OR(B3317="",C3317),"",CONCATENATE(B3317,".",C3317))</f>
        <v/>
      </c>
      <c r="W3317">
        <f>UPPER(TRIM(H3317))</f>
        <v/>
      </c>
      <c r="X3317">
        <f>UPPER(TRIM(I3317))</f>
        <v/>
      </c>
      <c r="Y3317">
        <f>IF(V3317&lt;&gt;"",IFERROR(INDEX(federal_program_name_lookup,MATCH(V3317,aln_lookup,0)),""),"")</f>
        <v/>
      </c>
    </row>
    <row r="3318">
      <c r="A3318">
        <f>IF(B3318&lt;&gt;"", "AWARD-"&amp;TEXT(ROW()-1,"0000"), "")</f>
        <v/>
      </c>
      <c r="B3318" s="4" t="n"/>
      <c r="C3318" s="4" t="n"/>
      <c r="D3318" s="4" t="n"/>
      <c r="E3318" s="6" t="n"/>
      <c r="F3318" s="7" t="n"/>
      <c r="G3318" s="6" t="n"/>
      <c r="H3318" s="6" t="n"/>
      <c r="I3318" s="6" t="n"/>
      <c r="J3318" s="5">
        <f>SUMIFS(amount_expended,cfda_key,V3318)</f>
        <v/>
      </c>
      <c r="K3318" s="5">
        <f>IF(G3318="OTHER CLUSTER NOT LISTED ABOVE",SUMIFS(amount_expended,uniform_other_cluster_name,X3318), IF(AND(OR(G3318="N/A",G3318=""),H3318=""),0,IF(G3318="STATE CLUSTER",SUMIFS(amount_expended,uniform_state_cluster_name,W3318),SUMIFS(amount_expended,cluster_name,G3318))))</f>
        <v/>
      </c>
      <c r="L3318" s="6" t="n"/>
      <c r="M3318" s="4" t="n"/>
      <c r="N3318" s="6" t="n"/>
      <c r="O3318" s="4" t="n"/>
      <c r="P3318" s="4" t="n"/>
      <c r="Q3318" s="6" t="n"/>
      <c r="R3318" s="7" t="n"/>
      <c r="S3318" s="6" t="n"/>
      <c r="T3318" s="6" t="n"/>
      <c r="U3318" s="6" t="n"/>
      <c r="V3318" s="3">
        <f>IF(OR(B3318="",C3318),"",CONCATENATE(B3318,".",C3318))</f>
        <v/>
      </c>
      <c r="W3318">
        <f>UPPER(TRIM(H3318))</f>
        <v/>
      </c>
      <c r="X3318">
        <f>UPPER(TRIM(I3318))</f>
        <v/>
      </c>
      <c r="Y3318">
        <f>IF(V3318&lt;&gt;"",IFERROR(INDEX(federal_program_name_lookup,MATCH(V3318,aln_lookup,0)),""),"")</f>
        <v/>
      </c>
    </row>
    <row r="3319">
      <c r="A3319">
        <f>IF(B3319&lt;&gt;"", "AWARD-"&amp;TEXT(ROW()-1,"0000"), "")</f>
        <v/>
      </c>
      <c r="B3319" s="4" t="n"/>
      <c r="C3319" s="4" t="n"/>
      <c r="D3319" s="4" t="n"/>
      <c r="E3319" s="6" t="n"/>
      <c r="F3319" s="7" t="n"/>
      <c r="G3319" s="6" t="n"/>
      <c r="H3319" s="6" t="n"/>
      <c r="I3319" s="6" t="n"/>
      <c r="J3319" s="5">
        <f>SUMIFS(amount_expended,cfda_key,V3319)</f>
        <v/>
      </c>
      <c r="K3319" s="5">
        <f>IF(G3319="OTHER CLUSTER NOT LISTED ABOVE",SUMIFS(amount_expended,uniform_other_cluster_name,X3319), IF(AND(OR(G3319="N/A",G3319=""),H3319=""),0,IF(G3319="STATE CLUSTER",SUMIFS(amount_expended,uniform_state_cluster_name,W3319),SUMIFS(amount_expended,cluster_name,G3319))))</f>
        <v/>
      </c>
      <c r="L3319" s="6" t="n"/>
      <c r="M3319" s="4" t="n"/>
      <c r="N3319" s="6" t="n"/>
      <c r="O3319" s="4" t="n"/>
      <c r="P3319" s="4" t="n"/>
      <c r="Q3319" s="6" t="n"/>
      <c r="R3319" s="7" t="n"/>
      <c r="S3319" s="6" t="n"/>
      <c r="T3319" s="6" t="n"/>
      <c r="U3319" s="6" t="n"/>
      <c r="V3319" s="3">
        <f>IF(OR(B3319="",C3319),"",CONCATENATE(B3319,".",C3319))</f>
        <v/>
      </c>
      <c r="W3319">
        <f>UPPER(TRIM(H3319))</f>
        <v/>
      </c>
      <c r="X3319">
        <f>UPPER(TRIM(I3319))</f>
        <v/>
      </c>
      <c r="Y3319">
        <f>IF(V3319&lt;&gt;"",IFERROR(INDEX(federal_program_name_lookup,MATCH(V3319,aln_lookup,0)),""),"")</f>
        <v/>
      </c>
    </row>
    <row r="3320">
      <c r="A3320">
        <f>IF(B3320&lt;&gt;"", "AWARD-"&amp;TEXT(ROW()-1,"0000"), "")</f>
        <v/>
      </c>
      <c r="B3320" s="4" t="n"/>
      <c r="C3320" s="4" t="n"/>
      <c r="D3320" s="4" t="n"/>
      <c r="E3320" s="6" t="n"/>
      <c r="F3320" s="7" t="n"/>
      <c r="G3320" s="6" t="n"/>
      <c r="H3320" s="6" t="n"/>
      <c r="I3320" s="6" t="n"/>
      <c r="J3320" s="5">
        <f>SUMIFS(amount_expended,cfda_key,V3320)</f>
        <v/>
      </c>
      <c r="K3320" s="5">
        <f>IF(G3320="OTHER CLUSTER NOT LISTED ABOVE",SUMIFS(amount_expended,uniform_other_cluster_name,X3320), IF(AND(OR(G3320="N/A",G3320=""),H3320=""),0,IF(G3320="STATE CLUSTER",SUMIFS(amount_expended,uniform_state_cluster_name,W3320),SUMIFS(amount_expended,cluster_name,G3320))))</f>
        <v/>
      </c>
      <c r="L3320" s="6" t="n"/>
      <c r="M3320" s="4" t="n"/>
      <c r="N3320" s="6" t="n"/>
      <c r="O3320" s="4" t="n"/>
      <c r="P3320" s="4" t="n"/>
      <c r="Q3320" s="6" t="n"/>
      <c r="R3320" s="7" t="n"/>
      <c r="S3320" s="6" t="n"/>
      <c r="T3320" s="6" t="n"/>
      <c r="U3320" s="6" t="n"/>
      <c r="V3320" s="3">
        <f>IF(OR(B3320="",C3320),"",CONCATENATE(B3320,".",C3320))</f>
        <v/>
      </c>
      <c r="W3320">
        <f>UPPER(TRIM(H3320))</f>
        <v/>
      </c>
      <c r="X3320">
        <f>UPPER(TRIM(I3320))</f>
        <v/>
      </c>
      <c r="Y3320">
        <f>IF(V3320&lt;&gt;"",IFERROR(INDEX(federal_program_name_lookup,MATCH(V3320,aln_lookup,0)),""),"")</f>
        <v/>
      </c>
    </row>
    <row r="3321">
      <c r="A3321">
        <f>IF(B3321&lt;&gt;"", "AWARD-"&amp;TEXT(ROW()-1,"0000"), "")</f>
        <v/>
      </c>
      <c r="B3321" s="4" t="n"/>
      <c r="C3321" s="4" t="n"/>
      <c r="D3321" s="4" t="n"/>
      <c r="E3321" s="6" t="n"/>
      <c r="F3321" s="7" t="n"/>
      <c r="G3321" s="6" t="n"/>
      <c r="H3321" s="6" t="n"/>
      <c r="I3321" s="6" t="n"/>
      <c r="J3321" s="5">
        <f>SUMIFS(amount_expended,cfda_key,V3321)</f>
        <v/>
      </c>
      <c r="K3321" s="5">
        <f>IF(G3321="OTHER CLUSTER NOT LISTED ABOVE",SUMIFS(amount_expended,uniform_other_cluster_name,X3321), IF(AND(OR(G3321="N/A",G3321=""),H3321=""),0,IF(G3321="STATE CLUSTER",SUMIFS(amount_expended,uniform_state_cluster_name,W3321),SUMIFS(amount_expended,cluster_name,G3321))))</f>
        <v/>
      </c>
      <c r="L3321" s="6" t="n"/>
      <c r="M3321" s="4" t="n"/>
      <c r="N3321" s="6" t="n"/>
      <c r="O3321" s="4" t="n"/>
      <c r="P3321" s="4" t="n"/>
      <c r="Q3321" s="6" t="n"/>
      <c r="R3321" s="7" t="n"/>
      <c r="S3321" s="6" t="n"/>
      <c r="T3321" s="6" t="n"/>
      <c r="U3321" s="6" t="n"/>
      <c r="V3321" s="3">
        <f>IF(OR(B3321="",C3321),"",CONCATENATE(B3321,".",C3321))</f>
        <v/>
      </c>
      <c r="W3321">
        <f>UPPER(TRIM(H3321))</f>
        <v/>
      </c>
      <c r="X3321">
        <f>UPPER(TRIM(I3321))</f>
        <v/>
      </c>
      <c r="Y3321">
        <f>IF(V3321&lt;&gt;"",IFERROR(INDEX(federal_program_name_lookup,MATCH(V3321,aln_lookup,0)),""),"")</f>
        <v/>
      </c>
    </row>
    <row r="3322">
      <c r="A3322">
        <f>IF(B3322&lt;&gt;"", "AWARD-"&amp;TEXT(ROW()-1,"0000"), "")</f>
        <v/>
      </c>
      <c r="B3322" s="4" t="n"/>
      <c r="C3322" s="4" t="n"/>
      <c r="D3322" s="4" t="n"/>
      <c r="E3322" s="6" t="n"/>
      <c r="F3322" s="7" t="n"/>
      <c r="G3322" s="6" t="n"/>
      <c r="H3322" s="6" t="n"/>
      <c r="I3322" s="6" t="n"/>
      <c r="J3322" s="5">
        <f>SUMIFS(amount_expended,cfda_key,V3322)</f>
        <v/>
      </c>
      <c r="K3322" s="5">
        <f>IF(G3322="OTHER CLUSTER NOT LISTED ABOVE",SUMIFS(amount_expended,uniform_other_cluster_name,X3322), IF(AND(OR(G3322="N/A",G3322=""),H3322=""),0,IF(G3322="STATE CLUSTER",SUMIFS(amount_expended,uniform_state_cluster_name,W3322),SUMIFS(amount_expended,cluster_name,G3322))))</f>
        <v/>
      </c>
      <c r="L3322" s="6" t="n"/>
      <c r="M3322" s="4" t="n"/>
      <c r="N3322" s="6" t="n"/>
      <c r="O3322" s="4" t="n"/>
      <c r="P3322" s="4" t="n"/>
      <c r="Q3322" s="6" t="n"/>
      <c r="R3322" s="7" t="n"/>
      <c r="S3322" s="6" t="n"/>
      <c r="T3322" s="6" t="n"/>
      <c r="U3322" s="6" t="n"/>
      <c r="V3322" s="3">
        <f>IF(OR(B3322="",C3322),"",CONCATENATE(B3322,".",C3322))</f>
        <v/>
      </c>
      <c r="W3322">
        <f>UPPER(TRIM(H3322))</f>
        <v/>
      </c>
      <c r="X3322">
        <f>UPPER(TRIM(I3322))</f>
        <v/>
      </c>
      <c r="Y3322">
        <f>IF(V3322&lt;&gt;"",IFERROR(INDEX(federal_program_name_lookup,MATCH(V3322,aln_lookup,0)),""),"")</f>
        <v/>
      </c>
    </row>
    <row r="3323">
      <c r="A3323">
        <f>IF(B3323&lt;&gt;"", "AWARD-"&amp;TEXT(ROW()-1,"0000"), "")</f>
        <v/>
      </c>
      <c r="B3323" s="4" t="n"/>
      <c r="C3323" s="4" t="n"/>
      <c r="D3323" s="4" t="n"/>
      <c r="E3323" s="6" t="n"/>
      <c r="F3323" s="7" t="n"/>
      <c r="G3323" s="6" t="n"/>
      <c r="H3323" s="6" t="n"/>
      <c r="I3323" s="6" t="n"/>
      <c r="J3323" s="5">
        <f>SUMIFS(amount_expended,cfda_key,V3323)</f>
        <v/>
      </c>
      <c r="K3323" s="5">
        <f>IF(G3323="OTHER CLUSTER NOT LISTED ABOVE",SUMIFS(amount_expended,uniform_other_cluster_name,X3323), IF(AND(OR(G3323="N/A",G3323=""),H3323=""),0,IF(G3323="STATE CLUSTER",SUMIFS(amount_expended,uniform_state_cluster_name,W3323),SUMIFS(amount_expended,cluster_name,G3323))))</f>
        <v/>
      </c>
      <c r="L3323" s="6" t="n"/>
      <c r="M3323" s="4" t="n"/>
      <c r="N3323" s="6" t="n"/>
      <c r="O3323" s="4" t="n"/>
      <c r="P3323" s="4" t="n"/>
      <c r="Q3323" s="6" t="n"/>
      <c r="R3323" s="7" t="n"/>
      <c r="S3323" s="6" t="n"/>
      <c r="T3323" s="6" t="n"/>
      <c r="U3323" s="6" t="n"/>
      <c r="V3323" s="3">
        <f>IF(OR(B3323="",C3323),"",CONCATENATE(B3323,".",C3323))</f>
        <v/>
      </c>
      <c r="W3323">
        <f>UPPER(TRIM(H3323))</f>
        <v/>
      </c>
      <c r="X3323">
        <f>UPPER(TRIM(I3323))</f>
        <v/>
      </c>
      <c r="Y3323">
        <f>IF(V3323&lt;&gt;"",IFERROR(INDEX(federal_program_name_lookup,MATCH(V3323,aln_lookup,0)),""),"")</f>
        <v/>
      </c>
    </row>
    <row r="3324">
      <c r="A3324">
        <f>IF(B3324&lt;&gt;"", "AWARD-"&amp;TEXT(ROW()-1,"0000"), "")</f>
        <v/>
      </c>
      <c r="B3324" s="4" t="n"/>
      <c r="C3324" s="4" t="n"/>
      <c r="D3324" s="4" t="n"/>
      <c r="E3324" s="6" t="n"/>
      <c r="F3324" s="7" t="n"/>
      <c r="G3324" s="6" t="n"/>
      <c r="H3324" s="6" t="n"/>
      <c r="I3324" s="6" t="n"/>
      <c r="J3324" s="5">
        <f>SUMIFS(amount_expended,cfda_key,V3324)</f>
        <v/>
      </c>
      <c r="K3324" s="5">
        <f>IF(G3324="OTHER CLUSTER NOT LISTED ABOVE",SUMIFS(amount_expended,uniform_other_cluster_name,X3324), IF(AND(OR(G3324="N/A",G3324=""),H3324=""),0,IF(G3324="STATE CLUSTER",SUMIFS(amount_expended,uniform_state_cluster_name,W3324),SUMIFS(amount_expended,cluster_name,G3324))))</f>
        <v/>
      </c>
      <c r="L3324" s="6" t="n"/>
      <c r="M3324" s="4" t="n"/>
      <c r="N3324" s="6" t="n"/>
      <c r="O3324" s="4" t="n"/>
      <c r="P3324" s="4" t="n"/>
      <c r="Q3324" s="6" t="n"/>
      <c r="R3324" s="7" t="n"/>
      <c r="S3324" s="6" t="n"/>
      <c r="T3324" s="6" t="n"/>
      <c r="U3324" s="6" t="n"/>
      <c r="V3324" s="3">
        <f>IF(OR(B3324="",C3324),"",CONCATENATE(B3324,".",C3324))</f>
        <v/>
      </c>
      <c r="W3324">
        <f>UPPER(TRIM(H3324))</f>
        <v/>
      </c>
      <c r="X3324">
        <f>UPPER(TRIM(I3324))</f>
        <v/>
      </c>
      <c r="Y3324">
        <f>IF(V3324&lt;&gt;"",IFERROR(INDEX(federal_program_name_lookup,MATCH(V3324,aln_lookup,0)),""),"")</f>
        <v/>
      </c>
    </row>
    <row r="3325">
      <c r="A3325">
        <f>IF(B3325&lt;&gt;"", "AWARD-"&amp;TEXT(ROW()-1,"0000"), "")</f>
        <v/>
      </c>
      <c r="B3325" s="4" t="n"/>
      <c r="C3325" s="4" t="n"/>
      <c r="D3325" s="4" t="n"/>
      <c r="E3325" s="6" t="n"/>
      <c r="F3325" s="7" t="n"/>
      <c r="G3325" s="6" t="n"/>
      <c r="H3325" s="6" t="n"/>
      <c r="I3325" s="6" t="n"/>
      <c r="J3325" s="5">
        <f>SUMIFS(amount_expended,cfda_key,V3325)</f>
        <v/>
      </c>
      <c r="K3325" s="5">
        <f>IF(G3325="OTHER CLUSTER NOT LISTED ABOVE",SUMIFS(amount_expended,uniform_other_cluster_name,X3325), IF(AND(OR(G3325="N/A",G3325=""),H3325=""),0,IF(G3325="STATE CLUSTER",SUMIFS(amount_expended,uniform_state_cluster_name,W3325),SUMIFS(amount_expended,cluster_name,G3325))))</f>
        <v/>
      </c>
      <c r="L3325" s="6" t="n"/>
      <c r="M3325" s="4" t="n"/>
      <c r="N3325" s="6" t="n"/>
      <c r="O3325" s="4" t="n"/>
      <c r="P3325" s="4" t="n"/>
      <c r="Q3325" s="6" t="n"/>
      <c r="R3325" s="7" t="n"/>
      <c r="S3325" s="6" t="n"/>
      <c r="T3325" s="6" t="n"/>
      <c r="U3325" s="6" t="n"/>
      <c r="V3325" s="3">
        <f>IF(OR(B3325="",C3325),"",CONCATENATE(B3325,".",C3325))</f>
        <v/>
      </c>
      <c r="W3325">
        <f>UPPER(TRIM(H3325))</f>
        <v/>
      </c>
      <c r="X3325">
        <f>UPPER(TRIM(I3325))</f>
        <v/>
      </c>
      <c r="Y3325">
        <f>IF(V3325&lt;&gt;"",IFERROR(INDEX(federal_program_name_lookup,MATCH(V3325,aln_lookup,0)),""),"")</f>
        <v/>
      </c>
    </row>
    <row r="3326">
      <c r="A3326">
        <f>IF(B3326&lt;&gt;"", "AWARD-"&amp;TEXT(ROW()-1,"0000"), "")</f>
        <v/>
      </c>
      <c r="B3326" s="4" t="n"/>
      <c r="C3326" s="4" t="n"/>
      <c r="D3326" s="4" t="n"/>
      <c r="E3326" s="6" t="n"/>
      <c r="F3326" s="7" t="n"/>
      <c r="G3326" s="6" t="n"/>
      <c r="H3326" s="6" t="n"/>
      <c r="I3326" s="6" t="n"/>
      <c r="J3326" s="5">
        <f>SUMIFS(amount_expended,cfda_key,V3326)</f>
        <v/>
      </c>
      <c r="K3326" s="5">
        <f>IF(G3326="OTHER CLUSTER NOT LISTED ABOVE",SUMIFS(amount_expended,uniform_other_cluster_name,X3326), IF(AND(OR(G3326="N/A",G3326=""),H3326=""),0,IF(G3326="STATE CLUSTER",SUMIFS(amount_expended,uniform_state_cluster_name,W3326),SUMIFS(amount_expended,cluster_name,G3326))))</f>
        <v/>
      </c>
      <c r="L3326" s="6" t="n"/>
      <c r="M3326" s="4" t="n"/>
      <c r="N3326" s="6" t="n"/>
      <c r="O3326" s="4" t="n"/>
      <c r="P3326" s="4" t="n"/>
      <c r="Q3326" s="6" t="n"/>
      <c r="R3326" s="7" t="n"/>
      <c r="S3326" s="6" t="n"/>
      <c r="T3326" s="6" t="n"/>
      <c r="U3326" s="6" t="n"/>
      <c r="V3326" s="3">
        <f>IF(OR(B3326="",C3326),"",CONCATENATE(B3326,".",C3326))</f>
        <v/>
      </c>
      <c r="W3326">
        <f>UPPER(TRIM(H3326))</f>
        <v/>
      </c>
      <c r="X3326">
        <f>UPPER(TRIM(I3326))</f>
        <v/>
      </c>
      <c r="Y3326">
        <f>IF(V3326&lt;&gt;"",IFERROR(INDEX(federal_program_name_lookup,MATCH(V3326,aln_lookup,0)),""),"")</f>
        <v/>
      </c>
    </row>
    <row r="3327">
      <c r="A3327">
        <f>IF(B3327&lt;&gt;"", "AWARD-"&amp;TEXT(ROW()-1,"0000"), "")</f>
        <v/>
      </c>
      <c r="B3327" s="4" t="n"/>
      <c r="C3327" s="4" t="n"/>
      <c r="D3327" s="4" t="n"/>
      <c r="E3327" s="6" t="n"/>
      <c r="F3327" s="7" t="n"/>
      <c r="G3327" s="6" t="n"/>
      <c r="H3327" s="6" t="n"/>
      <c r="I3327" s="6" t="n"/>
      <c r="J3327" s="5">
        <f>SUMIFS(amount_expended,cfda_key,V3327)</f>
        <v/>
      </c>
      <c r="K3327" s="5">
        <f>IF(G3327="OTHER CLUSTER NOT LISTED ABOVE",SUMIFS(amount_expended,uniform_other_cluster_name,X3327), IF(AND(OR(G3327="N/A",G3327=""),H3327=""),0,IF(G3327="STATE CLUSTER",SUMIFS(amount_expended,uniform_state_cluster_name,W3327),SUMIFS(amount_expended,cluster_name,G3327))))</f>
        <v/>
      </c>
      <c r="L3327" s="6" t="n"/>
      <c r="M3327" s="4" t="n"/>
      <c r="N3327" s="6" t="n"/>
      <c r="O3327" s="4" t="n"/>
      <c r="P3327" s="4" t="n"/>
      <c r="Q3327" s="6" t="n"/>
      <c r="R3327" s="7" t="n"/>
      <c r="S3327" s="6" t="n"/>
      <c r="T3327" s="6" t="n"/>
      <c r="U3327" s="6" t="n"/>
      <c r="V3327" s="3">
        <f>IF(OR(B3327="",C3327),"",CONCATENATE(B3327,".",C3327))</f>
        <v/>
      </c>
      <c r="W3327">
        <f>UPPER(TRIM(H3327))</f>
        <v/>
      </c>
      <c r="X3327">
        <f>UPPER(TRIM(I3327))</f>
        <v/>
      </c>
      <c r="Y3327">
        <f>IF(V3327&lt;&gt;"",IFERROR(INDEX(federal_program_name_lookup,MATCH(V3327,aln_lookup,0)),""),"")</f>
        <v/>
      </c>
    </row>
    <row r="3328">
      <c r="A3328">
        <f>IF(B3328&lt;&gt;"", "AWARD-"&amp;TEXT(ROW()-1,"0000"), "")</f>
        <v/>
      </c>
      <c r="B3328" s="4" t="n"/>
      <c r="C3328" s="4" t="n"/>
      <c r="D3328" s="4" t="n"/>
      <c r="E3328" s="6" t="n"/>
      <c r="F3328" s="7" t="n"/>
      <c r="G3328" s="6" t="n"/>
      <c r="H3328" s="6" t="n"/>
      <c r="I3328" s="6" t="n"/>
      <c r="J3328" s="5">
        <f>SUMIFS(amount_expended,cfda_key,V3328)</f>
        <v/>
      </c>
      <c r="K3328" s="5">
        <f>IF(G3328="OTHER CLUSTER NOT LISTED ABOVE",SUMIFS(amount_expended,uniform_other_cluster_name,X3328), IF(AND(OR(G3328="N/A",G3328=""),H3328=""),0,IF(G3328="STATE CLUSTER",SUMIFS(amount_expended,uniform_state_cluster_name,W3328),SUMIFS(amount_expended,cluster_name,G3328))))</f>
        <v/>
      </c>
      <c r="L3328" s="6" t="n"/>
      <c r="M3328" s="4" t="n"/>
      <c r="N3328" s="6" t="n"/>
      <c r="O3328" s="4" t="n"/>
      <c r="P3328" s="4" t="n"/>
      <c r="Q3328" s="6" t="n"/>
      <c r="R3328" s="7" t="n"/>
      <c r="S3328" s="6" t="n"/>
      <c r="T3328" s="6" t="n"/>
      <c r="U3328" s="6" t="n"/>
      <c r="V3328" s="3">
        <f>IF(OR(B3328="",C3328),"",CONCATENATE(B3328,".",C3328))</f>
        <v/>
      </c>
      <c r="W3328">
        <f>UPPER(TRIM(H3328))</f>
        <v/>
      </c>
      <c r="X3328">
        <f>UPPER(TRIM(I3328))</f>
        <v/>
      </c>
      <c r="Y3328">
        <f>IF(V3328&lt;&gt;"",IFERROR(INDEX(federal_program_name_lookup,MATCH(V3328,aln_lookup,0)),""),"")</f>
        <v/>
      </c>
    </row>
    <row r="3329">
      <c r="A3329">
        <f>IF(B3329&lt;&gt;"", "AWARD-"&amp;TEXT(ROW()-1,"0000"), "")</f>
        <v/>
      </c>
      <c r="B3329" s="4" t="n"/>
      <c r="C3329" s="4" t="n"/>
      <c r="D3329" s="4" t="n"/>
      <c r="E3329" s="6" t="n"/>
      <c r="F3329" s="7" t="n"/>
      <c r="G3329" s="6" t="n"/>
      <c r="H3329" s="6" t="n"/>
      <c r="I3329" s="6" t="n"/>
      <c r="J3329" s="5">
        <f>SUMIFS(amount_expended,cfda_key,V3329)</f>
        <v/>
      </c>
      <c r="K3329" s="5">
        <f>IF(G3329="OTHER CLUSTER NOT LISTED ABOVE",SUMIFS(amount_expended,uniform_other_cluster_name,X3329), IF(AND(OR(G3329="N/A",G3329=""),H3329=""),0,IF(G3329="STATE CLUSTER",SUMIFS(amount_expended,uniform_state_cluster_name,W3329),SUMIFS(amount_expended,cluster_name,G3329))))</f>
        <v/>
      </c>
      <c r="L3329" s="6" t="n"/>
      <c r="M3329" s="4" t="n"/>
      <c r="N3329" s="6" t="n"/>
      <c r="O3329" s="4" t="n"/>
      <c r="P3329" s="4" t="n"/>
      <c r="Q3329" s="6" t="n"/>
      <c r="R3329" s="7" t="n"/>
      <c r="S3329" s="6" t="n"/>
      <c r="T3329" s="6" t="n"/>
      <c r="U3329" s="6" t="n"/>
      <c r="V3329" s="3">
        <f>IF(OR(B3329="",C3329),"",CONCATENATE(B3329,".",C3329))</f>
        <v/>
      </c>
      <c r="W3329">
        <f>UPPER(TRIM(H3329))</f>
        <v/>
      </c>
      <c r="X3329">
        <f>UPPER(TRIM(I3329))</f>
        <v/>
      </c>
      <c r="Y3329">
        <f>IF(V3329&lt;&gt;"",IFERROR(INDEX(federal_program_name_lookup,MATCH(V3329,aln_lookup,0)),""),"")</f>
        <v/>
      </c>
    </row>
    <row r="3330">
      <c r="A3330">
        <f>IF(B3330&lt;&gt;"", "AWARD-"&amp;TEXT(ROW()-1,"0000"), "")</f>
        <v/>
      </c>
      <c r="B3330" s="4" t="n"/>
      <c r="C3330" s="4" t="n"/>
      <c r="D3330" s="4" t="n"/>
      <c r="E3330" s="6" t="n"/>
      <c r="F3330" s="7" t="n"/>
      <c r="G3330" s="6" t="n"/>
      <c r="H3330" s="6" t="n"/>
      <c r="I3330" s="6" t="n"/>
      <c r="J3330" s="5">
        <f>SUMIFS(amount_expended,cfda_key,V3330)</f>
        <v/>
      </c>
      <c r="K3330" s="5">
        <f>IF(G3330="OTHER CLUSTER NOT LISTED ABOVE",SUMIFS(amount_expended,uniform_other_cluster_name,X3330), IF(AND(OR(G3330="N/A",G3330=""),H3330=""),0,IF(G3330="STATE CLUSTER",SUMIFS(amount_expended,uniform_state_cluster_name,W3330),SUMIFS(amount_expended,cluster_name,G3330))))</f>
        <v/>
      </c>
      <c r="L3330" s="6" t="n"/>
      <c r="M3330" s="4" t="n"/>
      <c r="N3330" s="6" t="n"/>
      <c r="O3330" s="4" t="n"/>
      <c r="P3330" s="4" t="n"/>
      <c r="Q3330" s="6" t="n"/>
      <c r="R3330" s="7" t="n"/>
      <c r="S3330" s="6" t="n"/>
      <c r="T3330" s="6" t="n"/>
      <c r="U3330" s="6" t="n"/>
      <c r="V3330" s="3">
        <f>IF(OR(B3330="",C3330),"",CONCATENATE(B3330,".",C3330))</f>
        <v/>
      </c>
      <c r="W3330">
        <f>UPPER(TRIM(H3330))</f>
        <v/>
      </c>
      <c r="X3330">
        <f>UPPER(TRIM(I3330))</f>
        <v/>
      </c>
      <c r="Y3330">
        <f>IF(V3330&lt;&gt;"",IFERROR(INDEX(federal_program_name_lookup,MATCH(V3330,aln_lookup,0)),""),"")</f>
        <v/>
      </c>
    </row>
    <row r="3331">
      <c r="A3331">
        <f>IF(B3331&lt;&gt;"", "AWARD-"&amp;TEXT(ROW()-1,"0000"), "")</f>
        <v/>
      </c>
      <c r="B3331" s="4" t="n"/>
      <c r="C3331" s="4" t="n"/>
      <c r="D3331" s="4" t="n"/>
      <c r="E3331" s="6" t="n"/>
      <c r="F3331" s="7" t="n"/>
      <c r="G3331" s="6" t="n"/>
      <c r="H3331" s="6" t="n"/>
      <c r="I3331" s="6" t="n"/>
      <c r="J3331" s="5">
        <f>SUMIFS(amount_expended,cfda_key,V3331)</f>
        <v/>
      </c>
      <c r="K3331" s="5">
        <f>IF(G3331="OTHER CLUSTER NOT LISTED ABOVE",SUMIFS(amount_expended,uniform_other_cluster_name,X3331), IF(AND(OR(G3331="N/A",G3331=""),H3331=""),0,IF(G3331="STATE CLUSTER",SUMIFS(amount_expended,uniform_state_cluster_name,W3331),SUMIFS(amount_expended,cluster_name,G3331))))</f>
        <v/>
      </c>
      <c r="L3331" s="6" t="n"/>
      <c r="M3331" s="4" t="n"/>
      <c r="N3331" s="6" t="n"/>
      <c r="O3331" s="4" t="n"/>
      <c r="P3331" s="4" t="n"/>
      <c r="Q3331" s="6" t="n"/>
      <c r="R3331" s="7" t="n"/>
      <c r="S3331" s="6" t="n"/>
      <c r="T3331" s="6" t="n"/>
      <c r="U3331" s="6" t="n"/>
      <c r="V3331" s="3">
        <f>IF(OR(B3331="",C3331),"",CONCATENATE(B3331,".",C3331))</f>
        <v/>
      </c>
      <c r="W3331">
        <f>UPPER(TRIM(H3331))</f>
        <v/>
      </c>
      <c r="X3331">
        <f>UPPER(TRIM(I3331))</f>
        <v/>
      </c>
      <c r="Y3331">
        <f>IF(V3331&lt;&gt;"",IFERROR(INDEX(federal_program_name_lookup,MATCH(V3331,aln_lookup,0)),""),"")</f>
        <v/>
      </c>
    </row>
    <row r="3332">
      <c r="A3332">
        <f>IF(B3332&lt;&gt;"", "AWARD-"&amp;TEXT(ROW()-1,"0000"), "")</f>
        <v/>
      </c>
      <c r="B3332" s="4" t="n"/>
      <c r="C3332" s="4" t="n"/>
      <c r="D3332" s="4" t="n"/>
      <c r="E3332" s="6" t="n"/>
      <c r="F3332" s="7" t="n"/>
      <c r="G3332" s="6" t="n"/>
      <c r="H3332" s="6" t="n"/>
      <c r="I3332" s="6" t="n"/>
      <c r="J3332" s="5">
        <f>SUMIFS(amount_expended,cfda_key,V3332)</f>
        <v/>
      </c>
      <c r="K3332" s="5">
        <f>IF(G3332="OTHER CLUSTER NOT LISTED ABOVE",SUMIFS(amount_expended,uniform_other_cluster_name,X3332), IF(AND(OR(G3332="N/A",G3332=""),H3332=""),0,IF(G3332="STATE CLUSTER",SUMIFS(amount_expended,uniform_state_cluster_name,W3332),SUMIFS(amount_expended,cluster_name,G3332))))</f>
        <v/>
      </c>
      <c r="L3332" s="6" t="n"/>
      <c r="M3332" s="4" t="n"/>
      <c r="N3332" s="6" t="n"/>
      <c r="O3332" s="4" t="n"/>
      <c r="P3332" s="4" t="n"/>
      <c r="Q3332" s="6" t="n"/>
      <c r="R3332" s="7" t="n"/>
      <c r="S3332" s="6" t="n"/>
      <c r="T3332" s="6" t="n"/>
      <c r="U3332" s="6" t="n"/>
      <c r="V3332" s="3">
        <f>IF(OR(B3332="",C3332),"",CONCATENATE(B3332,".",C3332))</f>
        <v/>
      </c>
      <c r="W3332">
        <f>UPPER(TRIM(H3332))</f>
        <v/>
      </c>
      <c r="X3332">
        <f>UPPER(TRIM(I3332))</f>
        <v/>
      </c>
      <c r="Y3332">
        <f>IF(V3332&lt;&gt;"",IFERROR(INDEX(federal_program_name_lookup,MATCH(V3332,aln_lookup,0)),""),"")</f>
        <v/>
      </c>
    </row>
    <row r="3333">
      <c r="A3333">
        <f>IF(B3333&lt;&gt;"", "AWARD-"&amp;TEXT(ROW()-1,"0000"), "")</f>
        <v/>
      </c>
      <c r="B3333" s="4" t="n"/>
      <c r="C3333" s="4" t="n"/>
      <c r="D3333" s="4" t="n"/>
      <c r="E3333" s="6" t="n"/>
      <c r="F3333" s="7" t="n"/>
      <c r="G3333" s="6" t="n"/>
      <c r="H3333" s="6" t="n"/>
      <c r="I3333" s="6" t="n"/>
      <c r="J3333" s="5">
        <f>SUMIFS(amount_expended,cfda_key,V3333)</f>
        <v/>
      </c>
      <c r="K3333" s="5">
        <f>IF(G3333="OTHER CLUSTER NOT LISTED ABOVE",SUMIFS(amount_expended,uniform_other_cluster_name,X3333), IF(AND(OR(G3333="N/A",G3333=""),H3333=""),0,IF(G3333="STATE CLUSTER",SUMIFS(amount_expended,uniform_state_cluster_name,W3333),SUMIFS(amount_expended,cluster_name,G3333))))</f>
        <v/>
      </c>
      <c r="L3333" s="6" t="n"/>
      <c r="M3333" s="4" t="n"/>
      <c r="N3333" s="6" t="n"/>
      <c r="O3333" s="4" t="n"/>
      <c r="P3333" s="4" t="n"/>
      <c r="Q3333" s="6" t="n"/>
      <c r="R3333" s="7" t="n"/>
      <c r="S3333" s="6" t="n"/>
      <c r="T3333" s="6" t="n"/>
      <c r="U3333" s="6" t="n"/>
      <c r="V3333" s="3">
        <f>IF(OR(B3333="",C3333),"",CONCATENATE(B3333,".",C3333))</f>
        <v/>
      </c>
      <c r="W3333">
        <f>UPPER(TRIM(H3333))</f>
        <v/>
      </c>
      <c r="X3333">
        <f>UPPER(TRIM(I3333))</f>
        <v/>
      </c>
      <c r="Y3333">
        <f>IF(V3333&lt;&gt;"",IFERROR(INDEX(federal_program_name_lookup,MATCH(V3333,aln_lookup,0)),""),"")</f>
        <v/>
      </c>
    </row>
    <row r="3334">
      <c r="A3334">
        <f>IF(B3334&lt;&gt;"", "AWARD-"&amp;TEXT(ROW()-1,"0000"), "")</f>
        <v/>
      </c>
      <c r="B3334" s="4" t="n"/>
      <c r="C3334" s="4" t="n"/>
      <c r="D3334" s="4" t="n"/>
      <c r="E3334" s="6" t="n"/>
      <c r="F3334" s="7" t="n"/>
      <c r="G3334" s="6" t="n"/>
      <c r="H3334" s="6" t="n"/>
      <c r="I3334" s="6" t="n"/>
      <c r="J3334" s="5">
        <f>SUMIFS(amount_expended,cfda_key,V3334)</f>
        <v/>
      </c>
      <c r="K3334" s="5">
        <f>IF(G3334="OTHER CLUSTER NOT LISTED ABOVE",SUMIFS(amount_expended,uniform_other_cluster_name,X3334), IF(AND(OR(G3334="N/A",G3334=""),H3334=""),0,IF(G3334="STATE CLUSTER",SUMIFS(amount_expended,uniform_state_cluster_name,W3334),SUMIFS(amount_expended,cluster_name,G3334))))</f>
        <v/>
      </c>
      <c r="L3334" s="6" t="n"/>
      <c r="M3334" s="4" t="n"/>
      <c r="N3334" s="6" t="n"/>
      <c r="O3334" s="4" t="n"/>
      <c r="P3334" s="4" t="n"/>
      <c r="Q3334" s="6" t="n"/>
      <c r="R3334" s="7" t="n"/>
      <c r="S3334" s="6" t="n"/>
      <c r="T3334" s="6" t="n"/>
      <c r="U3334" s="6" t="n"/>
      <c r="V3334" s="3">
        <f>IF(OR(B3334="",C3334),"",CONCATENATE(B3334,".",C3334))</f>
        <v/>
      </c>
      <c r="W3334">
        <f>UPPER(TRIM(H3334))</f>
        <v/>
      </c>
      <c r="X3334">
        <f>UPPER(TRIM(I3334))</f>
        <v/>
      </c>
      <c r="Y3334">
        <f>IF(V3334&lt;&gt;"",IFERROR(INDEX(federal_program_name_lookup,MATCH(V3334,aln_lookup,0)),""),"")</f>
        <v/>
      </c>
    </row>
    <row r="3335">
      <c r="A3335">
        <f>IF(B3335&lt;&gt;"", "AWARD-"&amp;TEXT(ROW()-1,"0000"), "")</f>
        <v/>
      </c>
      <c r="B3335" s="4" t="n"/>
      <c r="C3335" s="4" t="n"/>
      <c r="D3335" s="4" t="n"/>
      <c r="E3335" s="6" t="n"/>
      <c r="F3335" s="7" t="n"/>
      <c r="G3335" s="6" t="n"/>
      <c r="H3335" s="6" t="n"/>
      <c r="I3335" s="6" t="n"/>
      <c r="J3335" s="5">
        <f>SUMIFS(amount_expended,cfda_key,V3335)</f>
        <v/>
      </c>
      <c r="K3335" s="5">
        <f>IF(G3335="OTHER CLUSTER NOT LISTED ABOVE",SUMIFS(amount_expended,uniform_other_cluster_name,X3335), IF(AND(OR(G3335="N/A",G3335=""),H3335=""),0,IF(G3335="STATE CLUSTER",SUMIFS(amount_expended,uniform_state_cluster_name,W3335),SUMIFS(amount_expended,cluster_name,G3335))))</f>
        <v/>
      </c>
      <c r="L3335" s="6" t="n"/>
      <c r="M3335" s="4" t="n"/>
      <c r="N3335" s="6" t="n"/>
      <c r="O3335" s="4" t="n"/>
      <c r="P3335" s="4" t="n"/>
      <c r="Q3335" s="6" t="n"/>
      <c r="R3335" s="7" t="n"/>
      <c r="S3335" s="6" t="n"/>
      <c r="T3335" s="6" t="n"/>
      <c r="U3335" s="6" t="n"/>
      <c r="V3335" s="3">
        <f>IF(OR(B3335="",C3335),"",CONCATENATE(B3335,".",C3335))</f>
        <v/>
      </c>
      <c r="W3335">
        <f>UPPER(TRIM(H3335))</f>
        <v/>
      </c>
      <c r="X3335">
        <f>UPPER(TRIM(I3335))</f>
        <v/>
      </c>
      <c r="Y3335">
        <f>IF(V3335&lt;&gt;"",IFERROR(INDEX(federal_program_name_lookup,MATCH(V3335,aln_lookup,0)),""),"")</f>
        <v/>
      </c>
    </row>
    <row r="3336">
      <c r="A3336">
        <f>IF(B3336&lt;&gt;"", "AWARD-"&amp;TEXT(ROW()-1,"0000"), "")</f>
        <v/>
      </c>
      <c r="B3336" s="4" t="n"/>
      <c r="C3336" s="4" t="n"/>
      <c r="D3336" s="4" t="n"/>
      <c r="E3336" s="6" t="n"/>
      <c r="F3336" s="7" t="n"/>
      <c r="G3336" s="6" t="n"/>
      <c r="H3336" s="6" t="n"/>
      <c r="I3336" s="6" t="n"/>
      <c r="J3336" s="5">
        <f>SUMIFS(amount_expended,cfda_key,V3336)</f>
        <v/>
      </c>
      <c r="K3336" s="5">
        <f>IF(G3336="OTHER CLUSTER NOT LISTED ABOVE",SUMIFS(amount_expended,uniform_other_cluster_name,X3336), IF(AND(OR(G3336="N/A",G3336=""),H3336=""),0,IF(G3336="STATE CLUSTER",SUMIFS(amount_expended,uniform_state_cluster_name,W3336),SUMIFS(amount_expended,cluster_name,G3336))))</f>
        <v/>
      </c>
      <c r="L3336" s="6" t="n"/>
      <c r="M3336" s="4" t="n"/>
      <c r="N3336" s="6" t="n"/>
      <c r="O3336" s="4" t="n"/>
      <c r="P3336" s="4" t="n"/>
      <c r="Q3336" s="6" t="n"/>
      <c r="R3336" s="7" t="n"/>
      <c r="S3336" s="6" t="n"/>
      <c r="T3336" s="6" t="n"/>
      <c r="U3336" s="6" t="n"/>
      <c r="V3336" s="3">
        <f>IF(OR(B3336="",C3336),"",CONCATENATE(B3336,".",C3336))</f>
        <v/>
      </c>
      <c r="W3336">
        <f>UPPER(TRIM(H3336))</f>
        <v/>
      </c>
      <c r="X3336">
        <f>UPPER(TRIM(I3336))</f>
        <v/>
      </c>
      <c r="Y3336">
        <f>IF(V3336&lt;&gt;"",IFERROR(INDEX(federal_program_name_lookup,MATCH(V3336,aln_lookup,0)),""),"")</f>
        <v/>
      </c>
    </row>
    <row r="3337">
      <c r="A3337">
        <f>IF(B3337&lt;&gt;"", "AWARD-"&amp;TEXT(ROW()-1,"0000"), "")</f>
        <v/>
      </c>
      <c r="B3337" s="4" t="n"/>
      <c r="C3337" s="4" t="n"/>
      <c r="D3337" s="4" t="n"/>
      <c r="E3337" s="6" t="n"/>
      <c r="F3337" s="7" t="n"/>
      <c r="G3337" s="6" t="n"/>
      <c r="H3337" s="6" t="n"/>
      <c r="I3337" s="6" t="n"/>
      <c r="J3337" s="5">
        <f>SUMIFS(amount_expended,cfda_key,V3337)</f>
        <v/>
      </c>
      <c r="K3337" s="5">
        <f>IF(G3337="OTHER CLUSTER NOT LISTED ABOVE",SUMIFS(amount_expended,uniform_other_cluster_name,X3337), IF(AND(OR(G3337="N/A",G3337=""),H3337=""),0,IF(G3337="STATE CLUSTER",SUMIFS(amount_expended,uniform_state_cluster_name,W3337),SUMIFS(amount_expended,cluster_name,G3337))))</f>
        <v/>
      </c>
      <c r="L3337" s="6" t="n"/>
      <c r="M3337" s="4" t="n"/>
      <c r="N3337" s="6" t="n"/>
      <c r="O3337" s="4" t="n"/>
      <c r="P3337" s="4" t="n"/>
      <c r="Q3337" s="6" t="n"/>
      <c r="R3337" s="7" t="n"/>
      <c r="S3337" s="6" t="n"/>
      <c r="T3337" s="6" t="n"/>
      <c r="U3337" s="6" t="n"/>
      <c r="V3337" s="3">
        <f>IF(OR(B3337="",C3337),"",CONCATENATE(B3337,".",C3337))</f>
        <v/>
      </c>
      <c r="W3337">
        <f>UPPER(TRIM(H3337))</f>
        <v/>
      </c>
      <c r="X3337">
        <f>UPPER(TRIM(I3337))</f>
        <v/>
      </c>
      <c r="Y3337">
        <f>IF(V3337&lt;&gt;"",IFERROR(INDEX(federal_program_name_lookup,MATCH(V3337,aln_lookup,0)),""),"")</f>
        <v/>
      </c>
    </row>
    <row r="3338">
      <c r="A3338">
        <f>IF(B3338&lt;&gt;"", "AWARD-"&amp;TEXT(ROW()-1,"0000"), "")</f>
        <v/>
      </c>
      <c r="B3338" s="4" t="n"/>
      <c r="C3338" s="4" t="n"/>
      <c r="D3338" s="4" t="n"/>
      <c r="E3338" s="6" t="n"/>
      <c r="F3338" s="7" t="n"/>
      <c r="G3338" s="6" t="n"/>
      <c r="H3338" s="6" t="n"/>
      <c r="I3338" s="6" t="n"/>
      <c r="J3338" s="5">
        <f>SUMIFS(amount_expended,cfda_key,V3338)</f>
        <v/>
      </c>
      <c r="K3338" s="5">
        <f>IF(G3338="OTHER CLUSTER NOT LISTED ABOVE",SUMIFS(amount_expended,uniform_other_cluster_name,X3338), IF(AND(OR(G3338="N/A",G3338=""),H3338=""),0,IF(G3338="STATE CLUSTER",SUMIFS(amount_expended,uniform_state_cluster_name,W3338),SUMIFS(amount_expended,cluster_name,G3338))))</f>
        <v/>
      </c>
      <c r="L3338" s="6" t="n"/>
      <c r="M3338" s="4" t="n"/>
      <c r="N3338" s="6" t="n"/>
      <c r="O3338" s="4" t="n"/>
      <c r="P3338" s="4" t="n"/>
      <c r="Q3338" s="6" t="n"/>
      <c r="R3338" s="7" t="n"/>
      <c r="S3338" s="6" t="n"/>
      <c r="T3338" s="6" t="n"/>
      <c r="U3338" s="6" t="n"/>
      <c r="V3338" s="3">
        <f>IF(OR(B3338="",C3338),"",CONCATENATE(B3338,".",C3338))</f>
        <v/>
      </c>
      <c r="W3338">
        <f>UPPER(TRIM(H3338))</f>
        <v/>
      </c>
      <c r="X3338">
        <f>UPPER(TRIM(I3338))</f>
        <v/>
      </c>
      <c r="Y3338">
        <f>IF(V3338&lt;&gt;"",IFERROR(INDEX(federal_program_name_lookup,MATCH(V3338,aln_lookup,0)),""),"")</f>
        <v/>
      </c>
    </row>
    <row r="3339">
      <c r="A3339">
        <f>IF(B3339&lt;&gt;"", "AWARD-"&amp;TEXT(ROW()-1,"0000"), "")</f>
        <v/>
      </c>
      <c r="B3339" s="4" t="n"/>
      <c r="C3339" s="4" t="n"/>
      <c r="D3339" s="4" t="n"/>
      <c r="E3339" s="6" t="n"/>
      <c r="F3339" s="7" t="n"/>
      <c r="G3339" s="6" t="n"/>
      <c r="H3339" s="6" t="n"/>
      <c r="I3339" s="6" t="n"/>
      <c r="J3339" s="5">
        <f>SUMIFS(amount_expended,cfda_key,V3339)</f>
        <v/>
      </c>
      <c r="K3339" s="5">
        <f>IF(G3339="OTHER CLUSTER NOT LISTED ABOVE",SUMIFS(amount_expended,uniform_other_cluster_name,X3339), IF(AND(OR(G3339="N/A",G3339=""),H3339=""),0,IF(G3339="STATE CLUSTER",SUMIFS(amount_expended,uniform_state_cluster_name,W3339),SUMIFS(amount_expended,cluster_name,G3339))))</f>
        <v/>
      </c>
      <c r="L3339" s="6" t="n"/>
      <c r="M3339" s="4" t="n"/>
      <c r="N3339" s="6" t="n"/>
      <c r="O3339" s="4" t="n"/>
      <c r="P3339" s="4" t="n"/>
      <c r="Q3339" s="6" t="n"/>
      <c r="R3339" s="7" t="n"/>
      <c r="S3339" s="6" t="n"/>
      <c r="T3339" s="6" t="n"/>
      <c r="U3339" s="6" t="n"/>
      <c r="V3339" s="3">
        <f>IF(OR(B3339="",C3339),"",CONCATENATE(B3339,".",C3339))</f>
        <v/>
      </c>
      <c r="W3339">
        <f>UPPER(TRIM(H3339))</f>
        <v/>
      </c>
      <c r="X3339">
        <f>UPPER(TRIM(I3339))</f>
        <v/>
      </c>
      <c r="Y3339">
        <f>IF(V3339&lt;&gt;"",IFERROR(INDEX(federal_program_name_lookup,MATCH(V3339,aln_lookup,0)),""),"")</f>
        <v/>
      </c>
    </row>
    <row r="3340">
      <c r="A3340">
        <f>IF(B3340&lt;&gt;"", "AWARD-"&amp;TEXT(ROW()-1,"0000"), "")</f>
        <v/>
      </c>
      <c r="B3340" s="4" t="n"/>
      <c r="C3340" s="4" t="n"/>
      <c r="D3340" s="4" t="n"/>
      <c r="E3340" s="6" t="n"/>
      <c r="F3340" s="7" t="n"/>
      <c r="G3340" s="6" t="n"/>
      <c r="H3340" s="6" t="n"/>
      <c r="I3340" s="6" t="n"/>
      <c r="J3340" s="5">
        <f>SUMIFS(amount_expended,cfda_key,V3340)</f>
        <v/>
      </c>
      <c r="K3340" s="5">
        <f>IF(G3340="OTHER CLUSTER NOT LISTED ABOVE",SUMIFS(amount_expended,uniform_other_cluster_name,X3340), IF(AND(OR(G3340="N/A",G3340=""),H3340=""),0,IF(G3340="STATE CLUSTER",SUMIFS(amount_expended,uniform_state_cluster_name,W3340),SUMIFS(amount_expended,cluster_name,G3340))))</f>
        <v/>
      </c>
      <c r="L3340" s="6" t="n"/>
      <c r="M3340" s="4" t="n"/>
      <c r="N3340" s="6" t="n"/>
      <c r="O3340" s="4" t="n"/>
      <c r="P3340" s="4" t="n"/>
      <c r="Q3340" s="6" t="n"/>
      <c r="R3340" s="7" t="n"/>
      <c r="S3340" s="6" t="n"/>
      <c r="T3340" s="6" t="n"/>
      <c r="U3340" s="6" t="n"/>
      <c r="V3340" s="3">
        <f>IF(OR(B3340="",C3340),"",CONCATENATE(B3340,".",C3340))</f>
        <v/>
      </c>
      <c r="W3340">
        <f>UPPER(TRIM(H3340))</f>
        <v/>
      </c>
      <c r="X3340">
        <f>UPPER(TRIM(I3340))</f>
        <v/>
      </c>
      <c r="Y3340">
        <f>IF(V3340&lt;&gt;"",IFERROR(INDEX(federal_program_name_lookup,MATCH(V3340,aln_lookup,0)),""),"")</f>
        <v/>
      </c>
    </row>
    <row r="3341">
      <c r="A3341">
        <f>IF(B3341&lt;&gt;"", "AWARD-"&amp;TEXT(ROW()-1,"0000"), "")</f>
        <v/>
      </c>
      <c r="B3341" s="4" t="n"/>
      <c r="C3341" s="4" t="n"/>
      <c r="D3341" s="4" t="n"/>
      <c r="E3341" s="6" t="n"/>
      <c r="F3341" s="7" t="n"/>
      <c r="G3341" s="6" t="n"/>
      <c r="H3341" s="6" t="n"/>
      <c r="I3341" s="6" t="n"/>
      <c r="J3341" s="5">
        <f>SUMIFS(amount_expended,cfda_key,V3341)</f>
        <v/>
      </c>
      <c r="K3341" s="5">
        <f>IF(G3341="OTHER CLUSTER NOT LISTED ABOVE",SUMIFS(amount_expended,uniform_other_cluster_name,X3341), IF(AND(OR(G3341="N/A",G3341=""),H3341=""),0,IF(G3341="STATE CLUSTER",SUMIFS(amount_expended,uniform_state_cluster_name,W3341),SUMIFS(amount_expended,cluster_name,G3341))))</f>
        <v/>
      </c>
      <c r="L3341" s="6" t="n"/>
      <c r="M3341" s="4" t="n"/>
      <c r="N3341" s="6" t="n"/>
      <c r="O3341" s="4" t="n"/>
      <c r="P3341" s="4" t="n"/>
      <c r="Q3341" s="6" t="n"/>
      <c r="R3341" s="7" t="n"/>
      <c r="S3341" s="6" t="n"/>
      <c r="T3341" s="6" t="n"/>
      <c r="U3341" s="6" t="n"/>
      <c r="V3341" s="3">
        <f>IF(OR(B3341="",C3341),"",CONCATENATE(B3341,".",C3341))</f>
        <v/>
      </c>
      <c r="W3341">
        <f>UPPER(TRIM(H3341))</f>
        <v/>
      </c>
      <c r="X3341">
        <f>UPPER(TRIM(I3341))</f>
        <v/>
      </c>
      <c r="Y3341">
        <f>IF(V3341&lt;&gt;"",IFERROR(INDEX(federal_program_name_lookup,MATCH(V3341,aln_lookup,0)),""),"")</f>
        <v/>
      </c>
    </row>
    <row r="3342">
      <c r="A3342">
        <f>IF(B3342&lt;&gt;"", "AWARD-"&amp;TEXT(ROW()-1,"0000"), "")</f>
        <v/>
      </c>
      <c r="B3342" s="4" t="n"/>
      <c r="C3342" s="4" t="n"/>
      <c r="D3342" s="4" t="n"/>
      <c r="E3342" s="6" t="n"/>
      <c r="F3342" s="7" t="n"/>
      <c r="G3342" s="6" t="n"/>
      <c r="H3342" s="6" t="n"/>
      <c r="I3342" s="6" t="n"/>
      <c r="J3342" s="5">
        <f>SUMIFS(amount_expended,cfda_key,V3342)</f>
        <v/>
      </c>
      <c r="K3342" s="5">
        <f>IF(G3342="OTHER CLUSTER NOT LISTED ABOVE",SUMIFS(amount_expended,uniform_other_cluster_name,X3342), IF(AND(OR(G3342="N/A",G3342=""),H3342=""),0,IF(G3342="STATE CLUSTER",SUMIFS(amount_expended,uniform_state_cluster_name,W3342),SUMIFS(amount_expended,cluster_name,G3342))))</f>
        <v/>
      </c>
      <c r="L3342" s="6" t="n"/>
      <c r="M3342" s="4" t="n"/>
      <c r="N3342" s="6" t="n"/>
      <c r="O3342" s="4" t="n"/>
      <c r="P3342" s="4" t="n"/>
      <c r="Q3342" s="6" t="n"/>
      <c r="R3342" s="7" t="n"/>
      <c r="S3342" s="6" t="n"/>
      <c r="T3342" s="6" t="n"/>
      <c r="U3342" s="6" t="n"/>
      <c r="V3342" s="3">
        <f>IF(OR(B3342="",C3342),"",CONCATENATE(B3342,".",C3342))</f>
        <v/>
      </c>
      <c r="W3342">
        <f>UPPER(TRIM(H3342))</f>
        <v/>
      </c>
      <c r="X3342">
        <f>UPPER(TRIM(I3342))</f>
        <v/>
      </c>
      <c r="Y3342">
        <f>IF(V3342&lt;&gt;"",IFERROR(INDEX(federal_program_name_lookup,MATCH(V3342,aln_lookup,0)),""),"")</f>
        <v/>
      </c>
    </row>
    <row r="3343">
      <c r="A3343">
        <f>IF(B3343&lt;&gt;"", "AWARD-"&amp;TEXT(ROW()-1,"0000"), "")</f>
        <v/>
      </c>
      <c r="B3343" s="4" t="n"/>
      <c r="C3343" s="4" t="n"/>
      <c r="D3343" s="4" t="n"/>
      <c r="E3343" s="6" t="n"/>
      <c r="F3343" s="7" t="n"/>
      <c r="G3343" s="6" t="n"/>
      <c r="H3343" s="6" t="n"/>
      <c r="I3343" s="6" t="n"/>
      <c r="J3343" s="5">
        <f>SUMIFS(amount_expended,cfda_key,V3343)</f>
        <v/>
      </c>
      <c r="K3343" s="5">
        <f>IF(G3343="OTHER CLUSTER NOT LISTED ABOVE",SUMIFS(amount_expended,uniform_other_cluster_name,X3343), IF(AND(OR(G3343="N/A",G3343=""),H3343=""),0,IF(G3343="STATE CLUSTER",SUMIFS(amount_expended,uniform_state_cluster_name,W3343),SUMIFS(amount_expended,cluster_name,G3343))))</f>
        <v/>
      </c>
      <c r="L3343" s="6" t="n"/>
      <c r="M3343" s="4" t="n"/>
      <c r="N3343" s="6" t="n"/>
      <c r="O3343" s="4" t="n"/>
      <c r="P3343" s="4" t="n"/>
      <c r="Q3343" s="6" t="n"/>
      <c r="R3343" s="7" t="n"/>
      <c r="S3343" s="6" t="n"/>
      <c r="T3343" s="6" t="n"/>
      <c r="U3343" s="6" t="n"/>
      <c r="V3343" s="3">
        <f>IF(OR(B3343="",C3343),"",CONCATENATE(B3343,".",C3343))</f>
        <v/>
      </c>
      <c r="W3343">
        <f>UPPER(TRIM(H3343))</f>
        <v/>
      </c>
      <c r="X3343">
        <f>UPPER(TRIM(I3343))</f>
        <v/>
      </c>
      <c r="Y3343">
        <f>IF(V3343&lt;&gt;"",IFERROR(INDEX(federal_program_name_lookup,MATCH(V3343,aln_lookup,0)),""),"")</f>
        <v/>
      </c>
    </row>
    <row r="3344">
      <c r="A3344">
        <f>IF(B3344&lt;&gt;"", "AWARD-"&amp;TEXT(ROW()-1,"0000"), "")</f>
        <v/>
      </c>
      <c r="B3344" s="4" t="n"/>
      <c r="C3344" s="4" t="n"/>
      <c r="D3344" s="4" t="n"/>
      <c r="E3344" s="6" t="n"/>
      <c r="F3344" s="7" t="n"/>
      <c r="G3344" s="6" t="n"/>
      <c r="H3344" s="6" t="n"/>
      <c r="I3344" s="6" t="n"/>
      <c r="J3344" s="5">
        <f>SUMIFS(amount_expended,cfda_key,V3344)</f>
        <v/>
      </c>
      <c r="K3344" s="5">
        <f>IF(G3344="OTHER CLUSTER NOT LISTED ABOVE",SUMIFS(amount_expended,uniform_other_cluster_name,X3344), IF(AND(OR(G3344="N/A",G3344=""),H3344=""),0,IF(G3344="STATE CLUSTER",SUMIFS(amount_expended,uniform_state_cluster_name,W3344),SUMIFS(amount_expended,cluster_name,G3344))))</f>
        <v/>
      </c>
      <c r="L3344" s="6" t="n"/>
      <c r="M3344" s="4" t="n"/>
      <c r="N3344" s="6" t="n"/>
      <c r="O3344" s="4" t="n"/>
      <c r="P3344" s="4" t="n"/>
      <c r="Q3344" s="6" t="n"/>
      <c r="R3344" s="7" t="n"/>
      <c r="S3344" s="6" t="n"/>
      <c r="T3344" s="6" t="n"/>
      <c r="U3344" s="6" t="n"/>
      <c r="V3344" s="3">
        <f>IF(OR(B3344="",C3344),"",CONCATENATE(B3344,".",C3344))</f>
        <v/>
      </c>
      <c r="W3344">
        <f>UPPER(TRIM(H3344))</f>
        <v/>
      </c>
      <c r="X3344">
        <f>UPPER(TRIM(I3344))</f>
        <v/>
      </c>
      <c r="Y3344">
        <f>IF(V3344&lt;&gt;"",IFERROR(INDEX(federal_program_name_lookup,MATCH(V3344,aln_lookup,0)),""),"")</f>
        <v/>
      </c>
    </row>
    <row r="3345">
      <c r="A3345">
        <f>IF(B3345&lt;&gt;"", "AWARD-"&amp;TEXT(ROW()-1,"0000"), "")</f>
        <v/>
      </c>
      <c r="B3345" s="4" t="n"/>
      <c r="C3345" s="4" t="n"/>
      <c r="D3345" s="4" t="n"/>
      <c r="E3345" s="6" t="n"/>
      <c r="F3345" s="7" t="n"/>
      <c r="G3345" s="6" t="n"/>
      <c r="H3345" s="6" t="n"/>
      <c r="I3345" s="6" t="n"/>
      <c r="J3345" s="5">
        <f>SUMIFS(amount_expended,cfda_key,V3345)</f>
        <v/>
      </c>
      <c r="K3345" s="5">
        <f>IF(G3345="OTHER CLUSTER NOT LISTED ABOVE",SUMIFS(amount_expended,uniform_other_cluster_name,X3345), IF(AND(OR(G3345="N/A",G3345=""),H3345=""),0,IF(G3345="STATE CLUSTER",SUMIFS(amount_expended,uniform_state_cluster_name,W3345),SUMIFS(amount_expended,cluster_name,G3345))))</f>
        <v/>
      </c>
      <c r="L3345" s="6" t="n"/>
      <c r="M3345" s="4" t="n"/>
      <c r="N3345" s="6" t="n"/>
      <c r="O3345" s="4" t="n"/>
      <c r="P3345" s="4" t="n"/>
      <c r="Q3345" s="6" t="n"/>
      <c r="R3345" s="7" t="n"/>
      <c r="S3345" s="6" t="n"/>
      <c r="T3345" s="6" t="n"/>
      <c r="U3345" s="6" t="n"/>
      <c r="V3345" s="3">
        <f>IF(OR(B3345="",C3345),"",CONCATENATE(B3345,".",C3345))</f>
        <v/>
      </c>
      <c r="W3345">
        <f>UPPER(TRIM(H3345))</f>
        <v/>
      </c>
      <c r="X3345">
        <f>UPPER(TRIM(I3345))</f>
        <v/>
      </c>
      <c r="Y3345">
        <f>IF(V3345&lt;&gt;"",IFERROR(INDEX(federal_program_name_lookup,MATCH(V3345,aln_lookup,0)),""),"")</f>
        <v/>
      </c>
    </row>
    <row r="3346">
      <c r="A3346">
        <f>IF(B3346&lt;&gt;"", "AWARD-"&amp;TEXT(ROW()-1,"0000"), "")</f>
        <v/>
      </c>
      <c r="B3346" s="4" t="n"/>
      <c r="C3346" s="4" t="n"/>
      <c r="D3346" s="4" t="n"/>
      <c r="E3346" s="6" t="n"/>
      <c r="F3346" s="7" t="n"/>
      <c r="G3346" s="6" t="n"/>
      <c r="H3346" s="6" t="n"/>
      <c r="I3346" s="6" t="n"/>
      <c r="J3346" s="5">
        <f>SUMIFS(amount_expended,cfda_key,V3346)</f>
        <v/>
      </c>
      <c r="K3346" s="5">
        <f>IF(G3346="OTHER CLUSTER NOT LISTED ABOVE",SUMIFS(amount_expended,uniform_other_cluster_name,X3346), IF(AND(OR(G3346="N/A",G3346=""),H3346=""),0,IF(G3346="STATE CLUSTER",SUMIFS(amount_expended,uniform_state_cluster_name,W3346),SUMIFS(amount_expended,cluster_name,G3346))))</f>
        <v/>
      </c>
      <c r="L3346" s="6" t="n"/>
      <c r="M3346" s="4" t="n"/>
      <c r="N3346" s="6" t="n"/>
      <c r="O3346" s="4" t="n"/>
      <c r="P3346" s="4" t="n"/>
      <c r="Q3346" s="6" t="n"/>
      <c r="R3346" s="7" t="n"/>
      <c r="S3346" s="6" t="n"/>
      <c r="T3346" s="6" t="n"/>
      <c r="U3346" s="6" t="n"/>
      <c r="V3346" s="3">
        <f>IF(OR(B3346="",C3346),"",CONCATENATE(B3346,".",C3346))</f>
        <v/>
      </c>
      <c r="W3346">
        <f>UPPER(TRIM(H3346))</f>
        <v/>
      </c>
      <c r="X3346">
        <f>UPPER(TRIM(I3346))</f>
        <v/>
      </c>
      <c r="Y3346">
        <f>IF(V3346&lt;&gt;"",IFERROR(INDEX(federal_program_name_lookup,MATCH(V3346,aln_lookup,0)),""),"")</f>
        <v/>
      </c>
    </row>
    <row r="3347">
      <c r="A3347">
        <f>IF(B3347&lt;&gt;"", "AWARD-"&amp;TEXT(ROW()-1,"0000"), "")</f>
        <v/>
      </c>
      <c r="B3347" s="4" t="n"/>
      <c r="C3347" s="4" t="n"/>
      <c r="D3347" s="4" t="n"/>
      <c r="E3347" s="6" t="n"/>
      <c r="F3347" s="7" t="n"/>
      <c r="G3347" s="6" t="n"/>
      <c r="H3347" s="6" t="n"/>
      <c r="I3347" s="6" t="n"/>
      <c r="J3347" s="5">
        <f>SUMIFS(amount_expended,cfda_key,V3347)</f>
        <v/>
      </c>
      <c r="K3347" s="5">
        <f>IF(G3347="OTHER CLUSTER NOT LISTED ABOVE",SUMIFS(amount_expended,uniform_other_cluster_name,X3347), IF(AND(OR(G3347="N/A",G3347=""),H3347=""),0,IF(G3347="STATE CLUSTER",SUMIFS(amount_expended,uniform_state_cluster_name,W3347),SUMIFS(amount_expended,cluster_name,G3347))))</f>
        <v/>
      </c>
      <c r="L3347" s="6" t="n"/>
      <c r="M3347" s="4" t="n"/>
      <c r="N3347" s="6" t="n"/>
      <c r="O3347" s="4" t="n"/>
      <c r="P3347" s="4" t="n"/>
      <c r="Q3347" s="6" t="n"/>
      <c r="R3347" s="7" t="n"/>
      <c r="S3347" s="6" t="n"/>
      <c r="T3347" s="6" t="n"/>
      <c r="U3347" s="6" t="n"/>
      <c r="V3347" s="3">
        <f>IF(OR(B3347="",C3347),"",CONCATENATE(B3347,".",C3347))</f>
        <v/>
      </c>
      <c r="W3347">
        <f>UPPER(TRIM(H3347))</f>
        <v/>
      </c>
      <c r="X3347">
        <f>UPPER(TRIM(I3347))</f>
        <v/>
      </c>
      <c r="Y3347">
        <f>IF(V3347&lt;&gt;"",IFERROR(INDEX(federal_program_name_lookup,MATCH(V3347,aln_lookup,0)),""),"")</f>
        <v/>
      </c>
    </row>
    <row r="3348">
      <c r="A3348">
        <f>IF(B3348&lt;&gt;"", "AWARD-"&amp;TEXT(ROW()-1,"0000"), "")</f>
        <v/>
      </c>
      <c r="B3348" s="4" t="n"/>
      <c r="C3348" s="4" t="n"/>
      <c r="D3348" s="4" t="n"/>
      <c r="E3348" s="6" t="n"/>
      <c r="F3348" s="7" t="n"/>
      <c r="G3348" s="6" t="n"/>
      <c r="H3348" s="6" t="n"/>
      <c r="I3348" s="6" t="n"/>
      <c r="J3348" s="5">
        <f>SUMIFS(amount_expended,cfda_key,V3348)</f>
        <v/>
      </c>
      <c r="K3348" s="5">
        <f>IF(G3348="OTHER CLUSTER NOT LISTED ABOVE",SUMIFS(amount_expended,uniform_other_cluster_name,X3348), IF(AND(OR(G3348="N/A",G3348=""),H3348=""),0,IF(G3348="STATE CLUSTER",SUMIFS(amount_expended,uniform_state_cluster_name,W3348),SUMIFS(amount_expended,cluster_name,G3348))))</f>
        <v/>
      </c>
      <c r="L3348" s="6" t="n"/>
      <c r="M3348" s="4" t="n"/>
      <c r="N3348" s="6" t="n"/>
      <c r="O3348" s="4" t="n"/>
      <c r="P3348" s="4" t="n"/>
      <c r="Q3348" s="6" t="n"/>
      <c r="R3348" s="7" t="n"/>
      <c r="S3348" s="6" t="n"/>
      <c r="T3348" s="6" t="n"/>
      <c r="U3348" s="6" t="n"/>
      <c r="V3348" s="3">
        <f>IF(OR(B3348="",C3348),"",CONCATENATE(B3348,".",C3348))</f>
        <v/>
      </c>
      <c r="W3348">
        <f>UPPER(TRIM(H3348))</f>
        <v/>
      </c>
      <c r="X3348">
        <f>UPPER(TRIM(I3348))</f>
        <v/>
      </c>
      <c r="Y3348">
        <f>IF(V3348&lt;&gt;"",IFERROR(INDEX(federal_program_name_lookup,MATCH(V3348,aln_lookup,0)),""),"")</f>
        <v/>
      </c>
    </row>
    <row r="3349">
      <c r="A3349">
        <f>IF(B3349&lt;&gt;"", "AWARD-"&amp;TEXT(ROW()-1,"0000"), "")</f>
        <v/>
      </c>
      <c r="B3349" s="4" t="n"/>
      <c r="C3349" s="4" t="n"/>
      <c r="D3349" s="4" t="n"/>
      <c r="E3349" s="6" t="n"/>
      <c r="F3349" s="7" t="n"/>
      <c r="G3349" s="6" t="n"/>
      <c r="H3349" s="6" t="n"/>
      <c r="I3349" s="6" t="n"/>
      <c r="J3349" s="5">
        <f>SUMIFS(amount_expended,cfda_key,V3349)</f>
        <v/>
      </c>
      <c r="K3349" s="5">
        <f>IF(G3349="OTHER CLUSTER NOT LISTED ABOVE",SUMIFS(amount_expended,uniform_other_cluster_name,X3349), IF(AND(OR(G3349="N/A",G3349=""),H3349=""),0,IF(G3349="STATE CLUSTER",SUMIFS(amount_expended,uniform_state_cluster_name,W3349),SUMIFS(amount_expended,cluster_name,G3349))))</f>
        <v/>
      </c>
      <c r="L3349" s="6" t="n"/>
      <c r="M3349" s="4" t="n"/>
      <c r="N3349" s="6" t="n"/>
      <c r="O3349" s="4" t="n"/>
      <c r="P3349" s="4" t="n"/>
      <c r="Q3349" s="6" t="n"/>
      <c r="R3349" s="7" t="n"/>
      <c r="S3349" s="6" t="n"/>
      <c r="T3349" s="6" t="n"/>
      <c r="U3349" s="6" t="n"/>
      <c r="V3349" s="3">
        <f>IF(OR(B3349="",C3349),"",CONCATENATE(B3349,".",C3349))</f>
        <v/>
      </c>
      <c r="W3349">
        <f>UPPER(TRIM(H3349))</f>
        <v/>
      </c>
      <c r="X3349">
        <f>UPPER(TRIM(I3349))</f>
        <v/>
      </c>
      <c r="Y3349">
        <f>IF(V3349&lt;&gt;"",IFERROR(INDEX(federal_program_name_lookup,MATCH(V3349,aln_lookup,0)),""),"")</f>
        <v/>
      </c>
    </row>
    <row r="3350">
      <c r="A3350">
        <f>IF(B3350&lt;&gt;"", "AWARD-"&amp;TEXT(ROW()-1,"0000"), "")</f>
        <v/>
      </c>
      <c r="B3350" s="4" t="n"/>
      <c r="C3350" s="4" t="n"/>
      <c r="D3350" s="4" t="n"/>
      <c r="E3350" s="6" t="n"/>
      <c r="F3350" s="7" t="n"/>
      <c r="G3350" s="6" t="n"/>
      <c r="H3350" s="6" t="n"/>
      <c r="I3350" s="6" t="n"/>
      <c r="J3350" s="5">
        <f>SUMIFS(amount_expended,cfda_key,V3350)</f>
        <v/>
      </c>
      <c r="K3350" s="5">
        <f>IF(G3350="OTHER CLUSTER NOT LISTED ABOVE",SUMIFS(amount_expended,uniform_other_cluster_name,X3350), IF(AND(OR(G3350="N/A",G3350=""),H3350=""),0,IF(G3350="STATE CLUSTER",SUMIFS(amount_expended,uniform_state_cluster_name,W3350),SUMIFS(amount_expended,cluster_name,G3350))))</f>
        <v/>
      </c>
      <c r="L3350" s="6" t="n"/>
      <c r="M3350" s="4" t="n"/>
      <c r="N3350" s="6" t="n"/>
      <c r="O3350" s="4" t="n"/>
      <c r="P3350" s="4" t="n"/>
      <c r="Q3350" s="6" t="n"/>
      <c r="R3350" s="7" t="n"/>
      <c r="S3350" s="6" t="n"/>
      <c r="T3350" s="6" t="n"/>
      <c r="U3350" s="6" t="n"/>
      <c r="V3350" s="3">
        <f>IF(OR(B3350="",C3350),"",CONCATENATE(B3350,".",C3350))</f>
        <v/>
      </c>
      <c r="W3350">
        <f>UPPER(TRIM(H3350))</f>
        <v/>
      </c>
      <c r="X3350">
        <f>UPPER(TRIM(I3350))</f>
        <v/>
      </c>
      <c r="Y3350">
        <f>IF(V3350&lt;&gt;"",IFERROR(INDEX(federal_program_name_lookup,MATCH(V3350,aln_lookup,0)),""),"")</f>
        <v/>
      </c>
    </row>
    <row r="3351">
      <c r="A3351">
        <f>IF(B3351&lt;&gt;"", "AWARD-"&amp;TEXT(ROW()-1,"0000"), "")</f>
        <v/>
      </c>
      <c r="B3351" s="4" t="n"/>
      <c r="C3351" s="4" t="n"/>
      <c r="D3351" s="4" t="n"/>
      <c r="E3351" s="6" t="n"/>
      <c r="F3351" s="7" t="n"/>
      <c r="G3351" s="6" t="n"/>
      <c r="H3351" s="6" t="n"/>
      <c r="I3351" s="6" t="n"/>
      <c r="J3351" s="5">
        <f>SUMIFS(amount_expended,cfda_key,V3351)</f>
        <v/>
      </c>
      <c r="K3351" s="5">
        <f>IF(G3351="OTHER CLUSTER NOT LISTED ABOVE",SUMIFS(amount_expended,uniform_other_cluster_name,X3351), IF(AND(OR(G3351="N/A",G3351=""),H3351=""),0,IF(G3351="STATE CLUSTER",SUMIFS(amount_expended,uniform_state_cluster_name,W3351),SUMIFS(amount_expended,cluster_name,G3351))))</f>
        <v/>
      </c>
      <c r="L3351" s="6" t="n"/>
      <c r="M3351" s="4" t="n"/>
      <c r="N3351" s="6" t="n"/>
      <c r="O3351" s="4" t="n"/>
      <c r="P3351" s="4" t="n"/>
      <c r="Q3351" s="6" t="n"/>
      <c r="R3351" s="7" t="n"/>
      <c r="S3351" s="6" t="n"/>
      <c r="T3351" s="6" t="n"/>
      <c r="U3351" s="6" t="n"/>
      <c r="V3351" s="3">
        <f>IF(OR(B3351="",C3351),"",CONCATENATE(B3351,".",C3351))</f>
        <v/>
      </c>
      <c r="W3351">
        <f>UPPER(TRIM(H3351))</f>
        <v/>
      </c>
      <c r="X3351">
        <f>UPPER(TRIM(I3351))</f>
        <v/>
      </c>
      <c r="Y3351">
        <f>IF(V3351&lt;&gt;"",IFERROR(INDEX(federal_program_name_lookup,MATCH(V3351,aln_lookup,0)),""),"")</f>
        <v/>
      </c>
    </row>
    <row r="3352">
      <c r="A3352">
        <f>IF(B3352&lt;&gt;"", "AWARD-"&amp;TEXT(ROW()-1,"0000"), "")</f>
        <v/>
      </c>
      <c r="B3352" s="4" t="n"/>
      <c r="C3352" s="4" t="n"/>
      <c r="D3352" s="4" t="n"/>
      <c r="E3352" s="6" t="n"/>
      <c r="F3352" s="7" t="n"/>
      <c r="G3352" s="6" t="n"/>
      <c r="H3352" s="6" t="n"/>
      <c r="I3352" s="6" t="n"/>
      <c r="J3352" s="5">
        <f>SUMIFS(amount_expended,cfda_key,V3352)</f>
        <v/>
      </c>
      <c r="K3352" s="5">
        <f>IF(G3352="OTHER CLUSTER NOT LISTED ABOVE",SUMIFS(amount_expended,uniform_other_cluster_name,X3352), IF(AND(OR(G3352="N/A",G3352=""),H3352=""),0,IF(G3352="STATE CLUSTER",SUMIFS(amount_expended,uniform_state_cluster_name,W3352),SUMIFS(amount_expended,cluster_name,G3352))))</f>
        <v/>
      </c>
      <c r="L3352" s="6" t="n"/>
      <c r="M3352" s="4" t="n"/>
      <c r="N3352" s="6" t="n"/>
      <c r="O3352" s="4" t="n"/>
      <c r="P3352" s="4" t="n"/>
      <c r="Q3352" s="6" t="n"/>
      <c r="R3352" s="7" t="n"/>
      <c r="S3352" s="6" t="n"/>
      <c r="T3352" s="6" t="n"/>
      <c r="U3352" s="6" t="n"/>
      <c r="V3352" s="3">
        <f>IF(OR(B3352="",C3352),"",CONCATENATE(B3352,".",C3352))</f>
        <v/>
      </c>
      <c r="W3352">
        <f>UPPER(TRIM(H3352))</f>
        <v/>
      </c>
      <c r="X3352">
        <f>UPPER(TRIM(I3352))</f>
        <v/>
      </c>
      <c r="Y3352">
        <f>IF(V3352&lt;&gt;"",IFERROR(INDEX(federal_program_name_lookup,MATCH(V3352,aln_lookup,0)),""),"")</f>
        <v/>
      </c>
    </row>
    <row r="3353">
      <c r="A3353">
        <f>IF(B3353&lt;&gt;"", "AWARD-"&amp;TEXT(ROW()-1,"0000"), "")</f>
        <v/>
      </c>
      <c r="B3353" s="4" t="n"/>
      <c r="C3353" s="4" t="n"/>
      <c r="D3353" s="4" t="n"/>
      <c r="E3353" s="6" t="n"/>
      <c r="F3353" s="7" t="n"/>
      <c r="G3353" s="6" t="n"/>
      <c r="H3353" s="6" t="n"/>
      <c r="I3353" s="6" t="n"/>
      <c r="J3353" s="5">
        <f>SUMIFS(amount_expended,cfda_key,V3353)</f>
        <v/>
      </c>
      <c r="K3353" s="5">
        <f>IF(G3353="OTHER CLUSTER NOT LISTED ABOVE",SUMIFS(amount_expended,uniform_other_cluster_name,X3353), IF(AND(OR(G3353="N/A",G3353=""),H3353=""),0,IF(G3353="STATE CLUSTER",SUMIFS(amount_expended,uniform_state_cluster_name,W3353),SUMIFS(amount_expended,cluster_name,G3353))))</f>
        <v/>
      </c>
      <c r="L3353" s="6" t="n"/>
      <c r="M3353" s="4" t="n"/>
      <c r="N3353" s="6" t="n"/>
      <c r="O3353" s="4" t="n"/>
      <c r="P3353" s="4" t="n"/>
      <c r="Q3353" s="6" t="n"/>
      <c r="R3353" s="7" t="n"/>
      <c r="S3353" s="6" t="n"/>
      <c r="T3353" s="6" t="n"/>
      <c r="U3353" s="6" t="n"/>
      <c r="V3353" s="3">
        <f>IF(OR(B3353="",C3353),"",CONCATENATE(B3353,".",C3353))</f>
        <v/>
      </c>
      <c r="W3353">
        <f>UPPER(TRIM(H3353))</f>
        <v/>
      </c>
      <c r="X3353">
        <f>UPPER(TRIM(I3353))</f>
        <v/>
      </c>
      <c r="Y3353">
        <f>IF(V3353&lt;&gt;"",IFERROR(INDEX(federal_program_name_lookup,MATCH(V3353,aln_lookup,0)),""),"")</f>
        <v/>
      </c>
    </row>
    <row r="3354">
      <c r="A3354">
        <f>IF(B3354&lt;&gt;"", "AWARD-"&amp;TEXT(ROW()-1,"0000"), "")</f>
        <v/>
      </c>
      <c r="B3354" s="4" t="n"/>
      <c r="C3354" s="4" t="n"/>
      <c r="D3354" s="4" t="n"/>
      <c r="E3354" s="6" t="n"/>
      <c r="F3354" s="7" t="n"/>
      <c r="G3354" s="6" t="n"/>
      <c r="H3354" s="6" t="n"/>
      <c r="I3354" s="6" t="n"/>
      <c r="J3354" s="5">
        <f>SUMIFS(amount_expended,cfda_key,V3354)</f>
        <v/>
      </c>
      <c r="K3354" s="5">
        <f>IF(G3354="OTHER CLUSTER NOT LISTED ABOVE",SUMIFS(amount_expended,uniform_other_cluster_name,X3354), IF(AND(OR(G3354="N/A",G3354=""),H3354=""),0,IF(G3354="STATE CLUSTER",SUMIFS(amount_expended,uniform_state_cluster_name,W3354),SUMIFS(amount_expended,cluster_name,G3354))))</f>
        <v/>
      </c>
      <c r="L3354" s="6" t="n"/>
      <c r="M3354" s="4" t="n"/>
      <c r="N3354" s="6" t="n"/>
      <c r="O3354" s="4" t="n"/>
      <c r="P3354" s="4" t="n"/>
      <c r="Q3354" s="6" t="n"/>
      <c r="R3354" s="7" t="n"/>
      <c r="S3354" s="6" t="n"/>
      <c r="T3354" s="6" t="n"/>
      <c r="U3354" s="6" t="n"/>
      <c r="V3354" s="3">
        <f>IF(OR(B3354="",C3354),"",CONCATENATE(B3354,".",C3354))</f>
        <v/>
      </c>
      <c r="W3354">
        <f>UPPER(TRIM(H3354))</f>
        <v/>
      </c>
      <c r="X3354">
        <f>UPPER(TRIM(I3354))</f>
        <v/>
      </c>
      <c r="Y3354">
        <f>IF(V3354&lt;&gt;"",IFERROR(INDEX(federal_program_name_lookup,MATCH(V3354,aln_lookup,0)),""),"")</f>
        <v/>
      </c>
    </row>
    <row r="3355">
      <c r="A3355">
        <f>IF(B3355&lt;&gt;"", "AWARD-"&amp;TEXT(ROW()-1,"0000"), "")</f>
        <v/>
      </c>
      <c r="B3355" s="4" t="n"/>
      <c r="C3355" s="4" t="n"/>
      <c r="D3355" s="4" t="n"/>
      <c r="E3355" s="6" t="n"/>
      <c r="F3355" s="7" t="n"/>
      <c r="G3355" s="6" t="n"/>
      <c r="H3355" s="6" t="n"/>
      <c r="I3355" s="6" t="n"/>
      <c r="J3355" s="5">
        <f>SUMIFS(amount_expended,cfda_key,V3355)</f>
        <v/>
      </c>
      <c r="K3355" s="5">
        <f>IF(G3355="OTHER CLUSTER NOT LISTED ABOVE",SUMIFS(amount_expended,uniform_other_cluster_name,X3355), IF(AND(OR(G3355="N/A",G3355=""),H3355=""),0,IF(G3355="STATE CLUSTER",SUMIFS(amount_expended,uniform_state_cluster_name,W3355),SUMIFS(amount_expended,cluster_name,G3355))))</f>
        <v/>
      </c>
      <c r="L3355" s="6" t="n"/>
      <c r="M3355" s="4" t="n"/>
      <c r="N3355" s="6" t="n"/>
      <c r="O3355" s="4" t="n"/>
      <c r="P3355" s="4" t="n"/>
      <c r="Q3355" s="6" t="n"/>
      <c r="R3355" s="7" t="n"/>
      <c r="S3355" s="6" t="n"/>
      <c r="T3355" s="6" t="n"/>
      <c r="U3355" s="6" t="n"/>
      <c r="V3355" s="3">
        <f>IF(OR(B3355="",C3355),"",CONCATENATE(B3355,".",C3355))</f>
        <v/>
      </c>
      <c r="W3355">
        <f>UPPER(TRIM(H3355))</f>
        <v/>
      </c>
      <c r="X3355">
        <f>UPPER(TRIM(I3355))</f>
        <v/>
      </c>
      <c r="Y3355">
        <f>IF(V3355&lt;&gt;"",IFERROR(INDEX(federal_program_name_lookup,MATCH(V3355,aln_lookup,0)),""),"")</f>
        <v/>
      </c>
    </row>
    <row r="3356">
      <c r="A3356">
        <f>IF(B3356&lt;&gt;"", "AWARD-"&amp;TEXT(ROW()-1,"0000"), "")</f>
        <v/>
      </c>
      <c r="B3356" s="4" t="n"/>
      <c r="C3356" s="4" t="n"/>
      <c r="D3356" s="4" t="n"/>
      <c r="E3356" s="6" t="n"/>
      <c r="F3356" s="7" t="n"/>
      <c r="G3356" s="6" t="n"/>
      <c r="H3356" s="6" t="n"/>
      <c r="I3356" s="6" t="n"/>
      <c r="J3356" s="5">
        <f>SUMIFS(amount_expended,cfda_key,V3356)</f>
        <v/>
      </c>
      <c r="K3356" s="5">
        <f>IF(G3356="OTHER CLUSTER NOT LISTED ABOVE",SUMIFS(amount_expended,uniform_other_cluster_name,X3356), IF(AND(OR(G3356="N/A",G3356=""),H3356=""),0,IF(G3356="STATE CLUSTER",SUMIFS(amount_expended,uniform_state_cluster_name,W3356),SUMIFS(amount_expended,cluster_name,G3356))))</f>
        <v/>
      </c>
      <c r="L3356" s="6" t="n"/>
      <c r="M3356" s="4" t="n"/>
      <c r="N3356" s="6" t="n"/>
      <c r="O3356" s="4" t="n"/>
      <c r="P3356" s="4" t="n"/>
      <c r="Q3356" s="6" t="n"/>
      <c r="R3356" s="7" t="n"/>
      <c r="S3356" s="6" t="n"/>
      <c r="T3356" s="6" t="n"/>
      <c r="U3356" s="6" t="n"/>
      <c r="V3356" s="3">
        <f>IF(OR(B3356="",C3356),"",CONCATENATE(B3356,".",C3356))</f>
        <v/>
      </c>
      <c r="W3356">
        <f>UPPER(TRIM(H3356))</f>
        <v/>
      </c>
      <c r="X3356">
        <f>UPPER(TRIM(I3356))</f>
        <v/>
      </c>
      <c r="Y3356">
        <f>IF(V3356&lt;&gt;"",IFERROR(INDEX(federal_program_name_lookup,MATCH(V3356,aln_lookup,0)),""),"")</f>
        <v/>
      </c>
    </row>
    <row r="3357">
      <c r="A3357">
        <f>IF(B3357&lt;&gt;"", "AWARD-"&amp;TEXT(ROW()-1,"0000"), "")</f>
        <v/>
      </c>
      <c r="B3357" s="4" t="n"/>
      <c r="C3357" s="4" t="n"/>
      <c r="D3357" s="4" t="n"/>
      <c r="E3357" s="6" t="n"/>
      <c r="F3357" s="7" t="n"/>
      <c r="G3357" s="6" t="n"/>
      <c r="H3357" s="6" t="n"/>
      <c r="I3357" s="6" t="n"/>
      <c r="J3357" s="5">
        <f>SUMIFS(amount_expended,cfda_key,V3357)</f>
        <v/>
      </c>
      <c r="K3357" s="5">
        <f>IF(G3357="OTHER CLUSTER NOT LISTED ABOVE",SUMIFS(amount_expended,uniform_other_cluster_name,X3357), IF(AND(OR(G3357="N/A",G3357=""),H3357=""),0,IF(G3357="STATE CLUSTER",SUMIFS(amount_expended,uniform_state_cluster_name,W3357),SUMIFS(amount_expended,cluster_name,G3357))))</f>
        <v/>
      </c>
      <c r="L3357" s="6" t="n"/>
      <c r="M3357" s="4" t="n"/>
      <c r="N3357" s="6" t="n"/>
      <c r="O3357" s="4" t="n"/>
      <c r="P3357" s="4" t="n"/>
      <c r="Q3357" s="6" t="n"/>
      <c r="R3357" s="7" t="n"/>
      <c r="S3357" s="6" t="n"/>
      <c r="T3357" s="6" t="n"/>
      <c r="U3357" s="6" t="n"/>
      <c r="V3357" s="3">
        <f>IF(OR(B3357="",C3357),"",CONCATENATE(B3357,".",C3357))</f>
        <v/>
      </c>
      <c r="W3357">
        <f>UPPER(TRIM(H3357))</f>
        <v/>
      </c>
      <c r="X3357">
        <f>UPPER(TRIM(I3357))</f>
        <v/>
      </c>
      <c r="Y3357">
        <f>IF(V3357&lt;&gt;"",IFERROR(INDEX(federal_program_name_lookup,MATCH(V3357,aln_lookup,0)),""),"")</f>
        <v/>
      </c>
    </row>
    <row r="3358">
      <c r="A3358">
        <f>IF(B3358&lt;&gt;"", "AWARD-"&amp;TEXT(ROW()-1,"0000"), "")</f>
        <v/>
      </c>
      <c r="B3358" s="4" t="n"/>
      <c r="C3358" s="4" t="n"/>
      <c r="D3358" s="4" t="n"/>
      <c r="E3358" s="6" t="n"/>
      <c r="F3358" s="7" t="n"/>
      <c r="G3358" s="6" t="n"/>
      <c r="H3358" s="6" t="n"/>
      <c r="I3358" s="6" t="n"/>
      <c r="J3358" s="5">
        <f>SUMIFS(amount_expended,cfda_key,V3358)</f>
        <v/>
      </c>
      <c r="K3358" s="5">
        <f>IF(G3358="OTHER CLUSTER NOT LISTED ABOVE",SUMIFS(amount_expended,uniform_other_cluster_name,X3358), IF(AND(OR(G3358="N/A",G3358=""),H3358=""),0,IF(G3358="STATE CLUSTER",SUMIFS(amount_expended,uniform_state_cluster_name,W3358),SUMIFS(amount_expended,cluster_name,G3358))))</f>
        <v/>
      </c>
      <c r="L3358" s="6" t="n"/>
      <c r="M3358" s="4" t="n"/>
      <c r="N3358" s="6" t="n"/>
      <c r="O3358" s="4" t="n"/>
      <c r="P3358" s="4" t="n"/>
      <c r="Q3358" s="6" t="n"/>
      <c r="R3358" s="7" t="n"/>
      <c r="S3358" s="6" t="n"/>
      <c r="T3358" s="6" t="n"/>
      <c r="U3358" s="6" t="n"/>
      <c r="V3358" s="3">
        <f>IF(OR(B3358="",C3358),"",CONCATENATE(B3358,".",C3358))</f>
        <v/>
      </c>
      <c r="W3358">
        <f>UPPER(TRIM(H3358))</f>
        <v/>
      </c>
      <c r="X3358">
        <f>UPPER(TRIM(I3358))</f>
        <v/>
      </c>
      <c r="Y3358">
        <f>IF(V3358&lt;&gt;"",IFERROR(INDEX(federal_program_name_lookup,MATCH(V3358,aln_lookup,0)),""),"")</f>
        <v/>
      </c>
    </row>
    <row r="3359">
      <c r="A3359">
        <f>IF(B3359&lt;&gt;"", "AWARD-"&amp;TEXT(ROW()-1,"0000"), "")</f>
        <v/>
      </c>
      <c r="B3359" s="4" t="n"/>
      <c r="C3359" s="4" t="n"/>
      <c r="D3359" s="4" t="n"/>
      <c r="E3359" s="6" t="n"/>
      <c r="F3359" s="7" t="n"/>
      <c r="G3359" s="6" t="n"/>
      <c r="H3359" s="6" t="n"/>
      <c r="I3359" s="6" t="n"/>
      <c r="J3359" s="5">
        <f>SUMIFS(amount_expended,cfda_key,V3359)</f>
        <v/>
      </c>
      <c r="K3359" s="5">
        <f>IF(G3359="OTHER CLUSTER NOT LISTED ABOVE",SUMIFS(amount_expended,uniform_other_cluster_name,X3359), IF(AND(OR(G3359="N/A",G3359=""),H3359=""),0,IF(G3359="STATE CLUSTER",SUMIFS(amount_expended,uniform_state_cluster_name,W3359),SUMIFS(amount_expended,cluster_name,G3359))))</f>
        <v/>
      </c>
      <c r="L3359" s="6" t="n"/>
      <c r="M3359" s="4" t="n"/>
      <c r="N3359" s="6" t="n"/>
      <c r="O3359" s="4" t="n"/>
      <c r="P3359" s="4" t="n"/>
      <c r="Q3359" s="6" t="n"/>
      <c r="R3359" s="7" t="n"/>
      <c r="S3359" s="6" t="n"/>
      <c r="T3359" s="6" t="n"/>
      <c r="U3359" s="6" t="n"/>
      <c r="V3359" s="3">
        <f>IF(OR(B3359="",C3359),"",CONCATENATE(B3359,".",C3359))</f>
        <v/>
      </c>
      <c r="W3359">
        <f>UPPER(TRIM(H3359))</f>
        <v/>
      </c>
      <c r="X3359">
        <f>UPPER(TRIM(I3359))</f>
        <v/>
      </c>
      <c r="Y3359">
        <f>IF(V3359&lt;&gt;"",IFERROR(INDEX(federal_program_name_lookup,MATCH(V3359,aln_lookup,0)),""),"")</f>
        <v/>
      </c>
    </row>
    <row r="3360">
      <c r="A3360">
        <f>IF(B3360&lt;&gt;"", "AWARD-"&amp;TEXT(ROW()-1,"0000"), "")</f>
        <v/>
      </c>
      <c r="B3360" s="4" t="n"/>
      <c r="C3360" s="4" t="n"/>
      <c r="D3360" s="4" t="n"/>
      <c r="E3360" s="6" t="n"/>
      <c r="F3360" s="7" t="n"/>
      <c r="G3360" s="6" t="n"/>
      <c r="H3360" s="6" t="n"/>
      <c r="I3360" s="6" t="n"/>
      <c r="J3360" s="5">
        <f>SUMIFS(amount_expended,cfda_key,V3360)</f>
        <v/>
      </c>
      <c r="K3360" s="5">
        <f>IF(G3360="OTHER CLUSTER NOT LISTED ABOVE",SUMIFS(amount_expended,uniform_other_cluster_name,X3360), IF(AND(OR(G3360="N/A",G3360=""),H3360=""),0,IF(G3360="STATE CLUSTER",SUMIFS(amount_expended,uniform_state_cluster_name,W3360),SUMIFS(amount_expended,cluster_name,G3360))))</f>
        <v/>
      </c>
      <c r="L3360" s="6" t="n"/>
      <c r="M3360" s="4" t="n"/>
      <c r="N3360" s="6" t="n"/>
      <c r="O3360" s="4" t="n"/>
      <c r="P3360" s="4" t="n"/>
      <c r="Q3360" s="6" t="n"/>
      <c r="R3360" s="7" t="n"/>
      <c r="S3360" s="6" t="n"/>
      <c r="T3360" s="6" t="n"/>
      <c r="U3360" s="6" t="n"/>
      <c r="V3360" s="3">
        <f>IF(OR(B3360="",C3360),"",CONCATENATE(B3360,".",C3360))</f>
        <v/>
      </c>
      <c r="W3360">
        <f>UPPER(TRIM(H3360))</f>
        <v/>
      </c>
      <c r="X3360">
        <f>UPPER(TRIM(I3360))</f>
        <v/>
      </c>
      <c r="Y3360">
        <f>IF(V3360&lt;&gt;"",IFERROR(INDEX(federal_program_name_lookup,MATCH(V3360,aln_lookup,0)),""),"")</f>
        <v/>
      </c>
    </row>
    <row r="3361">
      <c r="A3361">
        <f>IF(B3361&lt;&gt;"", "AWARD-"&amp;TEXT(ROW()-1,"0000"), "")</f>
        <v/>
      </c>
      <c r="B3361" s="4" t="n"/>
      <c r="C3361" s="4" t="n"/>
      <c r="D3361" s="4" t="n"/>
      <c r="E3361" s="6" t="n"/>
      <c r="F3361" s="7" t="n"/>
      <c r="G3361" s="6" t="n"/>
      <c r="H3361" s="6" t="n"/>
      <c r="I3361" s="6" t="n"/>
      <c r="J3361" s="5">
        <f>SUMIFS(amount_expended,cfda_key,V3361)</f>
        <v/>
      </c>
      <c r="K3361" s="5">
        <f>IF(G3361="OTHER CLUSTER NOT LISTED ABOVE",SUMIFS(amount_expended,uniform_other_cluster_name,X3361), IF(AND(OR(G3361="N/A",G3361=""),H3361=""),0,IF(G3361="STATE CLUSTER",SUMIFS(amount_expended,uniform_state_cluster_name,W3361),SUMIFS(amount_expended,cluster_name,G3361))))</f>
        <v/>
      </c>
      <c r="L3361" s="6" t="n"/>
      <c r="M3361" s="4" t="n"/>
      <c r="N3361" s="6" t="n"/>
      <c r="O3361" s="4" t="n"/>
      <c r="P3361" s="4" t="n"/>
      <c r="Q3361" s="6" t="n"/>
      <c r="R3361" s="7" t="n"/>
      <c r="S3361" s="6" t="n"/>
      <c r="T3361" s="6" t="n"/>
      <c r="U3361" s="6" t="n"/>
      <c r="V3361" s="3">
        <f>IF(OR(B3361="",C3361),"",CONCATENATE(B3361,".",C3361))</f>
        <v/>
      </c>
      <c r="W3361">
        <f>UPPER(TRIM(H3361))</f>
        <v/>
      </c>
      <c r="X3361">
        <f>UPPER(TRIM(I3361))</f>
        <v/>
      </c>
      <c r="Y3361">
        <f>IF(V3361&lt;&gt;"",IFERROR(INDEX(federal_program_name_lookup,MATCH(V3361,aln_lookup,0)),""),"")</f>
        <v/>
      </c>
    </row>
    <row r="3362">
      <c r="A3362">
        <f>IF(B3362&lt;&gt;"", "AWARD-"&amp;TEXT(ROW()-1,"0000"), "")</f>
        <v/>
      </c>
      <c r="B3362" s="4" t="n"/>
      <c r="C3362" s="4" t="n"/>
      <c r="D3362" s="4" t="n"/>
      <c r="E3362" s="6" t="n"/>
      <c r="F3362" s="7" t="n"/>
      <c r="G3362" s="6" t="n"/>
      <c r="H3362" s="6" t="n"/>
      <c r="I3362" s="6" t="n"/>
      <c r="J3362" s="5">
        <f>SUMIFS(amount_expended,cfda_key,V3362)</f>
        <v/>
      </c>
      <c r="K3362" s="5">
        <f>IF(G3362="OTHER CLUSTER NOT LISTED ABOVE",SUMIFS(amount_expended,uniform_other_cluster_name,X3362), IF(AND(OR(G3362="N/A",G3362=""),H3362=""),0,IF(G3362="STATE CLUSTER",SUMIFS(amount_expended,uniform_state_cluster_name,W3362),SUMIFS(amount_expended,cluster_name,G3362))))</f>
        <v/>
      </c>
      <c r="L3362" s="6" t="n"/>
      <c r="M3362" s="4" t="n"/>
      <c r="N3362" s="6" t="n"/>
      <c r="O3362" s="4" t="n"/>
      <c r="P3362" s="4" t="n"/>
      <c r="Q3362" s="6" t="n"/>
      <c r="R3362" s="7" t="n"/>
      <c r="S3362" s="6" t="n"/>
      <c r="T3362" s="6" t="n"/>
      <c r="U3362" s="6" t="n"/>
      <c r="V3362" s="3">
        <f>IF(OR(B3362="",C3362),"",CONCATENATE(B3362,".",C3362))</f>
        <v/>
      </c>
      <c r="W3362">
        <f>UPPER(TRIM(H3362))</f>
        <v/>
      </c>
      <c r="X3362">
        <f>UPPER(TRIM(I3362))</f>
        <v/>
      </c>
      <c r="Y3362">
        <f>IF(V3362&lt;&gt;"",IFERROR(INDEX(federal_program_name_lookup,MATCH(V3362,aln_lookup,0)),""),"")</f>
        <v/>
      </c>
    </row>
    <row r="3363">
      <c r="A3363">
        <f>IF(B3363&lt;&gt;"", "AWARD-"&amp;TEXT(ROW()-1,"0000"), "")</f>
        <v/>
      </c>
      <c r="B3363" s="4" t="n"/>
      <c r="C3363" s="4" t="n"/>
      <c r="D3363" s="4" t="n"/>
      <c r="E3363" s="6" t="n"/>
      <c r="F3363" s="7" t="n"/>
      <c r="G3363" s="6" t="n"/>
      <c r="H3363" s="6" t="n"/>
      <c r="I3363" s="6" t="n"/>
      <c r="J3363" s="5">
        <f>SUMIFS(amount_expended,cfda_key,V3363)</f>
        <v/>
      </c>
      <c r="K3363" s="5">
        <f>IF(G3363="OTHER CLUSTER NOT LISTED ABOVE",SUMIFS(amount_expended,uniform_other_cluster_name,X3363), IF(AND(OR(G3363="N/A",G3363=""),H3363=""),0,IF(G3363="STATE CLUSTER",SUMIFS(amount_expended,uniform_state_cluster_name,W3363),SUMIFS(amount_expended,cluster_name,G3363))))</f>
        <v/>
      </c>
      <c r="L3363" s="6" t="n"/>
      <c r="M3363" s="4" t="n"/>
      <c r="N3363" s="6" t="n"/>
      <c r="O3363" s="4" t="n"/>
      <c r="P3363" s="4" t="n"/>
      <c r="Q3363" s="6" t="n"/>
      <c r="R3363" s="7" t="n"/>
      <c r="S3363" s="6" t="n"/>
      <c r="T3363" s="6" t="n"/>
      <c r="U3363" s="6" t="n"/>
      <c r="V3363" s="3">
        <f>IF(OR(B3363="",C3363),"",CONCATENATE(B3363,".",C3363))</f>
        <v/>
      </c>
      <c r="W3363">
        <f>UPPER(TRIM(H3363))</f>
        <v/>
      </c>
      <c r="X3363">
        <f>UPPER(TRIM(I3363))</f>
        <v/>
      </c>
      <c r="Y3363">
        <f>IF(V3363&lt;&gt;"",IFERROR(INDEX(federal_program_name_lookup,MATCH(V3363,aln_lookup,0)),""),"")</f>
        <v/>
      </c>
    </row>
    <row r="3364">
      <c r="A3364">
        <f>IF(B3364&lt;&gt;"", "AWARD-"&amp;TEXT(ROW()-1,"0000"), "")</f>
        <v/>
      </c>
      <c r="B3364" s="4" t="n"/>
      <c r="C3364" s="4" t="n"/>
      <c r="D3364" s="4" t="n"/>
      <c r="E3364" s="6" t="n"/>
      <c r="F3364" s="7" t="n"/>
      <c r="G3364" s="6" t="n"/>
      <c r="H3364" s="6" t="n"/>
      <c r="I3364" s="6" t="n"/>
      <c r="J3364" s="5">
        <f>SUMIFS(amount_expended,cfda_key,V3364)</f>
        <v/>
      </c>
      <c r="K3364" s="5">
        <f>IF(G3364="OTHER CLUSTER NOT LISTED ABOVE",SUMIFS(amount_expended,uniform_other_cluster_name,X3364), IF(AND(OR(G3364="N/A",G3364=""),H3364=""),0,IF(G3364="STATE CLUSTER",SUMIFS(amount_expended,uniform_state_cluster_name,W3364),SUMIFS(amount_expended,cluster_name,G3364))))</f>
        <v/>
      </c>
      <c r="L3364" s="6" t="n"/>
      <c r="M3364" s="4" t="n"/>
      <c r="N3364" s="6" t="n"/>
      <c r="O3364" s="4" t="n"/>
      <c r="P3364" s="4" t="n"/>
      <c r="Q3364" s="6" t="n"/>
      <c r="R3364" s="7" t="n"/>
      <c r="S3364" s="6" t="n"/>
      <c r="T3364" s="6" t="n"/>
      <c r="U3364" s="6" t="n"/>
      <c r="V3364" s="3">
        <f>IF(OR(B3364="",C3364),"",CONCATENATE(B3364,".",C3364))</f>
        <v/>
      </c>
      <c r="W3364">
        <f>UPPER(TRIM(H3364))</f>
        <v/>
      </c>
      <c r="X3364">
        <f>UPPER(TRIM(I3364))</f>
        <v/>
      </c>
      <c r="Y3364">
        <f>IF(V3364&lt;&gt;"",IFERROR(INDEX(federal_program_name_lookup,MATCH(V3364,aln_lookup,0)),""),"")</f>
        <v/>
      </c>
    </row>
    <row r="3365">
      <c r="A3365">
        <f>IF(B3365&lt;&gt;"", "AWARD-"&amp;TEXT(ROW()-1,"0000"), "")</f>
        <v/>
      </c>
      <c r="B3365" s="4" t="n"/>
      <c r="C3365" s="4" t="n"/>
      <c r="D3365" s="4" t="n"/>
      <c r="E3365" s="6" t="n"/>
      <c r="F3365" s="7" t="n"/>
      <c r="G3365" s="6" t="n"/>
      <c r="H3365" s="6" t="n"/>
      <c r="I3365" s="6" t="n"/>
      <c r="J3365" s="5">
        <f>SUMIFS(amount_expended,cfda_key,V3365)</f>
        <v/>
      </c>
      <c r="K3365" s="5">
        <f>IF(G3365="OTHER CLUSTER NOT LISTED ABOVE",SUMIFS(amount_expended,uniform_other_cluster_name,X3365), IF(AND(OR(G3365="N/A",G3365=""),H3365=""),0,IF(G3365="STATE CLUSTER",SUMIFS(amount_expended,uniform_state_cluster_name,W3365),SUMIFS(amount_expended,cluster_name,G3365))))</f>
        <v/>
      </c>
      <c r="L3365" s="6" t="n"/>
      <c r="M3365" s="4" t="n"/>
      <c r="N3365" s="6" t="n"/>
      <c r="O3365" s="4" t="n"/>
      <c r="P3365" s="4" t="n"/>
      <c r="Q3365" s="6" t="n"/>
      <c r="R3365" s="7" t="n"/>
      <c r="S3365" s="6" t="n"/>
      <c r="T3365" s="6" t="n"/>
      <c r="U3365" s="6" t="n"/>
      <c r="V3365" s="3">
        <f>IF(OR(B3365="",C3365),"",CONCATENATE(B3365,".",C3365))</f>
        <v/>
      </c>
      <c r="W3365">
        <f>UPPER(TRIM(H3365))</f>
        <v/>
      </c>
      <c r="X3365">
        <f>UPPER(TRIM(I3365))</f>
        <v/>
      </c>
      <c r="Y3365">
        <f>IF(V3365&lt;&gt;"",IFERROR(INDEX(federal_program_name_lookup,MATCH(V3365,aln_lookup,0)),""),"")</f>
        <v/>
      </c>
    </row>
    <row r="3366">
      <c r="A3366">
        <f>IF(B3366&lt;&gt;"", "AWARD-"&amp;TEXT(ROW()-1,"0000"), "")</f>
        <v/>
      </c>
      <c r="B3366" s="4" t="n"/>
      <c r="C3366" s="4" t="n"/>
      <c r="D3366" s="4" t="n"/>
      <c r="E3366" s="6" t="n"/>
      <c r="F3366" s="7" t="n"/>
      <c r="G3366" s="6" t="n"/>
      <c r="H3366" s="6" t="n"/>
      <c r="I3366" s="6" t="n"/>
      <c r="J3366" s="5">
        <f>SUMIFS(amount_expended,cfda_key,V3366)</f>
        <v/>
      </c>
      <c r="K3366" s="5">
        <f>IF(G3366="OTHER CLUSTER NOT LISTED ABOVE",SUMIFS(amount_expended,uniform_other_cluster_name,X3366), IF(AND(OR(G3366="N/A",G3366=""),H3366=""),0,IF(G3366="STATE CLUSTER",SUMIFS(amount_expended,uniform_state_cluster_name,W3366),SUMIFS(amount_expended,cluster_name,G3366))))</f>
        <v/>
      </c>
      <c r="L3366" s="6" t="n"/>
      <c r="M3366" s="4" t="n"/>
      <c r="N3366" s="6" t="n"/>
      <c r="O3366" s="4" t="n"/>
      <c r="P3366" s="4" t="n"/>
      <c r="Q3366" s="6" t="n"/>
      <c r="R3366" s="7" t="n"/>
      <c r="S3366" s="6" t="n"/>
      <c r="T3366" s="6" t="n"/>
      <c r="U3366" s="6" t="n"/>
      <c r="V3366" s="3">
        <f>IF(OR(B3366="",C3366),"",CONCATENATE(B3366,".",C3366))</f>
        <v/>
      </c>
      <c r="W3366">
        <f>UPPER(TRIM(H3366))</f>
        <v/>
      </c>
      <c r="X3366">
        <f>UPPER(TRIM(I3366))</f>
        <v/>
      </c>
      <c r="Y3366">
        <f>IF(V3366&lt;&gt;"",IFERROR(INDEX(federal_program_name_lookup,MATCH(V3366,aln_lookup,0)),""),"")</f>
        <v/>
      </c>
    </row>
    <row r="3367">
      <c r="A3367">
        <f>IF(B3367&lt;&gt;"", "AWARD-"&amp;TEXT(ROW()-1,"0000"), "")</f>
        <v/>
      </c>
      <c r="B3367" s="4" t="n"/>
      <c r="C3367" s="4" t="n"/>
      <c r="D3367" s="4" t="n"/>
      <c r="E3367" s="6" t="n"/>
      <c r="F3367" s="7" t="n"/>
      <c r="G3367" s="6" t="n"/>
      <c r="H3367" s="6" t="n"/>
      <c r="I3367" s="6" t="n"/>
      <c r="J3367" s="5">
        <f>SUMIFS(amount_expended,cfda_key,V3367)</f>
        <v/>
      </c>
      <c r="K3367" s="5">
        <f>IF(G3367="OTHER CLUSTER NOT LISTED ABOVE",SUMIFS(amount_expended,uniform_other_cluster_name,X3367), IF(AND(OR(G3367="N/A",G3367=""),H3367=""),0,IF(G3367="STATE CLUSTER",SUMIFS(amount_expended,uniform_state_cluster_name,W3367),SUMIFS(amount_expended,cluster_name,G3367))))</f>
        <v/>
      </c>
      <c r="L3367" s="6" t="n"/>
      <c r="M3367" s="4" t="n"/>
      <c r="N3367" s="6" t="n"/>
      <c r="O3367" s="4" t="n"/>
      <c r="P3367" s="4" t="n"/>
      <c r="Q3367" s="6" t="n"/>
      <c r="R3367" s="7" t="n"/>
      <c r="S3367" s="6" t="n"/>
      <c r="T3367" s="6" t="n"/>
      <c r="U3367" s="6" t="n"/>
      <c r="V3367" s="3">
        <f>IF(OR(B3367="",C3367),"",CONCATENATE(B3367,".",C3367))</f>
        <v/>
      </c>
      <c r="W3367">
        <f>UPPER(TRIM(H3367))</f>
        <v/>
      </c>
      <c r="X3367">
        <f>UPPER(TRIM(I3367))</f>
        <v/>
      </c>
      <c r="Y3367">
        <f>IF(V3367&lt;&gt;"",IFERROR(INDEX(federal_program_name_lookup,MATCH(V3367,aln_lookup,0)),""),"")</f>
        <v/>
      </c>
    </row>
    <row r="3368">
      <c r="A3368">
        <f>IF(B3368&lt;&gt;"", "AWARD-"&amp;TEXT(ROW()-1,"0000"), "")</f>
        <v/>
      </c>
      <c r="B3368" s="4" t="n"/>
      <c r="C3368" s="4" t="n"/>
      <c r="D3368" s="4" t="n"/>
      <c r="E3368" s="6" t="n"/>
      <c r="F3368" s="7" t="n"/>
      <c r="G3368" s="6" t="n"/>
      <c r="H3368" s="6" t="n"/>
      <c r="I3368" s="6" t="n"/>
      <c r="J3368" s="5">
        <f>SUMIFS(amount_expended,cfda_key,V3368)</f>
        <v/>
      </c>
      <c r="K3368" s="5">
        <f>IF(G3368="OTHER CLUSTER NOT LISTED ABOVE",SUMIFS(amount_expended,uniform_other_cluster_name,X3368), IF(AND(OR(G3368="N/A",G3368=""),H3368=""),0,IF(G3368="STATE CLUSTER",SUMIFS(amount_expended,uniform_state_cluster_name,W3368),SUMIFS(amount_expended,cluster_name,G3368))))</f>
        <v/>
      </c>
      <c r="L3368" s="6" t="n"/>
      <c r="M3368" s="4" t="n"/>
      <c r="N3368" s="6" t="n"/>
      <c r="O3368" s="4" t="n"/>
      <c r="P3368" s="4" t="n"/>
      <c r="Q3368" s="6" t="n"/>
      <c r="R3368" s="7" t="n"/>
      <c r="S3368" s="6" t="n"/>
      <c r="T3368" s="6" t="n"/>
      <c r="U3368" s="6" t="n"/>
      <c r="V3368" s="3">
        <f>IF(OR(B3368="",C3368),"",CONCATENATE(B3368,".",C3368))</f>
        <v/>
      </c>
      <c r="W3368">
        <f>UPPER(TRIM(H3368))</f>
        <v/>
      </c>
      <c r="X3368">
        <f>UPPER(TRIM(I3368))</f>
        <v/>
      </c>
      <c r="Y3368">
        <f>IF(V3368&lt;&gt;"",IFERROR(INDEX(federal_program_name_lookup,MATCH(V3368,aln_lookup,0)),""),"")</f>
        <v/>
      </c>
    </row>
    <row r="3369">
      <c r="A3369">
        <f>IF(B3369&lt;&gt;"", "AWARD-"&amp;TEXT(ROW()-1,"0000"), "")</f>
        <v/>
      </c>
      <c r="B3369" s="4" t="n"/>
      <c r="C3369" s="4" t="n"/>
      <c r="D3369" s="4" t="n"/>
      <c r="E3369" s="6" t="n"/>
      <c r="F3369" s="7" t="n"/>
      <c r="G3369" s="6" t="n"/>
      <c r="H3369" s="6" t="n"/>
      <c r="I3369" s="6" t="n"/>
      <c r="J3369" s="5">
        <f>SUMIFS(amount_expended,cfda_key,V3369)</f>
        <v/>
      </c>
      <c r="K3369" s="5">
        <f>IF(G3369="OTHER CLUSTER NOT LISTED ABOVE",SUMIFS(amount_expended,uniform_other_cluster_name,X3369), IF(AND(OR(G3369="N/A",G3369=""),H3369=""),0,IF(G3369="STATE CLUSTER",SUMIFS(amount_expended,uniform_state_cluster_name,W3369),SUMIFS(amount_expended,cluster_name,G3369))))</f>
        <v/>
      </c>
      <c r="L3369" s="6" t="n"/>
      <c r="M3369" s="4" t="n"/>
      <c r="N3369" s="6" t="n"/>
      <c r="O3369" s="4" t="n"/>
      <c r="P3369" s="4" t="n"/>
      <c r="Q3369" s="6" t="n"/>
      <c r="R3369" s="7" t="n"/>
      <c r="S3369" s="6" t="n"/>
      <c r="T3369" s="6" t="n"/>
      <c r="U3369" s="6" t="n"/>
      <c r="V3369" s="3">
        <f>IF(OR(B3369="",C3369),"",CONCATENATE(B3369,".",C3369))</f>
        <v/>
      </c>
      <c r="W3369">
        <f>UPPER(TRIM(H3369))</f>
        <v/>
      </c>
      <c r="X3369">
        <f>UPPER(TRIM(I3369))</f>
        <v/>
      </c>
      <c r="Y3369">
        <f>IF(V3369&lt;&gt;"",IFERROR(INDEX(federal_program_name_lookup,MATCH(V3369,aln_lookup,0)),""),"")</f>
        <v/>
      </c>
    </row>
    <row r="3370">
      <c r="A3370">
        <f>IF(B3370&lt;&gt;"", "AWARD-"&amp;TEXT(ROW()-1,"0000"), "")</f>
        <v/>
      </c>
      <c r="B3370" s="4" t="n"/>
      <c r="C3370" s="4" t="n"/>
      <c r="D3370" s="4" t="n"/>
      <c r="E3370" s="6" t="n"/>
      <c r="F3370" s="7" t="n"/>
      <c r="G3370" s="6" t="n"/>
      <c r="H3370" s="6" t="n"/>
      <c r="I3370" s="6" t="n"/>
      <c r="J3370" s="5">
        <f>SUMIFS(amount_expended,cfda_key,V3370)</f>
        <v/>
      </c>
      <c r="K3370" s="5">
        <f>IF(G3370="OTHER CLUSTER NOT LISTED ABOVE",SUMIFS(amount_expended,uniform_other_cluster_name,X3370), IF(AND(OR(G3370="N/A",G3370=""),H3370=""),0,IF(G3370="STATE CLUSTER",SUMIFS(amount_expended,uniform_state_cluster_name,W3370),SUMIFS(amount_expended,cluster_name,G3370))))</f>
        <v/>
      </c>
      <c r="L3370" s="6" t="n"/>
      <c r="M3370" s="4" t="n"/>
      <c r="N3370" s="6" t="n"/>
      <c r="O3370" s="4" t="n"/>
      <c r="P3370" s="4" t="n"/>
      <c r="Q3370" s="6" t="n"/>
      <c r="R3370" s="7" t="n"/>
      <c r="S3370" s="6" t="n"/>
      <c r="T3370" s="6" t="n"/>
      <c r="U3370" s="6" t="n"/>
      <c r="V3370" s="3">
        <f>IF(OR(B3370="",C3370),"",CONCATENATE(B3370,".",C3370))</f>
        <v/>
      </c>
      <c r="W3370">
        <f>UPPER(TRIM(H3370))</f>
        <v/>
      </c>
      <c r="X3370">
        <f>UPPER(TRIM(I3370))</f>
        <v/>
      </c>
      <c r="Y3370">
        <f>IF(V3370&lt;&gt;"",IFERROR(INDEX(federal_program_name_lookup,MATCH(V3370,aln_lookup,0)),""),"")</f>
        <v/>
      </c>
    </row>
    <row r="3371">
      <c r="A3371">
        <f>IF(B3371&lt;&gt;"", "AWARD-"&amp;TEXT(ROW()-1,"0000"), "")</f>
        <v/>
      </c>
      <c r="B3371" s="4" t="n"/>
      <c r="C3371" s="4" t="n"/>
      <c r="D3371" s="4" t="n"/>
      <c r="E3371" s="6" t="n"/>
      <c r="F3371" s="7" t="n"/>
      <c r="G3371" s="6" t="n"/>
      <c r="H3371" s="6" t="n"/>
      <c r="I3371" s="6" t="n"/>
      <c r="J3371" s="5">
        <f>SUMIFS(amount_expended,cfda_key,V3371)</f>
        <v/>
      </c>
      <c r="K3371" s="5">
        <f>IF(G3371="OTHER CLUSTER NOT LISTED ABOVE",SUMIFS(amount_expended,uniform_other_cluster_name,X3371), IF(AND(OR(G3371="N/A",G3371=""),H3371=""),0,IF(G3371="STATE CLUSTER",SUMIFS(amount_expended,uniform_state_cluster_name,W3371),SUMIFS(amount_expended,cluster_name,G3371))))</f>
        <v/>
      </c>
      <c r="L3371" s="6" t="n"/>
      <c r="M3371" s="4" t="n"/>
      <c r="N3371" s="6" t="n"/>
      <c r="O3371" s="4" t="n"/>
      <c r="P3371" s="4" t="n"/>
      <c r="Q3371" s="6" t="n"/>
      <c r="R3371" s="7" t="n"/>
      <c r="S3371" s="6" t="n"/>
      <c r="T3371" s="6" t="n"/>
      <c r="U3371" s="6" t="n"/>
      <c r="V3371" s="3">
        <f>IF(OR(B3371="",C3371),"",CONCATENATE(B3371,".",C3371))</f>
        <v/>
      </c>
      <c r="W3371">
        <f>UPPER(TRIM(H3371))</f>
        <v/>
      </c>
      <c r="X3371">
        <f>UPPER(TRIM(I3371))</f>
        <v/>
      </c>
      <c r="Y3371">
        <f>IF(V3371&lt;&gt;"",IFERROR(INDEX(federal_program_name_lookup,MATCH(V3371,aln_lookup,0)),""),"")</f>
        <v/>
      </c>
    </row>
    <row r="3372">
      <c r="A3372">
        <f>IF(B3372&lt;&gt;"", "AWARD-"&amp;TEXT(ROW()-1,"0000"), "")</f>
        <v/>
      </c>
      <c r="B3372" s="4" t="n"/>
      <c r="C3372" s="4" t="n"/>
      <c r="D3372" s="4" t="n"/>
      <c r="E3372" s="6" t="n"/>
      <c r="F3372" s="7" t="n"/>
      <c r="G3372" s="6" t="n"/>
      <c r="H3372" s="6" t="n"/>
      <c r="I3372" s="6" t="n"/>
      <c r="J3372" s="5">
        <f>SUMIFS(amount_expended,cfda_key,V3372)</f>
        <v/>
      </c>
      <c r="K3372" s="5">
        <f>IF(G3372="OTHER CLUSTER NOT LISTED ABOVE",SUMIFS(amount_expended,uniform_other_cluster_name,X3372), IF(AND(OR(G3372="N/A",G3372=""),H3372=""),0,IF(G3372="STATE CLUSTER",SUMIFS(amount_expended,uniform_state_cluster_name,W3372),SUMIFS(amount_expended,cluster_name,G3372))))</f>
        <v/>
      </c>
      <c r="L3372" s="6" t="n"/>
      <c r="M3372" s="4" t="n"/>
      <c r="N3372" s="6" t="n"/>
      <c r="O3372" s="4" t="n"/>
      <c r="P3372" s="4" t="n"/>
      <c r="Q3372" s="6" t="n"/>
      <c r="R3372" s="7" t="n"/>
      <c r="S3372" s="6" t="n"/>
      <c r="T3372" s="6" t="n"/>
      <c r="U3372" s="6" t="n"/>
      <c r="V3372" s="3">
        <f>IF(OR(B3372="",C3372),"",CONCATENATE(B3372,".",C3372))</f>
        <v/>
      </c>
      <c r="W3372">
        <f>UPPER(TRIM(H3372))</f>
        <v/>
      </c>
      <c r="X3372">
        <f>UPPER(TRIM(I3372))</f>
        <v/>
      </c>
      <c r="Y3372">
        <f>IF(V3372&lt;&gt;"",IFERROR(INDEX(federal_program_name_lookup,MATCH(V3372,aln_lookup,0)),""),"")</f>
        <v/>
      </c>
    </row>
    <row r="3373">
      <c r="A3373">
        <f>IF(B3373&lt;&gt;"", "AWARD-"&amp;TEXT(ROW()-1,"0000"), "")</f>
        <v/>
      </c>
      <c r="B3373" s="4" t="n"/>
      <c r="C3373" s="4" t="n"/>
      <c r="D3373" s="4" t="n"/>
      <c r="E3373" s="6" t="n"/>
      <c r="F3373" s="7" t="n"/>
      <c r="G3373" s="6" t="n"/>
      <c r="H3373" s="6" t="n"/>
      <c r="I3373" s="6" t="n"/>
      <c r="J3373" s="5">
        <f>SUMIFS(amount_expended,cfda_key,V3373)</f>
        <v/>
      </c>
      <c r="K3373" s="5">
        <f>IF(G3373="OTHER CLUSTER NOT LISTED ABOVE",SUMIFS(amount_expended,uniform_other_cluster_name,X3373), IF(AND(OR(G3373="N/A",G3373=""),H3373=""),0,IF(G3373="STATE CLUSTER",SUMIFS(amount_expended,uniform_state_cluster_name,W3373),SUMIFS(amount_expended,cluster_name,G3373))))</f>
        <v/>
      </c>
      <c r="L3373" s="6" t="n"/>
      <c r="M3373" s="4" t="n"/>
      <c r="N3373" s="6" t="n"/>
      <c r="O3373" s="4" t="n"/>
      <c r="P3373" s="4" t="n"/>
      <c r="Q3373" s="6" t="n"/>
      <c r="R3373" s="7" t="n"/>
      <c r="S3373" s="6" t="n"/>
      <c r="T3373" s="6" t="n"/>
      <c r="U3373" s="6" t="n"/>
      <c r="V3373" s="3">
        <f>IF(OR(B3373="",C3373),"",CONCATENATE(B3373,".",C3373))</f>
        <v/>
      </c>
      <c r="W3373">
        <f>UPPER(TRIM(H3373))</f>
        <v/>
      </c>
      <c r="X3373">
        <f>UPPER(TRIM(I3373))</f>
        <v/>
      </c>
      <c r="Y3373">
        <f>IF(V3373&lt;&gt;"",IFERROR(INDEX(federal_program_name_lookup,MATCH(V3373,aln_lookup,0)),""),"")</f>
        <v/>
      </c>
    </row>
    <row r="3374">
      <c r="A3374">
        <f>IF(B3374&lt;&gt;"", "AWARD-"&amp;TEXT(ROW()-1,"0000"), "")</f>
        <v/>
      </c>
      <c r="B3374" s="4" t="n"/>
      <c r="C3374" s="4" t="n"/>
      <c r="D3374" s="4" t="n"/>
      <c r="E3374" s="6" t="n"/>
      <c r="F3374" s="7" t="n"/>
      <c r="G3374" s="6" t="n"/>
      <c r="H3374" s="6" t="n"/>
      <c r="I3374" s="6" t="n"/>
      <c r="J3374" s="5">
        <f>SUMIFS(amount_expended,cfda_key,V3374)</f>
        <v/>
      </c>
      <c r="K3374" s="5">
        <f>IF(G3374="OTHER CLUSTER NOT LISTED ABOVE",SUMIFS(amount_expended,uniform_other_cluster_name,X3374), IF(AND(OR(G3374="N/A",G3374=""),H3374=""),0,IF(G3374="STATE CLUSTER",SUMIFS(amount_expended,uniform_state_cluster_name,W3374),SUMIFS(amount_expended,cluster_name,G3374))))</f>
        <v/>
      </c>
      <c r="L3374" s="6" t="n"/>
      <c r="M3374" s="4" t="n"/>
      <c r="N3374" s="6" t="n"/>
      <c r="O3374" s="4" t="n"/>
      <c r="P3374" s="4" t="n"/>
      <c r="Q3374" s="6" t="n"/>
      <c r="R3374" s="7" t="n"/>
      <c r="S3374" s="6" t="n"/>
      <c r="T3374" s="6" t="n"/>
      <c r="U3374" s="6" t="n"/>
      <c r="V3374" s="3">
        <f>IF(OR(B3374="",C3374),"",CONCATENATE(B3374,".",C3374))</f>
        <v/>
      </c>
      <c r="W3374">
        <f>UPPER(TRIM(H3374))</f>
        <v/>
      </c>
      <c r="X3374">
        <f>UPPER(TRIM(I3374))</f>
        <v/>
      </c>
      <c r="Y3374">
        <f>IF(V3374&lt;&gt;"",IFERROR(INDEX(federal_program_name_lookup,MATCH(V3374,aln_lookup,0)),""),"")</f>
        <v/>
      </c>
    </row>
    <row r="3375">
      <c r="A3375">
        <f>IF(B3375&lt;&gt;"", "AWARD-"&amp;TEXT(ROW()-1,"0000"), "")</f>
        <v/>
      </c>
      <c r="B3375" s="4" t="n"/>
      <c r="C3375" s="4" t="n"/>
      <c r="D3375" s="4" t="n"/>
      <c r="E3375" s="6" t="n"/>
      <c r="F3375" s="7" t="n"/>
      <c r="G3375" s="6" t="n"/>
      <c r="H3375" s="6" t="n"/>
      <c r="I3375" s="6" t="n"/>
      <c r="J3375" s="5">
        <f>SUMIFS(amount_expended,cfda_key,V3375)</f>
        <v/>
      </c>
      <c r="K3375" s="5">
        <f>IF(G3375="OTHER CLUSTER NOT LISTED ABOVE",SUMIFS(amount_expended,uniform_other_cluster_name,X3375), IF(AND(OR(G3375="N/A",G3375=""),H3375=""),0,IF(G3375="STATE CLUSTER",SUMIFS(amount_expended,uniform_state_cluster_name,W3375),SUMIFS(amount_expended,cluster_name,G3375))))</f>
        <v/>
      </c>
      <c r="L3375" s="6" t="n"/>
      <c r="M3375" s="4" t="n"/>
      <c r="N3375" s="6" t="n"/>
      <c r="O3375" s="4" t="n"/>
      <c r="P3375" s="4" t="n"/>
      <c r="Q3375" s="6" t="n"/>
      <c r="R3375" s="7" t="n"/>
      <c r="S3375" s="6" t="n"/>
      <c r="T3375" s="6" t="n"/>
      <c r="U3375" s="6" t="n"/>
      <c r="V3375" s="3">
        <f>IF(OR(B3375="",C3375),"",CONCATENATE(B3375,".",C3375))</f>
        <v/>
      </c>
      <c r="W3375">
        <f>UPPER(TRIM(H3375))</f>
        <v/>
      </c>
      <c r="X3375">
        <f>UPPER(TRIM(I3375))</f>
        <v/>
      </c>
      <c r="Y3375">
        <f>IF(V3375&lt;&gt;"",IFERROR(INDEX(federal_program_name_lookup,MATCH(V3375,aln_lookup,0)),""),"")</f>
        <v/>
      </c>
    </row>
    <row r="3376">
      <c r="A3376">
        <f>IF(B3376&lt;&gt;"", "AWARD-"&amp;TEXT(ROW()-1,"0000"), "")</f>
        <v/>
      </c>
      <c r="B3376" s="4" t="n"/>
      <c r="C3376" s="4" t="n"/>
      <c r="D3376" s="4" t="n"/>
      <c r="E3376" s="6" t="n"/>
      <c r="F3376" s="7" t="n"/>
      <c r="G3376" s="6" t="n"/>
      <c r="H3376" s="6" t="n"/>
      <c r="I3376" s="6" t="n"/>
      <c r="J3376" s="5">
        <f>SUMIFS(amount_expended,cfda_key,V3376)</f>
        <v/>
      </c>
      <c r="K3376" s="5">
        <f>IF(G3376="OTHER CLUSTER NOT LISTED ABOVE",SUMIFS(amount_expended,uniform_other_cluster_name,X3376), IF(AND(OR(G3376="N/A",G3376=""),H3376=""),0,IF(G3376="STATE CLUSTER",SUMIFS(amount_expended,uniform_state_cluster_name,W3376),SUMIFS(amount_expended,cluster_name,G3376))))</f>
        <v/>
      </c>
      <c r="L3376" s="6" t="n"/>
      <c r="M3376" s="4" t="n"/>
      <c r="N3376" s="6" t="n"/>
      <c r="O3376" s="4" t="n"/>
      <c r="P3376" s="4" t="n"/>
      <c r="Q3376" s="6" t="n"/>
      <c r="R3376" s="7" t="n"/>
      <c r="S3376" s="6" t="n"/>
      <c r="T3376" s="6" t="n"/>
      <c r="U3376" s="6" t="n"/>
      <c r="V3376" s="3">
        <f>IF(OR(B3376="",C3376),"",CONCATENATE(B3376,".",C3376))</f>
        <v/>
      </c>
      <c r="W3376">
        <f>UPPER(TRIM(H3376))</f>
        <v/>
      </c>
      <c r="X3376">
        <f>UPPER(TRIM(I3376))</f>
        <v/>
      </c>
      <c r="Y3376">
        <f>IF(V3376&lt;&gt;"",IFERROR(INDEX(federal_program_name_lookup,MATCH(V3376,aln_lookup,0)),""),"")</f>
        <v/>
      </c>
    </row>
    <row r="3377">
      <c r="A3377">
        <f>IF(B3377&lt;&gt;"", "AWARD-"&amp;TEXT(ROW()-1,"0000"), "")</f>
        <v/>
      </c>
      <c r="B3377" s="4" t="n"/>
      <c r="C3377" s="4" t="n"/>
      <c r="D3377" s="4" t="n"/>
      <c r="E3377" s="6" t="n"/>
      <c r="F3377" s="7" t="n"/>
      <c r="G3377" s="6" t="n"/>
      <c r="H3377" s="6" t="n"/>
      <c r="I3377" s="6" t="n"/>
      <c r="J3377" s="5">
        <f>SUMIFS(amount_expended,cfda_key,V3377)</f>
        <v/>
      </c>
      <c r="K3377" s="5">
        <f>IF(G3377="OTHER CLUSTER NOT LISTED ABOVE",SUMIFS(amount_expended,uniform_other_cluster_name,X3377), IF(AND(OR(G3377="N/A",G3377=""),H3377=""),0,IF(G3377="STATE CLUSTER",SUMIFS(amount_expended,uniform_state_cluster_name,W3377),SUMIFS(amount_expended,cluster_name,G3377))))</f>
        <v/>
      </c>
      <c r="L3377" s="6" t="n"/>
      <c r="M3377" s="4" t="n"/>
      <c r="N3377" s="6" t="n"/>
      <c r="O3377" s="4" t="n"/>
      <c r="P3377" s="4" t="n"/>
      <c r="Q3377" s="6" t="n"/>
      <c r="R3377" s="7" t="n"/>
      <c r="S3377" s="6" t="n"/>
      <c r="T3377" s="6" t="n"/>
      <c r="U3377" s="6" t="n"/>
      <c r="V3377" s="3">
        <f>IF(OR(B3377="",C3377),"",CONCATENATE(B3377,".",C3377))</f>
        <v/>
      </c>
      <c r="W3377">
        <f>UPPER(TRIM(H3377))</f>
        <v/>
      </c>
      <c r="X3377">
        <f>UPPER(TRIM(I3377))</f>
        <v/>
      </c>
      <c r="Y3377">
        <f>IF(V3377&lt;&gt;"",IFERROR(INDEX(federal_program_name_lookup,MATCH(V3377,aln_lookup,0)),""),"")</f>
        <v/>
      </c>
    </row>
    <row r="3378">
      <c r="A3378">
        <f>IF(B3378&lt;&gt;"", "AWARD-"&amp;TEXT(ROW()-1,"0000"), "")</f>
        <v/>
      </c>
      <c r="B3378" s="4" t="n"/>
      <c r="C3378" s="4" t="n"/>
      <c r="D3378" s="4" t="n"/>
      <c r="E3378" s="6" t="n"/>
      <c r="F3378" s="7" t="n"/>
      <c r="G3378" s="6" t="n"/>
      <c r="H3378" s="6" t="n"/>
      <c r="I3378" s="6" t="n"/>
      <c r="J3378" s="5">
        <f>SUMIFS(amount_expended,cfda_key,V3378)</f>
        <v/>
      </c>
      <c r="K3378" s="5">
        <f>IF(G3378="OTHER CLUSTER NOT LISTED ABOVE",SUMIFS(amount_expended,uniform_other_cluster_name,X3378), IF(AND(OR(G3378="N/A",G3378=""),H3378=""),0,IF(G3378="STATE CLUSTER",SUMIFS(amount_expended,uniform_state_cluster_name,W3378),SUMIFS(amount_expended,cluster_name,G3378))))</f>
        <v/>
      </c>
      <c r="L3378" s="6" t="n"/>
      <c r="M3378" s="4" t="n"/>
      <c r="N3378" s="6" t="n"/>
      <c r="O3378" s="4" t="n"/>
      <c r="P3378" s="4" t="n"/>
      <c r="Q3378" s="6" t="n"/>
      <c r="R3378" s="7" t="n"/>
      <c r="S3378" s="6" t="n"/>
      <c r="T3378" s="6" t="n"/>
      <c r="U3378" s="6" t="n"/>
      <c r="V3378" s="3">
        <f>IF(OR(B3378="",C3378),"",CONCATENATE(B3378,".",C3378))</f>
        <v/>
      </c>
      <c r="W3378">
        <f>UPPER(TRIM(H3378))</f>
        <v/>
      </c>
      <c r="X3378">
        <f>UPPER(TRIM(I3378))</f>
        <v/>
      </c>
      <c r="Y3378">
        <f>IF(V3378&lt;&gt;"",IFERROR(INDEX(federal_program_name_lookup,MATCH(V3378,aln_lookup,0)),""),"")</f>
        <v/>
      </c>
    </row>
    <row r="3379">
      <c r="A3379">
        <f>IF(B3379&lt;&gt;"", "AWARD-"&amp;TEXT(ROW()-1,"0000"), "")</f>
        <v/>
      </c>
      <c r="B3379" s="4" t="n"/>
      <c r="C3379" s="4" t="n"/>
      <c r="D3379" s="4" t="n"/>
      <c r="E3379" s="6" t="n"/>
      <c r="F3379" s="7" t="n"/>
      <c r="G3379" s="6" t="n"/>
      <c r="H3379" s="6" t="n"/>
      <c r="I3379" s="6" t="n"/>
      <c r="J3379" s="5">
        <f>SUMIFS(amount_expended,cfda_key,V3379)</f>
        <v/>
      </c>
      <c r="K3379" s="5">
        <f>IF(G3379="OTHER CLUSTER NOT LISTED ABOVE",SUMIFS(amount_expended,uniform_other_cluster_name,X3379), IF(AND(OR(G3379="N/A",G3379=""),H3379=""),0,IF(G3379="STATE CLUSTER",SUMIFS(amount_expended,uniform_state_cluster_name,W3379),SUMIFS(amount_expended,cluster_name,G3379))))</f>
        <v/>
      </c>
      <c r="L3379" s="6" t="n"/>
      <c r="M3379" s="4" t="n"/>
      <c r="N3379" s="6" t="n"/>
      <c r="O3379" s="4" t="n"/>
      <c r="P3379" s="4" t="n"/>
      <c r="Q3379" s="6" t="n"/>
      <c r="R3379" s="7" t="n"/>
      <c r="S3379" s="6" t="n"/>
      <c r="T3379" s="6" t="n"/>
      <c r="U3379" s="6" t="n"/>
      <c r="V3379" s="3">
        <f>IF(OR(B3379="",C3379),"",CONCATENATE(B3379,".",C3379))</f>
        <v/>
      </c>
      <c r="W3379">
        <f>UPPER(TRIM(H3379))</f>
        <v/>
      </c>
      <c r="X3379">
        <f>UPPER(TRIM(I3379))</f>
        <v/>
      </c>
      <c r="Y3379">
        <f>IF(V3379&lt;&gt;"",IFERROR(INDEX(federal_program_name_lookup,MATCH(V3379,aln_lookup,0)),""),"")</f>
        <v/>
      </c>
    </row>
    <row r="3380">
      <c r="A3380">
        <f>IF(B3380&lt;&gt;"", "AWARD-"&amp;TEXT(ROW()-1,"0000"), "")</f>
        <v/>
      </c>
      <c r="B3380" s="4" t="n"/>
      <c r="C3380" s="4" t="n"/>
      <c r="D3380" s="4" t="n"/>
      <c r="E3380" s="6" t="n"/>
      <c r="F3380" s="7" t="n"/>
      <c r="G3380" s="6" t="n"/>
      <c r="H3380" s="6" t="n"/>
      <c r="I3380" s="6" t="n"/>
      <c r="J3380" s="5">
        <f>SUMIFS(amount_expended,cfda_key,V3380)</f>
        <v/>
      </c>
      <c r="K3380" s="5">
        <f>IF(G3380="OTHER CLUSTER NOT LISTED ABOVE",SUMIFS(amount_expended,uniform_other_cluster_name,X3380), IF(AND(OR(G3380="N/A",G3380=""),H3380=""),0,IF(G3380="STATE CLUSTER",SUMIFS(amount_expended,uniform_state_cluster_name,W3380),SUMIFS(amount_expended,cluster_name,G3380))))</f>
        <v/>
      </c>
      <c r="L3380" s="6" t="n"/>
      <c r="M3380" s="4" t="n"/>
      <c r="N3380" s="6" t="n"/>
      <c r="O3380" s="4" t="n"/>
      <c r="P3380" s="4" t="n"/>
      <c r="Q3380" s="6" t="n"/>
      <c r="R3380" s="7" t="n"/>
      <c r="S3380" s="6" t="n"/>
      <c r="T3380" s="6" t="n"/>
      <c r="U3380" s="6" t="n"/>
      <c r="V3380" s="3">
        <f>IF(OR(B3380="",C3380),"",CONCATENATE(B3380,".",C3380))</f>
        <v/>
      </c>
      <c r="W3380">
        <f>UPPER(TRIM(H3380))</f>
        <v/>
      </c>
      <c r="X3380">
        <f>UPPER(TRIM(I3380))</f>
        <v/>
      </c>
      <c r="Y3380">
        <f>IF(V3380&lt;&gt;"",IFERROR(INDEX(federal_program_name_lookup,MATCH(V3380,aln_lookup,0)),""),"")</f>
        <v/>
      </c>
    </row>
    <row r="3381">
      <c r="A3381">
        <f>IF(B3381&lt;&gt;"", "AWARD-"&amp;TEXT(ROW()-1,"0000"), "")</f>
        <v/>
      </c>
      <c r="B3381" s="4" t="n"/>
      <c r="C3381" s="4" t="n"/>
      <c r="D3381" s="4" t="n"/>
      <c r="E3381" s="6" t="n"/>
      <c r="F3381" s="7" t="n"/>
      <c r="G3381" s="6" t="n"/>
      <c r="H3381" s="6" t="n"/>
      <c r="I3381" s="6" t="n"/>
      <c r="J3381" s="5">
        <f>SUMIFS(amount_expended,cfda_key,V3381)</f>
        <v/>
      </c>
      <c r="K3381" s="5">
        <f>IF(G3381="OTHER CLUSTER NOT LISTED ABOVE",SUMIFS(amount_expended,uniform_other_cluster_name,X3381), IF(AND(OR(G3381="N/A",G3381=""),H3381=""),0,IF(G3381="STATE CLUSTER",SUMIFS(amount_expended,uniform_state_cluster_name,W3381),SUMIFS(amount_expended,cluster_name,G3381))))</f>
        <v/>
      </c>
      <c r="L3381" s="6" t="n"/>
      <c r="M3381" s="4" t="n"/>
      <c r="N3381" s="6" t="n"/>
      <c r="O3381" s="4" t="n"/>
      <c r="P3381" s="4" t="n"/>
      <c r="Q3381" s="6" t="n"/>
      <c r="R3381" s="7" t="n"/>
      <c r="S3381" s="6" t="n"/>
      <c r="T3381" s="6" t="n"/>
      <c r="U3381" s="6" t="n"/>
      <c r="V3381" s="3">
        <f>IF(OR(B3381="",C3381),"",CONCATENATE(B3381,".",C3381))</f>
        <v/>
      </c>
      <c r="W3381">
        <f>UPPER(TRIM(H3381))</f>
        <v/>
      </c>
      <c r="X3381">
        <f>UPPER(TRIM(I3381))</f>
        <v/>
      </c>
      <c r="Y3381">
        <f>IF(V3381&lt;&gt;"",IFERROR(INDEX(federal_program_name_lookup,MATCH(V3381,aln_lookup,0)),""),"")</f>
        <v/>
      </c>
    </row>
    <row r="3382">
      <c r="A3382">
        <f>IF(B3382&lt;&gt;"", "AWARD-"&amp;TEXT(ROW()-1,"0000"), "")</f>
        <v/>
      </c>
      <c r="B3382" s="4" t="n"/>
      <c r="C3382" s="4" t="n"/>
      <c r="D3382" s="4" t="n"/>
      <c r="E3382" s="6" t="n"/>
      <c r="F3382" s="7" t="n"/>
      <c r="G3382" s="6" t="n"/>
      <c r="H3382" s="6" t="n"/>
      <c r="I3382" s="6" t="n"/>
      <c r="J3382" s="5">
        <f>SUMIFS(amount_expended,cfda_key,V3382)</f>
        <v/>
      </c>
      <c r="K3382" s="5">
        <f>IF(G3382="OTHER CLUSTER NOT LISTED ABOVE",SUMIFS(amount_expended,uniform_other_cluster_name,X3382), IF(AND(OR(G3382="N/A",G3382=""),H3382=""),0,IF(G3382="STATE CLUSTER",SUMIFS(amount_expended,uniform_state_cluster_name,W3382),SUMIFS(amount_expended,cluster_name,G3382))))</f>
        <v/>
      </c>
      <c r="L3382" s="6" t="n"/>
      <c r="M3382" s="4" t="n"/>
      <c r="N3382" s="6" t="n"/>
      <c r="O3382" s="4" t="n"/>
      <c r="P3382" s="4" t="n"/>
      <c r="Q3382" s="6" t="n"/>
      <c r="R3382" s="7" t="n"/>
      <c r="S3382" s="6" t="n"/>
      <c r="T3382" s="6" t="n"/>
      <c r="U3382" s="6" t="n"/>
      <c r="V3382" s="3">
        <f>IF(OR(B3382="",C3382),"",CONCATENATE(B3382,".",C3382))</f>
        <v/>
      </c>
      <c r="W3382">
        <f>UPPER(TRIM(H3382))</f>
        <v/>
      </c>
      <c r="X3382">
        <f>UPPER(TRIM(I3382))</f>
        <v/>
      </c>
      <c r="Y3382">
        <f>IF(V3382&lt;&gt;"",IFERROR(INDEX(federal_program_name_lookup,MATCH(V3382,aln_lookup,0)),""),"")</f>
        <v/>
      </c>
    </row>
    <row r="3383">
      <c r="A3383">
        <f>IF(B3383&lt;&gt;"", "AWARD-"&amp;TEXT(ROW()-1,"0000"), "")</f>
        <v/>
      </c>
      <c r="B3383" s="4" t="n"/>
      <c r="C3383" s="4" t="n"/>
      <c r="D3383" s="4" t="n"/>
      <c r="E3383" s="6" t="n"/>
      <c r="F3383" s="7" t="n"/>
      <c r="G3383" s="6" t="n"/>
      <c r="H3383" s="6" t="n"/>
      <c r="I3383" s="6" t="n"/>
      <c r="J3383" s="5">
        <f>SUMIFS(amount_expended,cfda_key,V3383)</f>
        <v/>
      </c>
      <c r="K3383" s="5">
        <f>IF(G3383="OTHER CLUSTER NOT LISTED ABOVE",SUMIFS(amount_expended,uniform_other_cluster_name,X3383), IF(AND(OR(G3383="N/A",G3383=""),H3383=""),0,IF(G3383="STATE CLUSTER",SUMIFS(amount_expended,uniform_state_cluster_name,W3383),SUMIFS(amount_expended,cluster_name,G3383))))</f>
        <v/>
      </c>
      <c r="L3383" s="6" t="n"/>
      <c r="M3383" s="4" t="n"/>
      <c r="N3383" s="6" t="n"/>
      <c r="O3383" s="4" t="n"/>
      <c r="P3383" s="4" t="n"/>
      <c r="Q3383" s="6" t="n"/>
      <c r="R3383" s="7" t="n"/>
      <c r="S3383" s="6" t="n"/>
      <c r="T3383" s="6" t="n"/>
      <c r="U3383" s="6" t="n"/>
      <c r="V3383" s="3">
        <f>IF(OR(B3383="",C3383),"",CONCATENATE(B3383,".",C3383))</f>
        <v/>
      </c>
      <c r="W3383">
        <f>UPPER(TRIM(H3383))</f>
        <v/>
      </c>
      <c r="X3383">
        <f>UPPER(TRIM(I3383))</f>
        <v/>
      </c>
      <c r="Y3383">
        <f>IF(V3383&lt;&gt;"",IFERROR(INDEX(federal_program_name_lookup,MATCH(V3383,aln_lookup,0)),""),"")</f>
        <v/>
      </c>
    </row>
    <row r="3384">
      <c r="A3384">
        <f>IF(B3384&lt;&gt;"", "AWARD-"&amp;TEXT(ROW()-1,"0000"), "")</f>
        <v/>
      </c>
      <c r="B3384" s="4" t="n"/>
      <c r="C3384" s="4" t="n"/>
      <c r="D3384" s="4" t="n"/>
      <c r="E3384" s="6" t="n"/>
      <c r="F3384" s="7" t="n"/>
      <c r="G3384" s="6" t="n"/>
      <c r="H3384" s="6" t="n"/>
      <c r="I3384" s="6" t="n"/>
      <c r="J3384" s="5">
        <f>SUMIFS(amount_expended,cfda_key,V3384)</f>
        <v/>
      </c>
      <c r="K3384" s="5">
        <f>IF(G3384="OTHER CLUSTER NOT LISTED ABOVE",SUMIFS(amount_expended,uniform_other_cluster_name,X3384), IF(AND(OR(G3384="N/A",G3384=""),H3384=""),0,IF(G3384="STATE CLUSTER",SUMIFS(amount_expended,uniform_state_cluster_name,W3384),SUMIFS(amount_expended,cluster_name,G3384))))</f>
        <v/>
      </c>
      <c r="L3384" s="6" t="n"/>
      <c r="M3384" s="4" t="n"/>
      <c r="N3384" s="6" t="n"/>
      <c r="O3384" s="4" t="n"/>
      <c r="P3384" s="4" t="n"/>
      <c r="Q3384" s="6" t="n"/>
      <c r="R3384" s="7" t="n"/>
      <c r="S3384" s="6" t="n"/>
      <c r="T3384" s="6" t="n"/>
      <c r="U3384" s="6" t="n"/>
      <c r="V3384" s="3">
        <f>IF(OR(B3384="",C3384),"",CONCATENATE(B3384,".",C3384))</f>
        <v/>
      </c>
      <c r="W3384">
        <f>UPPER(TRIM(H3384))</f>
        <v/>
      </c>
      <c r="X3384">
        <f>UPPER(TRIM(I3384))</f>
        <v/>
      </c>
      <c r="Y3384">
        <f>IF(V3384&lt;&gt;"",IFERROR(INDEX(federal_program_name_lookup,MATCH(V3384,aln_lookup,0)),""),"")</f>
        <v/>
      </c>
    </row>
    <row r="3385">
      <c r="A3385">
        <f>IF(B3385&lt;&gt;"", "AWARD-"&amp;TEXT(ROW()-1,"0000"), "")</f>
        <v/>
      </c>
      <c r="B3385" s="4" t="n"/>
      <c r="C3385" s="4" t="n"/>
      <c r="D3385" s="4" t="n"/>
      <c r="E3385" s="6" t="n"/>
      <c r="F3385" s="7" t="n"/>
      <c r="G3385" s="6" t="n"/>
      <c r="H3385" s="6" t="n"/>
      <c r="I3385" s="6" t="n"/>
      <c r="J3385" s="5">
        <f>SUMIFS(amount_expended,cfda_key,V3385)</f>
        <v/>
      </c>
      <c r="K3385" s="5">
        <f>IF(G3385="OTHER CLUSTER NOT LISTED ABOVE",SUMIFS(amount_expended,uniform_other_cluster_name,X3385), IF(AND(OR(G3385="N/A",G3385=""),H3385=""),0,IF(G3385="STATE CLUSTER",SUMIFS(amount_expended,uniform_state_cluster_name,W3385),SUMIFS(amount_expended,cluster_name,G3385))))</f>
        <v/>
      </c>
      <c r="L3385" s="6" t="n"/>
      <c r="M3385" s="4" t="n"/>
      <c r="N3385" s="6" t="n"/>
      <c r="O3385" s="4" t="n"/>
      <c r="P3385" s="4" t="n"/>
      <c r="Q3385" s="6" t="n"/>
      <c r="R3385" s="7" t="n"/>
      <c r="S3385" s="6" t="n"/>
      <c r="T3385" s="6" t="n"/>
      <c r="U3385" s="6" t="n"/>
      <c r="V3385" s="3">
        <f>IF(OR(B3385="",C3385),"",CONCATENATE(B3385,".",C3385))</f>
        <v/>
      </c>
      <c r="W3385">
        <f>UPPER(TRIM(H3385))</f>
        <v/>
      </c>
      <c r="X3385">
        <f>UPPER(TRIM(I3385))</f>
        <v/>
      </c>
      <c r="Y3385">
        <f>IF(V3385&lt;&gt;"",IFERROR(INDEX(federal_program_name_lookup,MATCH(V3385,aln_lookup,0)),""),"")</f>
        <v/>
      </c>
    </row>
    <row r="3386">
      <c r="A3386">
        <f>IF(B3386&lt;&gt;"", "AWARD-"&amp;TEXT(ROW()-1,"0000"), "")</f>
        <v/>
      </c>
      <c r="B3386" s="4" t="n"/>
      <c r="C3386" s="4" t="n"/>
      <c r="D3386" s="4" t="n"/>
      <c r="E3386" s="6" t="n"/>
      <c r="F3386" s="7" t="n"/>
      <c r="G3386" s="6" t="n"/>
      <c r="H3386" s="6" t="n"/>
      <c r="I3386" s="6" t="n"/>
      <c r="J3386" s="5">
        <f>SUMIFS(amount_expended,cfda_key,V3386)</f>
        <v/>
      </c>
      <c r="K3386" s="5">
        <f>IF(G3386="OTHER CLUSTER NOT LISTED ABOVE",SUMIFS(amount_expended,uniform_other_cluster_name,X3386), IF(AND(OR(G3386="N/A",G3386=""),H3386=""),0,IF(G3386="STATE CLUSTER",SUMIFS(amount_expended,uniform_state_cluster_name,W3386),SUMIFS(amount_expended,cluster_name,G3386))))</f>
        <v/>
      </c>
      <c r="L3386" s="6" t="n"/>
      <c r="M3386" s="4" t="n"/>
      <c r="N3386" s="6" t="n"/>
      <c r="O3386" s="4" t="n"/>
      <c r="P3386" s="4" t="n"/>
      <c r="Q3386" s="6" t="n"/>
      <c r="R3386" s="7" t="n"/>
      <c r="S3386" s="6" t="n"/>
      <c r="T3386" s="6" t="n"/>
      <c r="U3386" s="6" t="n"/>
      <c r="V3386" s="3">
        <f>IF(OR(B3386="",C3386),"",CONCATENATE(B3386,".",C3386))</f>
        <v/>
      </c>
      <c r="W3386">
        <f>UPPER(TRIM(H3386))</f>
        <v/>
      </c>
      <c r="X3386">
        <f>UPPER(TRIM(I3386))</f>
        <v/>
      </c>
      <c r="Y3386">
        <f>IF(V3386&lt;&gt;"",IFERROR(INDEX(federal_program_name_lookup,MATCH(V3386,aln_lookup,0)),""),"")</f>
        <v/>
      </c>
    </row>
    <row r="3387">
      <c r="A3387">
        <f>IF(B3387&lt;&gt;"", "AWARD-"&amp;TEXT(ROW()-1,"0000"), "")</f>
        <v/>
      </c>
      <c r="B3387" s="4" t="n"/>
      <c r="C3387" s="4" t="n"/>
      <c r="D3387" s="4" t="n"/>
      <c r="E3387" s="6" t="n"/>
      <c r="F3387" s="7" t="n"/>
      <c r="G3387" s="6" t="n"/>
      <c r="H3387" s="6" t="n"/>
      <c r="I3387" s="6" t="n"/>
      <c r="J3387" s="5">
        <f>SUMIFS(amount_expended,cfda_key,V3387)</f>
        <v/>
      </c>
      <c r="K3387" s="5">
        <f>IF(G3387="OTHER CLUSTER NOT LISTED ABOVE",SUMIFS(amount_expended,uniform_other_cluster_name,X3387), IF(AND(OR(G3387="N/A",G3387=""),H3387=""),0,IF(G3387="STATE CLUSTER",SUMIFS(amount_expended,uniform_state_cluster_name,W3387),SUMIFS(amount_expended,cluster_name,G3387))))</f>
        <v/>
      </c>
      <c r="L3387" s="6" t="n"/>
      <c r="M3387" s="4" t="n"/>
      <c r="N3387" s="6" t="n"/>
      <c r="O3387" s="4" t="n"/>
      <c r="P3387" s="4" t="n"/>
      <c r="Q3387" s="6" t="n"/>
      <c r="R3387" s="7" t="n"/>
      <c r="S3387" s="6" t="n"/>
      <c r="T3387" s="6" t="n"/>
      <c r="U3387" s="6" t="n"/>
      <c r="V3387" s="3">
        <f>IF(OR(B3387="",C3387),"",CONCATENATE(B3387,".",C3387))</f>
        <v/>
      </c>
      <c r="W3387">
        <f>UPPER(TRIM(H3387))</f>
        <v/>
      </c>
      <c r="X3387">
        <f>UPPER(TRIM(I3387))</f>
        <v/>
      </c>
      <c r="Y3387">
        <f>IF(V3387&lt;&gt;"",IFERROR(INDEX(federal_program_name_lookup,MATCH(V3387,aln_lookup,0)),""),"")</f>
        <v/>
      </c>
    </row>
    <row r="3388">
      <c r="A3388">
        <f>IF(B3388&lt;&gt;"", "AWARD-"&amp;TEXT(ROW()-1,"0000"), "")</f>
        <v/>
      </c>
      <c r="B3388" s="4" t="n"/>
      <c r="C3388" s="4" t="n"/>
      <c r="D3388" s="4" t="n"/>
      <c r="E3388" s="6" t="n"/>
      <c r="F3388" s="7" t="n"/>
      <c r="G3388" s="6" t="n"/>
      <c r="H3388" s="6" t="n"/>
      <c r="I3388" s="6" t="n"/>
      <c r="J3388" s="5">
        <f>SUMIFS(amount_expended,cfda_key,V3388)</f>
        <v/>
      </c>
      <c r="K3388" s="5">
        <f>IF(G3388="OTHER CLUSTER NOT LISTED ABOVE",SUMIFS(amount_expended,uniform_other_cluster_name,X3388), IF(AND(OR(G3388="N/A",G3388=""),H3388=""),0,IF(G3388="STATE CLUSTER",SUMIFS(amount_expended,uniform_state_cluster_name,W3388),SUMIFS(amount_expended,cluster_name,G3388))))</f>
        <v/>
      </c>
      <c r="L3388" s="6" t="n"/>
      <c r="M3388" s="4" t="n"/>
      <c r="N3388" s="6" t="n"/>
      <c r="O3388" s="4" t="n"/>
      <c r="P3388" s="4" t="n"/>
      <c r="Q3388" s="6" t="n"/>
      <c r="R3388" s="7" t="n"/>
      <c r="S3388" s="6" t="n"/>
      <c r="T3388" s="6" t="n"/>
      <c r="U3388" s="6" t="n"/>
      <c r="V3388" s="3">
        <f>IF(OR(B3388="",C3388),"",CONCATENATE(B3388,".",C3388))</f>
        <v/>
      </c>
      <c r="W3388">
        <f>UPPER(TRIM(H3388))</f>
        <v/>
      </c>
      <c r="X3388">
        <f>UPPER(TRIM(I3388))</f>
        <v/>
      </c>
      <c r="Y3388">
        <f>IF(V3388&lt;&gt;"",IFERROR(INDEX(federal_program_name_lookup,MATCH(V3388,aln_lookup,0)),""),"")</f>
        <v/>
      </c>
    </row>
    <row r="3389">
      <c r="A3389">
        <f>IF(B3389&lt;&gt;"", "AWARD-"&amp;TEXT(ROW()-1,"0000"), "")</f>
        <v/>
      </c>
      <c r="B3389" s="4" t="n"/>
      <c r="C3389" s="4" t="n"/>
      <c r="D3389" s="4" t="n"/>
      <c r="E3389" s="6" t="n"/>
      <c r="F3389" s="7" t="n"/>
      <c r="G3389" s="6" t="n"/>
      <c r="H3389" s="6" t="n"/>
      <c r="I3389" s="6" t="n"/>
      <c r="J3389" s="5">
        <f>SUMIFS(amount_expended,cfda_key,V3389)</f>
        <v/>
      </c>
      <c r="K3389" s="5">
        <f>IF(G3389="OTHER CLUSTER NOT LISTED ABOVE",SUMIFS(amount_expended,uniform_other_cluster_name,X3389), IF(AND(OR(G3389="N/A",G3389=""),H3389=""),0,IF(G3389="STATE CLUSTER",SUMIFS(amount_expended,uniform_state_cluster_name,W3389),SUMIFS(amount_expended,cluster_name,G3389))))</f>
        <v/>
      </c>
      <c r="L3389" s="6" t="n"/>
      <c r="M3389" s="4" t="n"/>
      <c r="N3389" s="6" t="n"/>
      <c r="O3389" s="4" t="n"/>
      <c r="P3389" s="4" t="n"/>
      <c r="Q3389" s="6" t="n"/>
      <c r="R3389" s="7" t="n"/>
      <c r="S3389" s="6" t="n"/>
      <c r="T3389" s="6" t="n"/>
      <c r="U3389" s="6" t="n"/>
      <c r="V3389" s="3">
        <f>IF(OR(B3389="",C3389),"",CONCATENATE(B3389,".",C3389))</f>
        <v/>
      </c>
      <c r="W3389">
        <f>UPPER(TRIM(H3389))</f>
        <v/>
      </c>
      <c r="X3389">
        <f>UPPER(TRIM(I3389))</f>
        <v/>
      </c>
      <c r="Y3389">
        <f>IF(V3389&lt;&gt;"",IFERROR(INDEX(federal_program_name_lookup,MATCH(V3389,aln_lookup,0)),""),"")</f>
        <v/>
      </c>
    </row>
    <row r="3390">
      <c r="A3390">
        <f>IF(B3390&lt;&gt;"", "AWARD-"&amp;TEXT(ROW()-1,"0000"), "")</f>
        <v/>
      </c>
      <c r="B3390" s="4" t="n"/>
      <c r="C3390" s="4" t="n"/>
      <c r="D3390" s="4" t="n"/>
      <c r="E3390" s="6" t="n"/>
      <c r="F3390" s="7" t="n"/>
      <c r="G3390" s="6" t="n"/>
      <c r="H3390" s="6" t="n"/>
      <c r="I3390" s="6" t="n"/>
      <c r="J3390" s="5">
        <f>SUMIFS(amount_expended,cfda_key,V3390)</f>
        <v/>
      </c>
      <c r="K3390" s="5">
        <f>IF(G3390="OTHER CLUSTER NOT LISTED ABOVE",SUMIFS(amount_expended,uniform_other_cluster_name,X3390), IF(AND(OR(G3390="N/A",G3390=""),H3390=""),0,IF(G3390="STATE CLUSTER",SUMIFS(amount_expended,uniform_state_cluster_name,W3390),SUMIFS(amount_expended,cluster_name,G3390))))</f>
        <v/>
      </c>
      <c r="L3390" s="6" t="n"/>
      <c r="M3390" s="4" t="n"/>
      <c r="N3390" s="6" t="n"/>
      <c r="O3390" s="4" t="n"/>
      <c r="P3390" s="4" t="n"/>
      <c r="Q3390" s="6" t="n"/>
      <c r="R3390" s="7" t="n"/>
      <c r="S3390" s="6" t="n"/>
      <c r="T3390" s="6" t="n"/>
      <c r="U3390" s="6" t="n"/>
      <c r="V3390" s="3">
        <f>IF(OR(B3390="",C3390),"",CONCATENATE(B3390,".",C3390))</f>
        <v/>
      </c>
      <c r="W3390">
        <f>UPPER(TRIM(H3390))</f>
        <v/>
      </c>
      <c r="X3390">
        <f>UPPER(TRIM(I3390))</f>
        <v/>
      </c>
      <c r="Y3390">
        <f>IF(V3390&lt;&gt;"",IFERROR(INDEX(federal_program_name_lookup,MATCH(V3390,aln_lookup,0)),""),"")</f>
        <v/>
      </c>
    </row>
    <row r="3391">
      <c r="A3391">
        <f>IF(B3391&lt;&gt;"", "AWARD-"&amp;TEXT(ROW()-1,"0000"), "")</f>
        <v/>
      </c>
      <c r="B3391" s="4" t="n"/>
      <c r="C3391" s="4" t="n"/>
      <c r="D3391" s="4" t="n"/>
      <c r="E3391" s="6" t="n"/>
      <c r="F3391" s="7" t="n"/>
      <c r="G3391" s="6" t="n"/>
      <c r="H3391" s="6" t="n"/>
      <c r="I3391" s="6" t="n"/>
      <c r="J3391" s="5">
        <f>SUMIFS(amount_expended,cfda_key,V3391)</f>
        <v/>
      </c>
      <c r="K3391" s="5">
        <f>IF(G3391="OTHER CLUSTER NOT LISTED ABOVE",SUMIFS(amount_expended,uniform_other_cluster_name,X3391), IF(AND(OR(G3391="N/A",G3391=""),H3391=""),0,IF(G3391="STATE CLUSTER",SUMIFS(amount_expended,uniform_state_cluster_name,W3391),SUMIFS(amount_expended,cluster_name,G3391))))</f>
        <v/>
      </c>
      <c r="L3391" s="6" t="n"/>
      <c r="M3391" s="4" t="n"/>
      <c r="N3391" s="6" t="n"/>
      <c r="O3391" s="4" t="n"/>
      <c r="P3391" s="4" t="n"/>
      <c r="Q3391" s="6" t="n"/>
      <c r="R3391" s="7" t="n"/>
      <c r="S3391" s="6" t="n"/>
      <c r="T3391" s="6" t="n"/>
      <c r="U3391" s="6" t="n"/>
      <c r="V3391" s="3">
        <f>IF(OR(B3391="",C3391),"",CONCATENATE(B3391,".",C3391))</f>
        <v/>
      </c>
      <c r="W3391">
        <f>UPPER(TRIM(H3391))</f>
        <v/>
      </c>
      <c r="X3391">
        <f>UPPER(TRIM(I3391))</f>
        <v/>
      </c>
      <c r="Y3391">
        <f>IF(V3391&lt;&gt;"",IFERROR(INDEX(federal_program_name_lookup,MATCH(V3391,aln_lookup,0)),""),"")</f>
        <v/>
      </c>
    </row>
    <row r="3392">
      <c r="A3392">
        <f>IF(B3392&lt;&gt;"", "AWARD-"&amp;TEXT(ROW()-1,"0000"), "")</f>
        <v/>
      </c>
      <c r="B3392" s="4" t="n"/>
      <c r="C3392" s="4" t="n"/>
      <c r="D3392" s="4" t="n"/>
      <c r="E3392" s="6" t="n"/>
      <c r="F3392" s="7" t="n"/>
      <c r="G3392" s="6" t="n"/>
      <c r="H3392" s="6" t="n"/>
      <c r="I3392" s="6" t="n"/>
      <c r="J3392" s="5">
        <f>SUMIFS(amount_expended,cfda_key,V3392)</f>
        <v/>
      </c>
      <c r="K3392" s="5">
        <f>IF(G3392="OTHER CLUSTER NOT LISTED ABOVE",SUMIFS(amount_expended,uniform_other_cluster_name,X3392), IF(AND(OR(G3392="N/A",G3392=""),H3392=""),0,IF(G3392="STATE CLUSTER",SUMIFS(amount_expended,uniform_state_cluster_name,W3392),SUMIFS(amount_expended,cluster_name,G3392))))</f>
        <v/>
      </c>
      <c r="L3392" s="6" t="n"/>
      <c r="M3392" s="4" t="n"/>
      <c r="N3392" s="6" t="n"/>
      <c r="O3392" s="4" t="n"/>
      <c r="P3392" s="4" t="n"/>
      <c r="Q3392" s="6" t="n"/>
      <c r="R3392" s="7" t="n"/>
      <c r="S3392" s="6" t="n"/>
      <c r="T3392" s="6" t="n"/>
      <c r="U3392" s="6" t="n"/>
      <c r="V3392" s="3">
        <f>IF(OR(B3392="",C3392),"",CONCATENATE(B3392,".",C3392))</f>
        <v/>
      </c>
      <c r="W3392">
        <f>UPPER(TRIM(H3392))</f>
        <v/>
      </c>
      <c r="X3392">
        <f>UPPER(TRIM(I3392))</f>
        <v/>
      </c>
      <c r="Y3392">
        <f>IF(V3392&lt;&gt;"",IFERROR(INDEX(federal_program_name_lookup,MATCH(V3392,aln_lookup,0)),""),"")</f>
        <v/>
      </c>
    </row>
    <row r="3393">
      <c r="A3393">
        <f>IF(B3393&lt;&gt;"", "AWARD-"&amp;TEXT(ROW()-1,"0000"), "")</f>
        <v/>
      </c>
      <c r="B3393" s="4" t="n"/>
      <c r="C3393" s="4" t="n"/>
      <c r="D3393" s="4" t="n"/>
      <c r="E3393" s="6" t="n"/>
      <c r="F3393" s="7" t="n"/>
      <c r="G3393" s="6" t="n"/>
      <c r="H3393" s="6" t="n"/>
      <c r="I3393" s="6" t="n"/>
      <c r="J3393" s="5">
        <f>SUMIFS(amount_expended,cfda_key,V3393)</f>
        <v/>
      </c>
      <c r="K3393" s="5">
        <f>IF(G3393="OTHER CLUSTER NOT LISTED ABOVE",SUMIFS(amount_expended,uniform_other_cluster_name,X3393), IF(AND(OR(G3393="N/A",G3393=""),H3393=""),0,IF(G3393="STATE CLUSTER",SUMIFS(amount_expended,uniform_state_cluster_name,W3393),SUMIFS(amount_expended,cluster_name,G3393))))</f>
        <v/>
      </c>
      <c r="L3393" s="6" t="n"/>
      <c r="M3393" s="4" t="n"/>
      <c r="N3393" s="6" t="n"/>
      <c r="O3393" s="4" t="n"/>
      <c r="P3393" s="4" t="n"/>
      <c r="Q3393" s="6" t="n"/>
      <c r="R3393" s="7" t="n"/>
      <c r="S3393" s="6" t="n"/>
      <c r="T3393" s="6" t="n"/>
      <c r="U3393" s="6" t="n"/>
      <c r="V3393" s="3">
        <f>IF(OR(B3393="",C3393),"",CONCATENATE(B3393,".",C3393))</f>
        <v/>
      </c>
      <c r="W3393">
        <f>UPPER(TRIM(H3393))</f>
        <v/>
      </c>
      <c r="X3393">
        <f>UPPER(TRIM(I3393))</f>
        <v/>
      </c>
      <c r="Y3393">
        <f>IF(V3393&lt;&gt;"",IFERROR(INDEX(federal_program_name_lookup,MATCH(V3393,aln_lookup,0)),""),"")</f>
        <v/>
      </c>
    </row>
    <row r="3394">
      <c r="A3394">
        <f>IF(B3394&lt;&gt;"", "AWARD-"&amp;TEXT(ROW()-1,"0000"), "")</f>
        <v/>
      </c>
      <c r="B3394" s="4" t="n"/>
      <c r="C3394" s="4" t="n"/>
      <c r="D3394" s="4" t="n"/>
      <c r="E3394" s="6" t="n"/>
      <c r="F3394" s="7" t="n"/>
      <c r="G3394" s="6" t="n"/>
      <c r="H3394" s="6" t="n"/>
      <c r="I3394" s="6" t="n"/>
      <c r="J3394" s="5">
        <f>SUMIFS(amount_expended,cfda_key,V3394)</f>
        <v/>
      </c>
      <c r="K3394" s="5">
        <f>IF(G3394="OTHER CLUSTER NOT LISTED ABOVE",SUMIFS(amount_expended,uniform_other_cluster_name,X3394), IF(AND(OR(G3394="N/A",G3394=""),H3394=""),0,IF(G3394="STATE CLUSTER",SUMIFS(amount_expended,uniform_state_cluster_name,W3394),SUMIFS(amount_expended,cluster_name,G3394))))</f>
        <v/>
      </c>
      <c r="L3394" s="6" t="n"/>
      <c r="M3394" s="4" t="n"/>
      <c r="N3394" s="6" t="n"/>
      <c r="O3394" s="4" t="n"/>
      <c r="P3394" s="4" t="n"/>
      <c r="Q3394" s="6" t="n"/>
      <c r="R3394" s="7" t="n"/>
      <c r="S3394" s="6" t="n"/>
      <c r="T3394" s="6" t="n"/>
      <c r="U3394" s="6" t="n"/>
      <c r="V3394" s="3">
        <f>IF(OR(B3394="",C3394),"",CONCATENATE(B3394,".",C3394))</f>
        <v/>
      </c>
      <c r="W3394">
        <f>UPPER(TRIM(H3394))</f>
        <v/>
      </c>
      <c r="X3394">
        <f>UPPER(TRIM(I3394))</f>
        <v/>
      </c>
      <c r="Y3394">
        <f>IF(V3394&lt;&gt;"",IFERROR(INDEX(federal_program_name_lookup,MATCH(V3394,aln_lookup,0)),""),"")</f>
        <v/>
      </c>
    </row>
    <row r="3395">
      <c r="A3395">
        <f>IF(B3395&lt;&gt;"", "AWARD-"&amp;TEXT(ROW()-1,"0000"), "")</f>
        <v/>
      </c>
      <c r="B3395" s="4" t="n"/>
      <c r="C3395" s="4" t="n"/>
      <c r="D3395" s="4" t="n"/>
      <c r="E3395" s="6" t="n"/>
      <c r="F3395" s="7" t="n"/>
      <c r="G3395" s="6" t="n"/>
      <c r="H3395" s="6" t="n"/>
      <c r="I3395" s="6" t="n"/>
      <c r="J3395" s="5">
        <f>SUMIFS(amount_expended,cfda_key,V3395)</f>
        <v/>
      </c>
      <c r="K3395" s="5">
        <f>IF(G3395="OTHER CLUSTER NOT LISTED ABOVE",SUMIFS(amount_expended,uniform_other_cluster_name,X3395), IF(AND(OR(G3395="N/A",G3395=""),H3395=""),0,IF(G3395="STATE CLUSTER",SUMIFS(amount_expended,uniform_state_cluster_name,W3395),SUMIFS(amount_expended,cluster_name,G3395))))</f>
        <v/>
      </c>
      <c r="L3395" s="6" t="n"/>
      <c r="M3395" s="4" t="n"/>
      <c r="N3395" s="6" t="n"/>
      <c r="O3395" s="4" t="n"/>
      <c r="P3395" s="4" t="n"/>
      <c r="Q3395" s="6" t="n"/>
      <c r="R3395" s="7" t="n"/>
      <c r="S3395" s="6" t="n"/>
      <c r="T3395" s="6" t="n"/>
      <c r="U3395" s="6" t="n"/>
      <c r="V3395" s="3">
        <f>IF(OR(B3395="",C3395),"",CONCATENATE(B3395,".",C3395))</f>
        <v/>
      </c>
      <c r="W3395">
        <f>UPPER(TRIM(H3395))</f>
        <v/>
      </c>
      <c r="X3395">
        <f>UPPER(TRIM(I3395))</f>
        <v/>
      </c>
      <c r="Y3395">
        <f>IF(V3395&lt;&gt;"",IFERROR(INDEX(federal_program_name_lookup,MATCH(V3395,aln_lookup,0)),""),"")</f>
        <v/>
      </c>
    </row>
    <row r="3396">
      <c r="A3396">
        <f>IF(B3396&lt;&gt;"", "AWARD-"&amp;TEXT(ROW()-1,"0000"), "")</f>
        <v/>
      </c>
      <c r="B3396" s="4" t="n"/>
      <c r="C3396" s="4" t="n"/>
      <c r="D3396" s="4" t="n"/>
      <c r="E3396" s="6" t="n"/>
      <c r="F3396" s="7" t="n"/>
      <c r="G3396" s="6" t="n"/>
      <c r="H3396" s="6" t="n"/>
      <c r="I3396" s="6" t="n"/>
      <c r="J3396" s="5">
        <f>SUMIFS(amount_expended,cfda_key,V3396)</f>
        <v/>
      </c>
      <c r="K3396" s="5">
        <f>IF(G3396="OTHER CLUSTER NOT LISTED ABOVE",SUMIFS(amount_expended,uniform_other_cluster_name,X3396), IF(AND(OR(G3396="N/A",G3396=""),H3396=""),0,IF(G3396="STATE CLUSTER",SUMIFS(amount_expended,uniform_state_cluster_name,W3396),SUMIFS(amount_expended,cluster_name,G3396))))</f>
        <v/>
      </c>
      <c r="L3396" s="6" t="n"/>
      <c r="M3396" s="4" t="n"/>
      <c r="N3396" s="6" t="n"/>
      <c r="O3396" s="4" t="n"/>
      <c r="P3396" s="4" t="n"/>
      <c r="Q3396" s="6" t="n"/>
      <c r="R3396" s="7" t="n"/>
      <c r="S3396" s="6" t="n"/>
      <c r="T3396" s="6" t="n"/>
      <c r="U3396" s="6" t="n"/>
      <c r="V3396" s="3">
        <f>IF(OR(B3396="",C3396),"",CONCATENATE(B3396,".",C3396))</f>
        <v/>
      </c>
      <c r="W3396">
        <f>UPPER(TRIM(H3396))</f>
        <v/>
      </c>
      <c r="X3396">
        <f>UPPER(TRIM(I3396))</f>
        <v/>
      </c>
      <c r="Y3396">
        <f>IF(V3396&lt;&gt;"",IFERROR(INDEX(federal_program_name_lookup,MATCH(V3396,aln_lookup,0)),""),"")</f>
        <v/>
      </c>
    </row>
    <row r="3397">
      <c r="A3397">
        <f>IF(B3397&lt;&gt;"", "AWARD-"&amp;TEXT(ROW()-1,"0000"), "")</f>
        <v/>
      </c>
      <c r="B3397" s="4" t="n"/>
      <c r="C3397" s="4" t="n"/>
      <c r="D3397" s="4" t="n"/>
      <c r="E3397" s="6" t="n"/>
      <c r="F3397" s="7" t="n"/>
      <c r="G3397" s="6" t="n"/>
      <c r="H3397" s="6" t="n"/>
      <c r="I3397" s="6" t="n"/>
      <c r="J3397" s="5">
        <f>SUMIFS(amount_expended,cfda_key,V3397)</f>
        <v/>
      </c>
      <c r="K3397" s="5">
        <f>IF(G3397="OTHER CLUSTER NOT LISTED ABOVE",SUMIFS(amount_expended,uniform_other_cluster_name,X3397), IF(AND(OR(G3397="N/A",G3397=""),H3397=""),0,IF(G3397="STATE CLUSTER",SUMIFS(amount_expended,uniform_state_cluster_name,W3397),SUMIFS(amount_expended,cluster_name,G3397))))</f>
        <v/>
      </c>
      <c r="L3397" s="6" t="n"/>
      <c r="M3397" s="4" t="n"/>
      <c r="N3397" s="6" t="n"/>
      <c r="O3397" s="4" t="n"/>
      <c r="P3397" s="4" t="n"/>
      <c r="Q3397" s="6" t="n"/>
      <c r="R3397" s="7" t="n"/>
      <c r="S3397" s="6" t="n"/>
      <c r="T3397" s="6" t="n"/>
      <c r="U3397" s="6" t="n"/>
      <c r="V3397" s="3">
        <f>IF(OR(B3397="",C3397),"",CONCATENATE(B3397,".",C3397))</f>
        <v/>
      </c>
      <c r="W3397">
        <f>UPPER(TRIM(H3397))</f>
        <v/>
      </c>
      <c r="X3397">
        <f>UPPER(TRIM(I3397))</f>
        <v/>
      </c>
      <c r="Y3397">
        <f>IF(V3397&lt;&gt;"",IFERROR(INDEX(federal_program_name_lookup,MATCH(V3397,aln_lookup,0)),""),"")</f>
        <v/>
      </c>
    </row>
    <row r="3398">
      <c r="A3398">
        <f>IF(B3398&lt;&gt;"", "AWARD-"&amp;TEXT(ROW()-1,"0000"), "")</f>
        <v/>
      </c>
      <c r="B3398" s="4" t="n"/>
      <c r="C3398" s="4" t="n"/>
      <c r="D3398" s="4" t="n"/>
      <c r="E3398" s="6" t="n"/>
      <c r="F3398" s="7" t="n"/>
      <c r="G3398" s="6" t="n"/>
      <c r="H3398" s="6" t="n"/>
      <c r="I3398" s="6" t="n"/>
      <c r="J3398" s="5">
        <f>SUMIFS(amount_expended,cfda_key,V3398)</f>
        <v/>
      </c>
      <c r="K3398" s="5">
        <f>IF(G3398="OTHER CLUSTER NOT LISTED ABOVE",SUMIFS(amount_expended,uniform_other_cluster_name,X3398), IF(AND(OR(G3398="N/A",G3398=""),H3398=""),0,IF(G3398="STATE CLUSTER",SUMIFS(amount_expended,uniform_state_cluster_name,W3398),SUMIFS(amount_expended,cluster_name,G3398))))</f>
        <v/>
      </c>
      <c r="L3398" s="6" t="n"/>
      <c r="M3398" s="4" t="n"/>
      <c r="N3398" s="6" t="n"/>
      <c r="O3398" s="4" t="n"/>
      <c r="P3398" s="4" t="n"/>
      <c r="Q3398" s="6" t="n"/>
      <c r="R3398" s="7" t="n"/>
      <c r="S3398" s="6" t="n"/>
      <c r="T3398" s="6" t="n"/>
      <c r="U3398" s="6" t="n"/>
      <c r="V3398" s="3">
        <f>IF(OR(B3398="",C3398),"",CONCATENATE(B3398,".",C3398))</f>
        <v/>
      </c>
      <c r="W3398">
        <f>UPPER(TRIM(H3398))</f>
        <v/>
      </c>
      <c r="X3398">
        <f>UPPER(TRIM(I3398))</f>
        <v/>
      </c>
      <c r="Y3398">
        <f>IF(V3398&lt;&gt;"",IFERROR(INDEX(federal_program_name_lookup,MATCH(V3398,aln_lookup,0)),""),"")</f>
        <v/>
      </c>
    </row>
    <row r="3399">
      <c r="A3399">
        <f>IF(B3399&lt;&gt;"", "AWARD-"&amp;TEXT(ROW()-1,"0000"), "")</f>
        <v/>
      </c>
      <c r="B3399" s="4" t="n"/>
      <c r="C3399" s="4" t="n"/>
      <c r="D3399" s="4" t="n"/>
      <c r="E3399" s="6" t="n"/>
      <c r="F3399" s="7" t="n"/>
      <c r="G3399" s="6" t="n"/>
      <c r="H3399" s="6" t="n"/>
      <c r="I3399" s="6" t="n"/>
      <c r="J3399" s="5">
        <f>SUMIFS(amount_expended,cfda_key,V3399)</f>
        <v/>
      </c>
      <c r="K3399" s="5">
        <f>IF(G3399="OTHER CLUSTER NOT LISTED ABOVE",SUMIFS(amount_expended,uniform_other_cluster_name,X3399), IF(AND(OR(G3399="N/A",G3399=""),H3399=""),0,IF(G3399="STATE CLUSTER",SUMIFS(amount_expended,uniform_state_cluster_name,W3399),SUMIFS(amount_expended,cluster_name,G3399))))</f>
        <v/>
      </c>
      <c r="L3399" s="6" t="n"/>
      <c r="M3399" s="4" t="n"/>
      <c r="N3399" s="6" t="n"/>
      <c r="O3399" s="4" t="n"/>
      <c r="P3399" s="4" t="n"/>
      <c r="Q3399" s="6" t="n"/>
      <c r="R3399" s="7" t="n"/>
      <c r="S3399" s="6" t="n"/>
      <c r="T3399" s="6" t="n"/>
      <c r="U3399" s="6" t="n"/>
      <c r="V3399" s="3">
        <f>IF(OR(B3399="",C3399),"",CONCATENATE(B3399,".",C3399))</f>
        <v/>
      </c>
      <c r="W3399">
        <f>UPPER(TRIM(H3399))</f>
        <v/>
      </c>
      <c r="X3399">
        <f>UPPER(TRIM(I3399))</f>
        <v/>
      </c>
      <c r="Y3399">
        <f>IF(V3399&lt;&gt;"",IFERROR(INDEX(federal_program_name_lookup,MATCH(V3399,aln_lookup,0)),""),"")</f>
        <v/>
      </c>
    </row>
    <row r="3400">
      <c r="A3400">
        <f>IF(B3400&lt;&gt;"", "AWARD-"&amp;TEXT(ROW()-1,"0000"), "")</f>
        <v/>
      </c>
      <c r="B3400" s="4" t="n"/>
      <c r="C3400" s="4" t="n"/>
      <c r="D3400" s="4" t="n"/>
      <c r="E3400" s="6" t="n"/>
      <c r="F3400" s="7" t="n"/>
      <c r="G3400" s="6" t="n"/>
      <c r="H3400" s="6" t="n"/>
      <c r="I3400" s="6" t="n"/>
      <c r="J3400" s="5">
        <f>SUMIFS(amount_expended,cfda_key,V3400)</f>
        <v/>
      </c>
      <c r="K3400" s="5">
        <f>IF(G3400="OTHER CLUSTER NOT LISTED ABOVE",SUMIFS(amount_expended,uniform_other_cluster_name,X3400), IF(AND(OR(G3400="N/A",G3400=""),H3400=""),0,IF(G3400="STATE CLUSTER",SUMIFS(amount_expended,uniform_state_cluster_name,W3400),SUMIFS(amount_expended,cluster_name,G3400))))</f>
        <v/>
      </c>
      <c r="L3400" s="6" t="n"/>
      <c r="M3400" s="4" t="n"/>
      <c r="N3400" s="6" t="n"/>
      <c r="O3400" s="4" t="n"/>
      <c r="P3400" s="4" t="n"/>
      <c r="Q3400" s="6" t="n"/>
      <c r="R3400" s="7" t="n"/>
      <c r="S3400" s="6" t="n"/>
      <c r="T3400" s="6" t="n"/>
      <c r="U3400" s="6" t="n"/>
      <c r="V3400" s="3">
        <f>IF(OR(B3400="",C3400),"",CONCATENATE(B3400,".",C3400))</f>
        <v/>
      </c>
      <c r="W3400">
        <f>UPPER(TRIM(H3400))</f>
        <v/>
      </c>
      <c r="X3400">
        <f>UPPER(TRIM(I3400))</f>
        <v/>
      </c>
      <c r="Y3400">
        <f>IF(V3400&lt;&gt;"",IFERROR(INDEX(federal_program_name_lookup,MATCH(V3400,aln_lookup,0)),""),"")</f>
        <v/>
      </c>
    </row>
    <row r="3401">
      <c r="A3401">
        <f>IF(B3401&lt;&gt;"", "AWARD-"&amp;TEXT(ROW()-1,"0000"), "")</f>
        <v/>
      </c>
      <c r="B3401" s="4" t="n"/>
      <c r="C3401" s="4" t="n"/>
      <c r="D3401" s="4" t="n"/>
      <c r="E3401" s="6" t="n"/>
      <c r="F3401" s="7" t="n"/>
      <c r="G3401" s="6" t="n"/>
      <c r="H3401" s="6" t="n"/>
      <c r="I3401" s="6" t="n"/>
      <c r="J3401" s="5">
        <f>SUMIFS(amount_expended,cfda_key,V3401)</f>
        <v/>
      </c>
      <c r="K3401" s="5">
        <f>IF(G3401="OTHER CLUSTER NOT LISTED ABOVE",SUMIFS(amount_expended,uniform_other_cluster_name,X3401), IF(AND(OR(G3401="N/A",G3401=""),H3401=""),0,IF(G3401="STATE CLUSTER",SUMIFS(amount_expended,uniform_state_cluster_name,W3401),SUMIFS(amount_expended,cluster_name,G3401))))</f>
        <v/>
      </c>
      <c r="L3401" s="6" t="n"/>
      <c r="M3401" s="4" t="n"/>
      <c r="N3401" s="6" t="n"/>
      <c r="O3401" s="4" t="n"/>
      <c r="P3401" s="4" t="n"/>
      <c r="Q3401" s="6" t="n"/>
      <c r="R3401" s="7" t="n"/>
      <c r="S3401" s="6" t="n"/>
      <c r="T3401" s="6" t="n"/>
      <c r="U3401" s="6" t="n"/>
      <c r="V3401" s="3">
        <f>IF(OR(B3401="",C3401),"",CONCATENATE(B3401,".",C3401))</f>
        <v/>
      </c>
      <c r="W3401">
        <f>UPPER(TRIM(H3401))</f>
        <v/>
      </c>
      <c r="X3401">
        <f>UPPER(TRIM(I3401))</f>
        <v/>
      </c>
      <c r="Y3401">
        <f>IF(V3401&lt;&gt;"",IFERROR(INDEX(federal_program_name_lookup,MATCH(V3401,aln_lookup,0)),""),"")</f>
        <v/>
      </c>
    </row>
    <row r="3402">
      <c r="A3402">
        <f>IF(B3402&lt;&gt;"", "AWARD-"&amp;TEXT(ROW()-1,"0000"), "")</f>
        <v/>
      </c>
      <c r="B3402" s="4" t="n"/>
      <c r="C3402" s="4" t="n"/>
      <c r="D3402" s="4" t="n"/>
      <c r="E3402" s="6" t="n"/>
      <c r="F3402" s="7" t="n"/>
      <c r="G3402" s="6" t="n"/>
      <c r="H3402" s="6" t="n"/>
      <c r="I3402" s="6" t="n"/>
      <c r="J3402" s="5">
        <f>SUMIFS(amount_expended,cfda_key,V3402)</f>
        <v/>
      </c>
      <c r="K3402" s="5">
        <f>IF(G3402="OTHER CLUSTER NOT LISTED ABOVE",SUMIFS(amount_expended,uniform_other_cluster_name,X3402), IF(AND(OR(G3402="N/A",G3402=""),H3402=""),0,IF(G3402="STATE CLUSTER",SUMIFS(amount_expended,uniform_state_cluster_name,W3402),SUMIFS(amount_expended,cluster_name,G3402))))</f>
        <v/>
      </c>
      <c r="L3402" s="6" t="n"/>
      <c r="M3402" s="4" t="n"/>
      <c r="N3402" s="6" t="n"/>
      <c r="O3402" s="4" t="n"/>
      <c r="P3402" s="4" t="n"/>
      <c r="Q3402" s="6" t="n"/>
      <c r="R3402" s="7" t="n"/>
      <c r="S3402" s="6" t="n"/>
      <c r="T3402" s="6" t="n"/>
      <c r="U3402" s="6" t="n"/>
      <c r="V3402" s="3">
        <f>IF(OR(B3402="",C3402),"",CONCATENATE(B3402,".",C3402))</f>
        <v/>
      </c>
      <c r="W3402">
        <f>UPPER(TRIM(H3402))</f>
        <v/>
      </c>
      <c r="X3402">
        <f>UPPER(TRIM(I3402))</f>
        <v/>
      </c>
      <c r="Y3402">
        <f>IF(V3402&lt;&gt;"",IFERROR(INDEX(federal_program_name_lookup,MATCH(V3402,aln_lookup,0)),""),"")</f>
        <v/>
      </c>
    </row>
    <row r="3403">
      <c r="A3403">
        <f>IF(B3403&lt;&gt;"", "AWARD-"&amp;TEXT(ROW()-1,"0000"), "")</f>
        <v/>
      </c>
      <c r="B3403" s="4" t="n"/>
      <c r="C3403" s="4" t="n"/>
      <c r="D3403" s="4" t="n"/>
      <c r="E3403" s="6" t="n"/>
      <c r="F3403" s="7" t="n"/>
      <c r="G3403" s="6" t="n"/>
      <c r="H3403" s="6" t="n"/>
      <c r="I3403" s="6" t="n"/>
      <c r="J3403" s="5">
        <f>SUMIFS(amount_expended,cfda_key,V3403)</f>
        <v/>
      </c>
      <c r="K3403" s="5">
        <f>IF(G3403="OTHER CLUSTER NOT LISTED ABOVE",SUMIFS(amount_expended,uniform_other_cluster_name,X3403), IF(AND(OR(G3403="N/A",G3403=""),H3403=""),0,IF(G3403="STATE CLUSTER",SUMIFS(amount_expended,uniform_state_cluster_name,W3403),SUMIFS(amount_expended,cluster_name,G3403))))</f>
        <v/>
      </c>
      <c r="L3403" s="6" t="n"/>
      <c r="M3403" s="4" t="n"/>
      <c r="N3403" s="6" t="n"/>
      <c r="O3403" s="4" t="n"/>
      <c r="P3403" s="4" t="n"/>
      <c r="Q3403" s="6" t="n"/>
      <c r="R3403" s="7" t="n"/>
      <c r="S3403" s="6" t="n"/>
      <c r="T3403" s="6" t="n"/>
      <c r="U3403" s="6" t="n"/>
      <c r="V3403" s="3">
        <f>IF(OR(B3403="",C3403),"",CONCATENATE(B3403,".",C3403))</f>
        <v/>
      </c>
      <c r="W3403">
        <f>UPPER(TRIM(H3403))</f>
        <v/>
      </c>
      <c r="X3403">
        <f>UPPER(TRIM(I3403))</f>
        <v/>
      </c>
      <c r="Y3403">
        <f>IF(V3403&lt;&gt;"",IFERROR(INDEX(federal_program_name_lookup,MATCH(V3403,aln_lookup,0)),""),"")</f>
        <v/>
      </c>
    </row>
    <row r="3404">
      <c r="A3404">
        <f>IF(B3404&lt;&gt;"", "AWARD-"&amp;TEXT(ROW()-1,"0000"), "")</f>
        <v/>
      </c>
      <c r="B3404" s="4" t="n"/>
      <c r="C3404" s="4" t="n"/>
      <c r="D3404" s="4" t="n"/>
      <c r="E3404" s="6" t="n"/>
      <c r="F3404" s="7" t="n"/>
      <c r="G3404" s="6" t="n"/>
      <c r="H3404" s="6" t="n"/>
      <c r="I3404" s="6" t="n"/>
      <c r="J3404" s="5">
        <f>SUMIFS(amount_expended,cfda_key,V3404)</f>
        <v/>
      </c>
      <c r="K3404" s="5">
        <f>IF(G3404="OTHER CLUSTER NOT LISTED ABOVE",SUMIFS(amount_expended,uniform_other_cluster_name,X3404), IF(AND(OR(G3404="N/A",G3404=""),H3404=""),0,IF(G3404="STATE CLUSTER",SUMIFS(amount_expended,uniform_state_cluster_name,W3404),SUMIFS(amount_expended,cluster_name,G3404))))</f>
        <v/>
      </c>
      <c r="L3404" s="6" t="n"/>
      <c r="M3404" s="4" t="n"/>
      <c r="N3404" s="6" t="n"/>
      <c r="O3404" s="4" t="n"/>
      <c r="P3404" s="4" t="n"/>
      <c r="Q3404" s="6" t="n"/>
      <c r="R3404" s="7" t="n"/>
      <c r="S3404" s="6" t="n"/>
      <c r="T3404" s="6" t="n"/>
      <c r="U3404" s="6" t="n"/>
      <c r="V3404" s="3">
        <f>IF(OR(B3404="",C3404),"",CONCATENATE(B3404,".",C3404))</f>
        <v/>
      </c>
      <c r="W3404">
        <f>UPPER(TRIM(H3404))</f>
        <v/>
      </c>
      <c r="X3404">
        <f>UPPER(TRIM(I3404))</f>
        <v/>
      </c>
      <c r="Y3404">
        <f>IF(V3404&lt;&gt;"",IFERROR(INDEX(federal_program_name_lookup,MATCH(V3404,aln_lookup,0)),""),"")</f>
        <v/>
      </c>
    </row>
    <row r="3405">
      <c r="A3405">
        <f>IF(B3405&lt;&gt;"", "AWARD-"&amp;TEXT(ROW()-1,"0000"), "")</f>
        <v/>
      </c>
      <c r="B3405" s="4" t="n"/>
      <c r="C3405" s="4" t="n"/>
      <c r="D3405" s="4" t="n"/>
      <c r="E3405" s="6" t="n"/>
      <c r="F3405" s="7" t="n"/>
      <c r="G3405" s="6" t="n"/>
      <c r="H3405" s="6" t="n"/>
      <c r="I3405" s="6" t="n"/>
      <c r="J3405" s="5">
        <f>SUMIFS(amount_expended,cfda_key,V3405)</f>
        <v/>
      </c>
      <c r="K3405" s="5">
        <f>IF(G3405="OTHER CLUSTER NOT LISTED ABOVE",SUMIFS(amount_expended,uniform_other_cluster_name,X3405), IF(AND(OR(G3405="N/A",G3405=""),H3405=""),0,IF(G3405="STATE CLUSTER",SUMIFS(amount_expended,uniform_state_cluster_name,W3405),SUMIFS(amount_expended,cluster_name,G3405))))</f>
        <v/>
      </c>
      <c r="L3405" s="6" t="n"/>
      <c r="M3405" s="4" t="n"/>
      <c r="N3405" s="6" t="n"/>
      <c r="O3405" s="4" t="n"/>
      <c r="P3405" s="4" t="n"/>
      <c r="Q3405" s="6" t="n"/>
      <c r="R3405" s="7" t="n"/>
      <c r="S3405" s="6" t="n"/>
      <c r="T3405" s="6" t="n"/>
      <c r="U3405" s="6" t="n"/>
      <c r="V3405" s="3">
        <f>IF(OR(B3405="",C3405),"",CONCATENATE(B3405,".",C3405))</f>
        <v/>
      </c>
      <c r="W3405">
        <f>UPPER(TRIM(H3405))</f>
        <v/>
      </c>
      <c r="X3405">
        <f>UPPER(TRIM(I3405))</f>
        <v/>
      </c>
      <c r="Y3405">
        <f>IF(V3405&lt;&gt;"",IFERROR(INDEX(federal_program_name_lookup,MATCH(V3405,aln_lookup,0)),""),"")</f>
        <v/>
      </c>
    </row>
    <row r="3406">
      <c r="A3406">
        <f>IF(B3406&lt;&gt;"", "AWARD-"&amp;TEXT(ROW()-1,"0000"), "")</f>
        <v/>
      </c>
      <c r="B3406" s="4" t="n"/>
      <c r="C3406" s="4" t="n"/>
      <c r="D3406" s="4" t="n"/>
      <c r="E3406" s="6" t="n"/>
      <c r="F3406" s="7" t="n"/>
      <c r="G3406" s="6" t="n"/>
      <c r="H3406" s="6" t="n"/>
      <c r="I3406" s="6" t="n"/>
      <c r="J3406" s="5">
        <f>SUMIFS(amount_expended,cfda_key,V3406)</f>
        <v/>
      </c>
      <c r="K3406" s="5">
        <f>IF(G3406="OTHER CLUSTER NOT LISTED ABOVE",SUMIFS(amount_expended,uniform_other_cluster_name,X3406), IF(AND(OR(G3406="N/A",G3406=""),H3406=""),0,IF(G3406="STATE CLUSTER",SUMIFS(amount_expended,uniform_state_cluster_name,W3406),SUMIFS(amount_expended,cluster_name,G3406))))</f>
        <v/>
      </c>
      <c r="L3406" s="6" t="n"/>
      <c r="M3406" s="4" t="n"/>
      <c r="N3406" s="6" t="n"/>
      <c r="O3406" s="4" t="n"/>
      <c r="P3406" s="4" t="n"/>
      <c r="Q3406" s="6" t="n"/>
      <c r="R3406" s="7" t="n"/>
      <c r="S3406" s="6" t="n"/>
      <c r="T3406" s="6" t="n"/>
      <c r="U3406" s="6" t="n"/>
      <c r="V3406" s="3">
        <f>IF(OR(B3406="",C3406),"",CONCATENATE(B3406,".",C3406))</f>
        <v/>
      </c>
      <c r="W3406">
        <f>UPPER(TRIM(H3406))</f>
        <v/>
      </c>
      <c r="X3406">
        <f>UPPER(TRIM(I3406))</f>
        <v/>
      </c>
      <c r="Y3406">
        <f>IF(V3406&lt;&gt;"",IFERROR(INDEX(federal_program_name_lookup,MATCH(V3406,aln_lookup,0)),""),"")</f>
        <v/>
      </c>
    </row>
    <row r="3407">
      <c r="A3407">
        <f>IF(B3407&lt;&gt;"", "AWARD-"&amp;TEXT(ROW()-1,"0000"), "")</f>
        <v/>
      </c>
      <c r="B3407" s="4" t="n"/>
      <c r="C3407" s="4" t="n"/>
      <c r="D3407" s="4" t="n"/>
      <c r="E3407" s="6" t="n"/>
      <c r="F3407" s="7" t="n"/>
      <c r="G3407" s="6" t="n"/>
      <c r="H3407" s="6" t="n"/>
      <c r="I3407" s="6" t="n"/>
      <c r="J3407" s="5">
        <f>SUMIFS(amount_expended,cfda_key,V3407)</f>
        <v/>
      </c>
      <c r="K3407" s="5">
        <f>IF(G3407="OTHER CLUSTER NOT LISTED ABOVE",SUMIFS(amount_expended,uniform_other_cluster_name,X3407), IF(AND(OR(G3407="N/A",G3407=""),H3407=""),0,IF(G3407="STATE CLUSTER",SUMIFS(amount_expended,uniform_state_cluster_name,W3407),SUMIFS(amount_expended,cluster_name,G3407))))</f>
        <v/>
      </c>
      <c r="L3407" s="6" t="n"/>
      <c r="M3407" s="4" t="n"/>
      <c r="N3407" s="6" t="n"/>
      <c r="O3407" s="4" t="n"/>
      <c r="P3407" s="4" t="n"/>
      <c r="Q3407" s="6" t="n"/>
      <c r="R3407" s="7" t="n"/>
      <c r="S3407" s="6" t="n"/>
      <c r="T3407" s="6" t="n"/>
      <c r="U3407" s="6" t="n"/>
      <c r="V3407" s="3">
        <f>IF(OR(B3407="",C3407),"",CONCATENATE(B3407,".",C3407))</f>
        <v/>
      </c>
      <c r="W3407">
        <f>UPPER(TRIM(H3407))</f>
        <v/>
      </c>
      <c r="X3407">
        <f>UPPER(TRIM(I3407))</f>
        <v/>
      </c>
      <c r="Y3407">
        <f>IF(V3407&lt;&gt;"",IFERROR(INDEX(federal_program_name_lookup,MATCH(V3407,aln_lookup,0)),""),"")</f>
        <v/>
      </c>
    </row>
    <row r="3408">
      <c r="A3408">
        <f>IF(B3408&lt;&gt;"", "AWARD-"&amp;TEXT(ROW()-1,"0000"), "")</f>
        <v/>
      </c>
      <c r="B3408" s="4" t="n"/>
      <c r="C3408" s="4" t="n"/>
      <c r="D3408" s="4" t="n"/>
      <c r="E3408" s="6" t="n"/>
      <c r="F3408" s="7" t="n"/>
      <c r="G3408" s="6" t="n"/>
      <c r="H3408" s="6" t="n"/>
      <c r="I3408" s="6" t="n"/>
      <c r="J3408" s="5">
        <f>SUMIFS(amount_expended,cfda_key,V3408)</f>
        <v/>
      </c>
      <c r="K3408" s="5">
        <f>IF(G3408="OTHER CLUSTER NOT LISTED ABOVE",SUMIFS(amount_expended,uniform_other_cluster_name,X3408), IF(AND(OR(G3408="N/A",G3408=""),H3408=""),0,IF(G3408="STATE CLUSTER",SUMIFS(amount_expended,uniform_state_cluster_name,W3408),SUMIFS(amount_expended,cluster_name,G3408))))</f>
        <v/>
      </c>
      <c r="L3408" s="6" t="n"/>
      <c r="M3408" s="4" t="n"/>
      <c r="N3408" s="6" t="n"/>
      <c r="O3408" s="4" t="n"/>
      <c r="P3408" s="4" t="n"/>
      <c r="Q3408" s="6" t="n"/>
      <c r="R3408" s="7" t="n"/>
      <c r="S3408" s="6" t="n"/>
      <c r="T3408" s="6" t="n"/>
      <c r="U3408" s="6" t="n"/>
      <c r="V3408" s="3">
        <f>IF(OR(B3408="",C3408),"",CONCATENATE(B3408,".",C3408))</f>
        <v/>
      </c>
      <c r="W3408">
        <f>UPPER(TRIM(H3408))</f>
        <v/>
      </c>
      <c r="X3408">
        <f>UPPER(TRIM(I3408))</f>
        <v/>
      </c>
      <c r="Y3408">
        <f>IF(V3408&lt;&gt;"",IFERROR(INDEX(federal_program_name_lookup,MATCH(V3408,aln_lookup,0)),""),"")</f>
        <v/>
      </c>
    </row>
    <row r="3409">
      <c r="A3409">
        <f>IF(B3409&lt;&gt;"", "AWARD-"&amp;TEXT(ROW()-1,"0000"), "")</f>
        <v/>
      </c>
      <c r="B3409" s="4" t="n"/>
      <c r="C3409" s="4" t="n"/>
      <c r="D3409" s="4" t="n"/>
      <c r="E3409" s="6" t="n"/>
      <c r="F3409" s="7" t="n"/>
      <c r="G3409" s="6" t="n"/>
      <c r="H3409" s="6" t="n"/>
      <c r="I3409" s="6" t="n"/>
      <c r="J3409" s="5">
        <f>SUMIFS(amount_expended,cfda_key,V3409)</f>
        <v/>
      </c>
      <c r="K3409" s="5">
        <f>IF(G3409="OTHER CLUSTER NOT LISTED ABOVE",SUMIFS(amount_expended,uniform_other_cluster_name,X3409), IF(AND(OR(G3409="N/A",G3409=""),H3409=""),0,IF(G3409="STATE CLUSTER",SUMIFS(amount_expended,uniform_state_cluster_name,W3409),SUMIFS(amount_expended,cluster_name,G3409))))</f>
        <v/>
      </c>
      <c r="L3409" s="6" t="n"/>
      <c r="M3409" s="4" t="n"/>
      <c r="N3409" s="6" t="n"/>
      <c r="O3409" s="4" t="n"/>
      <c r="P3409" s="4" t="n"/>
      <c r="Q3409" s="6" t="n"/>
      <c r="R3409" s="7" t="n"/>
      <c r="S3409" s="6" t="n"/>
      <c r="T3409" s="6" t="n"/>
      <c r="U3409" s="6" t="n"/>
      <c r="V3409" s="3">
        <f>IF(OR(B3409="",C3409),"",CONCATENATE(B3409,".",C3409))</f>
        <v/>
      </c>
      <c r="W3409">
        <f>UPPER(TRIM(H3409))</f>
        <v/>
      </c>
      <c r="X3409">
        <f>UPPER(TRIM(I3409))</f>
        <v/>
      </c>
      <c r="Y3409">
        <f>IF(V3409&lt;&gt;"",IFERROR(INDEX(federal_program_name_lookup,MATCH(V3409,aln_lookup,0)),""),"")</f>
        <v/>
      </c>
    </row>
    <row r="3410">
      <c r="A3410">
        <f>IF(B3410&lt;&gt;"", "AWARD-"&amp;TEXT(ROW()-1,"0000"), "")</f>
        <v/>
      </c>
      <c r="B3410" s="4" t="n"/>
      <c r="C3410" s="4" t="n"/>
      <c r="D3410" s="4" t="n"/>
      <c r="E3410" s="6" t="n"/>
      <c r="F3410" s="7" t="n"/>
      <c r="G3410" s="6" t="n"/>
      <c r="H3410" s="6" t="n"/>
      <c r="I3410" s="6" t="n"/>
      <c r="J3410" s="5">
        <f>SUMIFS(amount_expended,cfda_key,V3410)</f>
        <v/>
      </c>
      <c r="K3410" s="5">
        <f>IF(G3410="OTHER CLUSTER NOT LISTED ABOVE",SUMIFS(amount_expended,uniform_other_cluster_name,X3410), IF(AND(OR(G3410="N/A",G3410=""),H3410=""),0,IF(G3410="STATE CLUSTER",SUMIFS(amount_expended,uniform_state_cluster_name,W3410),SUMIFS(amount_expended,cluster_name,G3410))))</f>
        <v/>
      </c>
      <c r="L3410" s="6" t="n"/>
      <c r="M3410" s="4" t="n"/>
      <c r="N3410" s="6" t="n"/>
      <c r="O3410" s="4" t="n"/>
      <c r="P3410" s="4" t="n"/>
      <c r="Q3410" s="6" t="n"/>
      <c r="R3410" s="7" t="n"/>
      <c r="S3410" s="6" t="n"/>
      <c r="T3410" s="6" t="n"/>
      <c r="U3410" s="6" t="n"/>
      <c r="V3410" s="3">
        <f>IF(OR(B3410="",C3410),"",CONCATENATE(B3410,".",C3410))</f>
        <v/>
      </c>
      <c r="W3410">
        <f>UPPER(TRIM(H3410))</f>
        <v/>
      </c>
      <c r="X3410">
        <f>UPPER(TRIM(I3410))</f>
        <v/>
      </c>
      <c r="Y3410">
        <f>IF(V3410&lt;&gt;"",IFERROR(INDEX(federal_program_name_lookup,MATCH(V3410,aln_lookup,0)),""),"")</f>
        <v/>
      </c>
    </row>
    <row r="3411">
      <c r="A3411">
        <f>IF(B3411&lt;&gt;"", "AWARD-"&amp;TEXT(ROW()-1,"0000"), "")</f>
        <v/>
      </c>
      <c r="B3411" s="4" t="n"/>
      <c r="C3411" s="4" t="n"/>
      <c r="D3411" s="4" t="n"/>
      <c r="E3411" s="6" t="n"/>
      <c r="F3411" s="7" t="n"/>
      <c r="G3411" s="6" t="n"/>
      <c r="H3411" s="6" t="n"/>
      <c r="I3411" s="6" t="n"/>
      <c r="J3411" s="5">
        <f>SUMIFS(amount_expended,cfda_key,V3411)</f>
        <v/>
      </c>
      <c r="K3411" s="5">
        <f>IF(G3411="OTHER CLUSTER NOT LISTED ABOVE",SUMIFS(amount_expended,uniform_other_cluster_name,X3411), IF(AND(OR(G3411="N/A",G3411=""),H3411=""),0,IF(G3411="STATE CLUSTER",SUMIFS(amount_expended,uniform_state_cluster_name,W3411),SUMIFS(amount_expended,cluster_name,G3411))))</f>
        <v/>
      </c>
      <c r="L3411" s="6" t="n"/>
      <c r="M3411" s="4" t="n"/>
      <c r="N3411" s="6" t="n"/>
      <c r="O3411" s="4" t="n"/>
      <c r="P3411" s="4" t="n"/>
      <c r="Q3411" s="6" t="n"/>
      <c r="R3411" s="7" t="n"/>
      <c r="S3411" s="6" t="n"/>
      <c r="T3411" s="6" t="n"/>
      <c r="U3411" s="6" t="n"/>
      <c r="V3411" s="3">
        <f>IF(OR(B3411="",C3411),"",CONCATENATE(B3411,".",C3411))</f>
        <v/>
      </c>
      <c r="W3411">
        <f>UPPER(TRIM(H3411))</f>
        <v/>
      </c>
      <c r="X3411">
        <f>UPPER(TRIM(I3411))</f>
        <v/>
      </c>
      <c r="Y3411">
        <f>IF(V3411&lt;&gt;"",IFERROR(INDEX(federal_program_name_lookup,MATCH(V3411,aln_lookup,0)),""),"")</f>
        <v/>
      </c>
    </row>
    <row r="3412">
      <c r="A3412">
        <f>IF(B3412&lt;&gt;"", "AWARD-"&amp;TEXT(ROW()-1,"0000"), "")</f>
        <v/>
      </c>
      <c r="B3412" s="4" t="n"/>
      <c r="C3412" s="4" t="n"/>
      <c r="D3412" s="4" t="n"/>
      <c r="E3412" s="6" t="n"/>
      <c r="F3412" s="7" t="n"/>
      <c r="G3412" s="6" t="n"/>
      <c r="H3412" s="6" t="n"/>
      <c r="I3412" s="6" t="n"/>
      <c r="J3412" s="5">
        <f>SUMIFS(amount_expended,cfda_key,V3412)</f>
        <v/>
      </c>
      <c r="K3412" s="5">
        <f>IF(G3412="OTHER CLUSTER NOT LISTED ABOVE",SUMIFS(amount_expended,uniform_other_cluster_name,X3412), IF(AND(OR(G3412="N/A",G3412=""),H3412=""),0,IF(G3412="STATE CLUSTER",SUMIFS(amount_expended,uniform_state_cluster_name,W3412),SUMIFS(amount_expended,cluster_name,G3412))))</f>
        <v/>
      </c>
      <c r="L3412" s="6" t="n"/>
      <c r="M3412" s="4" t="n"/>
      <c r="N3412" s="6" t="n"/>
      <c r="O3412" s="4" t="n"/>
      <c r="P3412" s="4" t="n"/>
      <c r="Q3412" s="6" t="n"/>
      <c r="R3412" s="7" t="n"/>
      <c r="S3412" s="6" t="n"/>
      <c r="T3412" s="6" t="n"/>
      <c r="U3412" s="6" t="n"/>
      <c r="V3412" s="3">
        <f>IF(OR(B3412="",C3412),"",CONCATENATE(B3412,".",C3412))</f>
        <v/>
      </c>
      <c r="W3412">
        <f>UPPER(TRIM(H3412))</f>
        <v/>
      </c>
      <c r="X3412">
        <f>UPPER(TRIM(I3412))</f>
        <v/>
      </c>
      <c r="Y3412">
        <f>IF(V3412&lt;&gt;"",IFERROR(INDEX(federal_program_name_lookup,MATCH(V3412,aln_lookup,0)),""),"")</f>
        <v/>
      </c>
    </row>
    <row r="3413">
      <c r="A3413">
        <f>IF(B3413&lt;&gt;"", "AWARD-"&amp;TEXT(ROW()-1,"0000"), "")</f>
        <v/>
      </c>
      <c r="B3413" s="4" t="n"/>
      <c r="C3413" s="4" t="n"/>
      <c r="D3413" s="4" t="n"/>
      <c r="E3413" s="6" t="n"/>
      <c r="F3413" s="7" t="n"/>
      <c r="G3413" s="6" t="n"/>
      <c r="H3413" s="6" t="n"/>
      <c r="I3413" s="6" t="n"/>
      <c r="J3413" s="5">
        <f>SUMIFS(amount_expended,cfda_key,V3413)</f>
        <v/>
      </c>
      <c r="K3413" s="5">
        <f>IF(G3413="OTHER CLUSTER NOT LISTED ABOVE",SUMIFS(amount_expended,uniform_other_cluster_name,X3413), IF(AND(OR(G3413="N/A",G3413=""),H3413=""),0,IF(G3413="STATE CLUSTER",SUMIFS(amount_expended,uniform_state_cluster_name,W3413),SUMIFS(amount_expended,cluster_name,G3413))))</f>
        <v/>
      </c>
      <c r="L3413" s="6" t="n"/>
      <c r="M3413" s="4" t="n"/>
      <c r="N3413" s="6" t="n"/>
      <c r="O3413" s="4" t="n"/>
      <c r="P3413" s="4" t="n"/>
      <c r="Q3413" s="6" t="n"/>
      <c r="R3413" s="7" t="n"/>
      <c r="S3413" s="6" t="n"/>
      <c r="T3413" s="6" t="n"/>
      <c r="U3413" s="6" t="n"/>
      <c r="V3413" s="3">
        <f>IF(OR(B3413="",C3413),"",CONCATENATE(B3413,".",C3413))</f>
        <v/>
      </c>
      <c r="W3413">
        <f>UPPER(TRIM(H3413))</f>
        <v/>
      </c>
      <c r="X3413">
        <f>UPPER(TRIM(I3413))</f>
        <v/>
      </c>
      <c r="Y3413">
        <f>IF(V3413&lt;&gt;"",IFERROR(INDEX(federal_program_name_lookup,MATCH(V3413,aln_lookup,0)),""),"")</f>
        <v/>
      </c>
    </row>
    <row r="3414">
      <c r="A3414">
        <f>IF(B3414&lt;&gt;"", "AWARD-"&amp;TEXT(ROW()-1,"0000"), "")</f>
        <v/>
      </c>
      <c r="B3414" s="4" t="n"/>
      <c r="C3414" s="4" t="n"/>
      <c r="D3414" s="4" t="n"/>
      <c r="E3414" s="6" t="n"/>
      <c r="F3414" s="7" t="n"/>
      <c r="G3414" s="6" t="n"/>
      <c r="H3414" s="6" t="n"/>
      <c r="I3414" s="6" t="n"/>
      <c r="J3414" s="5">
        <f>SUMIFS(amount_expended,cfda_key,V3414)</f>
        <v/>
      </c>
      <c r="K3414" s="5">
        <f>IF(G3414="OTHER CLUSTER NOT LISTED ABOVE",SUMIFS(amount_expended,uniform_other_cluster_name,X3414), IF(AND(OR(G3414="N/A",G3414=""),H3414=""),0,IF(G3414="STATE CLUSTER",SUMIFS(amount_expended,uniform_state_cluster_name,W3414),SUMIFS(amount_expended,cluster_name,G3414))))</f>
        <v/>
      </c>
      <c r="L3414" s="6" t="n"/>
      <c r="M3414" s="4" t="n"/>
      <c r="N3414" s="6" t="n"/>
      <c r="O3414" s="4" t="n"/>
      <c r="P3414" s="4" t="n"/>
      <c r="Q3414" s="6" t="n"/>
      <c r="R3414" s="7" t="n"/>
      <c r="S3414" s="6" t="n"/>
      <c r="T3414" s="6" t="n"/>
      <c r="U3414" s="6" t="n"/>
      <c r="V3414" s="3">
        <f>IF(OR(B3414="",C3414),"",CONCATENATE(B3414,".",C3414))</f>
        <v/>
      </c>
      <c r="W3414">
        <f>UPPER(TRIM(H3414))</f>
        <v/>
      </c>
      <c r="X3414">
        <f>UPPER(TRIM(I3414))</f>
        <v/>
      </c>
      <c r="Y3414">
        <f>IF(V3414&lt;&gt;"",IFERROR(INDEX(federal_program_name_lookup,MATCH(V3414,aln_lookup,0)),""),"")</f>
        <v/>
      </c>
    </row>
    <row r="3415">
      <c r="A3415">
        <f>IF(B3415&lt;&gt;"", "AWARD-"&amp;TEXT(ROW()-1,"0000"), "")</f>
        <v/>
      </c>
      <c r="B3415" s="4" t="n"/>
      <c r="C3415" s="4" t="n"/>
      <c r="D3415" s="4" t="n"/>
      <c r="E3415" s="6" t="n"/>
      <c r="F3415" s="7" t="n"/>
      <c r="G3415" s="6" t="n"/>
      <c r="H3415" s="6" t="n"/>
      <c r="I3415" s="6" t="n"/>
      <c r="J3415" s="5">
        <f>SUMIFS(amount_expended,cfda_key,V3415)</f>
        <v/>
      </c>
      <c r="K3415" s="5">
        <f>IF(G3415="OTHER CLUSTER NOT LISTED ABOVE",SUMIFS(amount_expended,uniform_other_cluster_name,X3415), IF(AND(OR(G3415="N/A",G3415=""),H3415=""),0,IF(G3415="STATE CLUSTER",SUMIFS(amount_expended,uniform_state_cluster_name,W3415),SUMIFS(amount_expended,cluster_name,G3415))))</f>
        <v/>
      </c>
      <c r="L3415" s="6" t="n"/>
      <c r="M3415" s="4" t="n"/>
      <c r="N3415" s="6" t="n"/>
      <c r="O3415" s="4" t="n"/>
      <c r="P3415" s="4" t="n"/>
      <c r="Q3415" s="6" t="n"/>
      <c r="R3415" s="7" t="n"/>
      <c r="S3415" s="6" t="n"/>
      <c r="T3415" s="6" t="n"/>
      <c r="U3415" s="6" t="n"/>
      <c r="V3415" s="3">
        <f>IF(OR(B3415="",C3415),"",CONCATENATE(B3415,".",C3415))</f>
        <v/>
      </c>
      <c r="W3415">
        <f>UPPER(TRIM(H3415))</f>
        <v/>
      </c>
      <c r="X3415">
        <f>UPPER(TRIM(I3415))</f>
        <v/>
      </c>
      <c r="Y3415">
        <f>IF(V3415&lt;&gt;"",IFERROR(INDEX(federal_program_name_lookup,MATCH(V3415,aln_lookup,0)),""),"")</f>
        <v/>
      </c>
    </row>
    <row r="3416">
      <c r="A3416">
        <f>IF(B3416&lt;&gt;"", "AWARD-"&amp;TEXT(ROW()-1,"0000"), "")</f>
        <v/>
      </c>
      <c r="B3416" s="4" t="n"/>
      <c r="C3416" s="4" t="n"/>
      <c r="D3416" s="4" t="n"/>
      <c r="E3416" s="6" t="n"/>
      <c r="F3416" s="7" t="n"/>
      <c r="G3416" s="6" t="n"/>
      <c r="H3416" s="6" t="n"/>
      <c r="I3416" s="6" t="n"/>
      <c r="J3416" s="5">
        <f>SUMIFS(amount_expended,cfda_key,V3416)</f>
        <v/>
      </c>
      <c r="K3416" s="5">
        <f>IF(G3416="OTHER CLUSTER NOT LISTED ABOVE",SUMIFS(amount_expended,uniform_other_cluster_name,X3416), IF(AND(OR(G3416="N/A",G3416=""),H3416=""),0,IF(G3416="STATE CLUSTER",SUMIFS(amount_expended,uniform_state_cluster_name,W3416),SUMIFS(amount_expended,cluster_name,G3416))))</f>
        <v/>
      </c>
      <c r="L3416" s="6" t="n"/>
      <c r="M3416" s="4" t="n"/>
      <c r="N3416" s="6" t="n"/>
      <c r="O3416" s="4" t="n"/>
      <c r="P3416" s="4" t="n"/>
      <c r="Q3416" s="6" t="n"/>
      <c r="R3416" s="7" t="n"/>
      <c r="S3416" s="6" t="n"/>
      <c r="T3416" s="6" t="n"/>
      <c r="U3416" s="6" t="n"/>
      <c r="V3416" s="3">
        <f>IF(OR(B3416="",C3416),"",CONCATENATE(B3416,".",C3416))</f>
        <v/>
      </c>
      <c r="W3416">
        <f>UPPER(TRIM(H3416))</f>
        <v/>
      </c>
      <c r="X3416">
        <f>UPPER(TRIM(I3416))</f>
        <v/>
      </c>
      <c r="Y3416">
        <f>IF(V3416&lt;&gt;"",IFERROR(INDEX(federal_program_name_lookup,MATCH(V3416,aln_lookup,0)),""),"")</f>
        <v/>
      </c>
    </row>
    <row r="3417">
      <c r="A3417">
        <f>IF(B3417&lt;&gt;"", "AWARD-"&amp;TEXT(ROW()-1,"0000"), "")</f>
        <v/>
      </c>
      <c r="B3417" s="4" t="n"/>
      <c r="C3417" s="4" t="n"/>
      <c r="D3417" s="4" t="n"/>
      <c r="E3417" s="6" t="n"/>
      <c r="F3417" s="7" t="n"/>
      <c r="G3417" s="6" t="n"/>
      <c r="H3417" s="6" t="n"/>
      <c r="I3417" s="6" t="n"/>
      <c r="J3417" s="5">
        <f>SUMIFS(amount_expended,cfda_key,V3417)</f>
        <v/>
      </c>
      <c r="K3417" s="5">
        <f>IF(G3417="OTHER CLUSTER NOT LISTED ABOVE",SUMIFS(amount_expended,uniform_other_cluster_name,X3417), IF(AND(OR(G3417="N/A",G3417=""),H3417=""),0,IF(G3417="STATE CLUSTER",SUMIFS(amount_expended,uniform_state_cluster_name,W3417),SUMIFS(amount_expended,cluster_name,G3417))))</f>
        <v/>
      </c>
      <c r="L3417" s="6" t="n"/>
      <c r="M3417" s="4" t="n"/>
      <c r="N3417" s="6" t="n"/>
      <c r="O3417" s="4" t="n"/>
      <c r="P3417" s="4" t="n"/>
      <c r="Q3417" s="6" t="n"/>
      <c r="R3417" s="7" t="n"/>
      <c r="S3417" s="6" t="n"/>
      <c r="T3417" s="6" t="n"/>
      <c r="U3417" s="6" t="n"/>
      <c r="V3417" s="3">
        <f>IF(OR(B3417="",C3417),"",CONCATENATE(B3417,".",C3417))</f>
        <v/>
      </c>
      <c r="W3417">
        <f>UPPER(TRIM(H3417))</f>
        <v/>
      </c>
      <c r="X3417">
        <f>UPPER(TRIM(I3417))</f>
        <v/>
      </c>
      <c r="Y3417">
        <f>IF(V3417&lt;&gt;"",IFERROR(INDEX(federal_program_name_lookup,MATCH(V3417,aln_lookup,0)),""),"")</f>
        <v/>
      </c>
    </row>
    <row r="3418">
      <c r="A3418">
        <f>IF(B3418&lt;&gt;"", "AWARD-"&amp;TEXT(ROW()-1,"0000"), "")</f>
        <v/>
      </c>
      <c r="B3418" s="4" t="n"/>
      <c r="C3418" s="4" t="n"/>
      <c r="D3418" s="4" t="n"/>
      <c r="E3418" s="6" t="n"/>
      <c r="F3418" s="7" t="n"/>
      <c r="G3418" s="6" t="n"/>
      <c r="H3418" s="6" t="n"/>
      <c r="I3418" s="6" t="n"/>
      <c r="J3418" s="5">
        <f>SUMIFS(amount_expended,cfda_key,V3418)</f>
        <v/>
      </c>
      <c r="K3418" s="5">
        <f>IF(G3418="OTHER CLUSTER NOT LISTED ABOVE",SUMIFS(amount_expended,uniform_other_cluster_name,X3418), IF(AND(OR(G3418="N/A",G3418=""),H3418=""),0,IF(G3418="STATE CLUSTER",SUMIFS(amount_expended,uniform_state_cluster_name,W3418),SUMIFS(amount_expended,cluster_name,G3418))))</f>
        <v/>
      </c>
      <c r="L3418" s="6" t="n"/>
      <c r="M3418" s="4" t="n"/>
      <c r="N3418" s="6" t="n"/>
      <c r="O3418" s="4" t="n"/>
      <c r="P3418" s="4" t="n"/>
      <c r="Q3418" s="6" t="n"/>
      <c r="R3418" s="7" t="n"/>
      <c r="S3418" s="6" t="n"/>
      <c r="T3418" s="6" t="n"/>
      <c r="U3418" s="6" t="n"/>
      <c r="V3418" s="3">
        <f>IF(OR(B3418="",C3418),"",CONCATENATE(B3418,".",C3418))</f>
        <v/>
      </c>
      <c r="W3418">
        <f>UPPER(TRIM(H3418))</f>
        <v/>
      </c>
      <c r="X3418">
        <f>UPPER(TRIM(I3418))</f>
        <v/>
      </c>
      <c r="Y3418">
        <f>IF(V3418&lt;&gt;"",IFERROR(INDEX(federal_program_name_lookup,MATCH(V3418,aln_lookup,0)),""),"")</f>
        <v/>
      </c>
    </row>
    <row r="3419">
      <c r="A3419">
        <f>IF(B3419&lt;&gt;"", "AWARD-"&amp;TEXT(ROW()-1,"0000"), "")</f>
        <v/>
      </c>
      <c r="B3419" s="4" t="n"/>
      <c r="C3419" s="4" t="n"/>
      <c r="D3419" s="4" t="n"/>
      <c r="E3419" s="6" t="n"/>
      <c r="F3419" s="7" t="n"/>
      <c r="G3419" s="6" t="n"/>
      <c r="H3419" s="6" t="n"/>
      <c r="I3419" s="6" t="n"/>
      <c r="J3419" s="5">
        <f>SUMIFS(amount_expended,cfda_key,V3419)</f>
        <v/>
      </c>
      <c r="K3419" s="5">
        <f>IF(G3419="OTHER CLUSTER NOT LISTED ABOVE",SUMIFS(amount_expended,uniform_other_cluster_name,X3419), IF(AND(OR(G3419="N/A",G3419=""),H3419=""),0,IF(G3419="STATE CLUSTER",SUMIFS(amount_expended,uniform_state_cluster_name,W3419),SUMIFS(amount_expended,cluster_name,G3419))))</f>
        <v/>
      </c>
      <c r="L3419" s="6" t="n"/>
      <c r="M3419" s="4" t="n"/>
      <c r="N3419" s="6" t="n"/>
      <c r="O3419" s="4" t="n"/>
      <c r="P3419" s="4" t="n"/>
      <c r="Q3419" s="6" t="n"/>
      <c r="R3419" s="7" t="n"/>
      <c r="S3419" s="6" t="n"/>
      <c r="T3419" s="6" t="n"/>
      <c r="U3419" s="6" t="n"/>
      <c r="V3419" s="3">
        <f>IF(OR(B3419="",C3419),"",CONCATENATE(B3419,".",C3419))</f>
        <v/>
      </c>
      <c r="W3419">
        <f>UPPER(TRIM(H3419))</f>
        <v/>
      </c>
      <c r="X3419">
        <f>UPPER(TRIM(I3419))</f>
        <v/>
      </c>
      <c r="Y3419">
        <f>IF(V3419&lt;&gt;"",IFERROR(INDEX(federal_program_name_lookup,MATCH(V3419,aln_lookup,0)),""),"")</f>
        <v/>
      </c>
    </row>
    <row r="3420">
      <c r="A3420">
        <f>IF(B3420&lt;&gt;"", "AWARD-"&amp;TEXT(ROW()-1,"0000"), "")</f>
        <v/>
      </c>
      <c r="B3420" s="4" t="n"/>
      <c r="C3420" s="4" t="n"/>
      <c r="D3420" s="4" t="n"/>
      <c r="E3420" s="6" t="n"/>
      <c r="F3420" s="7" t="n"/>
      <c r="G3420" s="6" t="n"/>
      <c r="H3420" s="6" t="n"/>
      <c r="I3420" s="6" t="n"/>
      <c r="J3420" s="5">
        <f>SUMIFS(amount_expended,cfda_key,V3420)</f>
        <v/>
      </c>
      <c r="K3420" s="5">
        <f>IF(G3420="OTHER CLUSTER NOT LISTED ABOVE",SUMIFS(amount_expended,uniform_other_cluster_name,X3420), IF(AND(OR(G3420="N/A",G3420=""),H3420=""),0,IF(G3420="STATE CLUSTER",SUMIFS(amount_expended,uniform_state_cluster_name,W3420),SUMIFS(amount_expended,cluster_name,G3420))))</f>
        <v/>
      </c>
      <c r="L3420" s="6" t="n"/>
      <c r="M3420" s="4" t="n"/>
      <c r="N3420" s="6" t="n"/>
      <c r="O3420" s="4" t="n"/>
      <c r="P3420" s="4" t="n"/>
      <c r="Q3420" s="6" t="n"/>
      <c r="R3420" s="7" t="n"/>
      <c r="S3420" s="6" t="n"/>
      <c r="T3420" s="6" t="n"/>
      <c r="U3420" s="6" t="n"/>
      <c r="V3420" s="3">
        <f>IF(OR(B3420="",C3420),"",CONCATENATE(B3420,".",C3420))</f>
        <v/>
      </c>
      <c r="W3420">
        <f>UPPER(TRIM(H3420))</f>
        <v/>
      </c>
      <c r="X3420">
        <f>UPPER(TRIM(I3420))</f>
        <v/>
      </c>
      <c r="Y3420">
        <f>IF(V3420&lt;&gt;"",IFERROR(INDEX(federal_program_name_lookup,MATCH(V3420,aln_lookup,0)),""),"")</f>
        <v/>
      </c>
    </row>
    <row r="3421">
      <c r="A3421">
        <f>IF(B3421&lt;&gt;"", "AWARD-"&amp;TEXT(ROW()-1,"0000"), "")</f>
        <v/>
      </c>
      <c r="B3421" s="4" t="n"/>
      <c r="C3421" s="4" t="n"/>
      <c r="D3421" s="4" t="n"/>
      <c r="E3421" s="6" t="n"/>
      <c r="F3421" s="7" t="n"/>
      <c r="G3421" s="6" t="n"/>
      <c r="H3421" s="6" t="n"/>
      <c r="I3421" s="6" t="n"/>
      <c r="J3421" s="5">
        <f>SUMIFS(amount_expended,cfda_key,V3421)</f>
        <v/>
      </c>
      <c r="K3421" s="5">
        <f>IF(G3421="OTHER CLUSTER NOT LISTED ABOVE",SUMIFS(amount_expended,uniform_other_cluster_name,X3421), IF(AND(OR(G3421="N/A",G3421=""),H3421=""),0,IF(G3421="STATE CLUSTER",SUMIFS(amount_expended,uniform_state_cluster_name,W3421),SUMIFS(amount_expended,cluster_name,G3421))))</f>
        <v/>
      </c>
      <c r="L3421" s="6" t="n"/>
      <c r="M3421" s="4" t="n"/>
      <c r="N3421" s="6" t="n"/>
      <c r="O3421" s="4" t="n"/>
      <c r="P3421" s="4" t="n"/>
      <c r="Q3421" s="6" t="n"/>
      <c r="R3421" s="7" t="n"/>
      <c r="S3421" s="6" t="n"/>
      <c r="T3421" s="6" t="n"/>
      <c r="U3421" s="6" t="n"/>
      <c r="V3421" s="3">
        <f>IF(OR(B3421="",C3421),"",CONCATENATE(B3421,".",C3421))</f>
        <v/>
      </c>
      <c r="W3421">
        <f>UPPER(TRIM(H3421))</f>
        <v/>
      </c>
      <c r="X3421">
        <f>UPPER(TRIM(I3421))</f>
        <v/>
      </c>
      <c r="Y3421">
        <f>IF(V3421&lt;&gt;"",IFERROR(INDEX(federal_program_name_lookup,MATCH(V3421,aln_lookup,0)),""),"")</f>
        <v/>
      </c>
    </row>
    <row r="3422">
      <c r="A3422">
        <f>IF(B3422&lt;&gt;"", "AWARD-"&amp;TEXT(ROW()-1,"0000"), "")</f>
        <v/>
      </c>
      <c r="B3422" s="4" t="n"/>
      <c r="C3422" s="4" t="n"/>
      <c r="D3422" s="4" t="n"/>
      <c r="E3422" s="6" t="n"/>
      <c r="F3422" s="7" t="n"/>
      <c r="G3422" s="6" t="n"/>
      <c r="H3422" s="6" t="n"/>
      <c r="I3422" s="6" t="n"/>
      <c r="J3422" s="5">
        <f>SUMIFS(amount_expended,cfda_key,V3422)</f>
        <v/>
      </c>
      <c r="K3422" s="5">
        <f>IF(G3422="OTHER CLUSTER NOT LISTED ABOVE",SUMIFS(amount_expended,uniform_other_cluster_name,X3422), IF(AND(OR(G3422="N/A",G3422=""),H3422=""),0,IF(G3422="STATE CLUSTER",SUMIFS(amount_expended,uniform_state_cluster_name,W3422),SUMIFS(amount_expended,cluster_name,G3422))))</f>
        <v/>
      </c>
      <c r="L3422" s="6" t="n"/>
      <c r="M3422" s="4" t="n"/>
      <c r="N3422" s="6" t="n"/>
      <c r="O3422" s="4" t="n"/>
      <c r="P3422" s="4" t="n"/>
      <c r="Q3422" s="6" t="n"/>
      <c r="R3422" s="7" t="n"/>
      <c r="S3422" s="6" t="n"/>
      <c r="T3422" s="6" t="n"/>
      <c r="U3422" s="6" t="n"/>
      <c r="V3422" s="3">
        <f>IF(OR(B3422="",C3422),"",CONCATENATE(B3422,".",C3422))</f>
        <v/>
      </c>
      <c r="W3422">
        <f>UPPER(TRIM(H3422))</f>
        <v/>
      </c>
      <c r="X3422">
        <f>UPPER(TRIM(I3422))</f>
        <v/>
      </c>
      <c r="Y3422">
        <f>IF(V3422&lt;&gt;"",IFERROR(INDEX(federal_program_name_lookup,MATCH(V3422,aln_lookup,0)),""),"")</f>
        <v/>
      </c>
    </row>
    <row r="3423">
      <c r="A3423">
        <f>IF(B3423&lt;&gt;"", "AWARD-"&amp;TEXT(ROW()-1,"0000"), "")</f>
        <v/>
      </c>
      <c r="B3423" s="4" t="n"/>
      <c r="C3423" s="4" t="n"/>
      <c r="D3423" s="4" t="n"/>
      <c r="E3423" s="6" t="n"/>
      <c r="F3423" s="7" t="n"/>
      <c r="G3423" s="6" t="n"/>
      <c r="H3423" s="6" t="n"/>
      <c r="I3423" s="6" t="n"/>
      <c r="J3423" s="5">
        <f>SUMIFS(amount_expended,cfda_key,V3423)</f>
        <v/>
      </c>
      <c r="K3423" s="5">
        <f>IF(G3423="OTHER CLUSTER NOT LISTED ABOVE",SUMIFS(amount_expended,uniform_other_cluster_name,X3423), IF(AND(OR(G3423="N/A",G3423=""),H3423=""),0,IF(G3423="STATE CLUSTER",SUMIFS(amount_expended,uniform_state_cluster_name,W3423),SUMIFS(amount_expended,cluster_name,G3423))))</f>
        <v/>
      </c>
      <c r="L3423" s="6" t="n"/>
      <c r="M3423" s="4" t="n"/>
      <c r="N3423" s="6" t="n"/>
      <c r="O3423" s="4" t="n"/>
      <c r="P3423" s="4" t="n"/>
      <c r="Q3423" s="6" t="n"/>
      <c r="R3423" s="7" t="n"/>
      <c r="S3423" s="6" t="n"/>
      <c r="T3423" s="6" t="n"/>
      <c r="U3423" s="6" t="n"/>
      <c r="V3423" s="3">
        <f>IF(OR(B3423="",C3423),"",CONCATENATE(B3423,".",C3423))</f>
        <v/>
      </c>
      <c r="W3423">
        <f>UPPER(TRIM(H3423))</f>
        <v/>
      </c>
      <c r="X3423">
        <f>UPPER(TRIM(I3423))</f>
        <v/>
      </c>
      <c r="Y3423">
        <f>IF(V3423&lt;&gt;"",IFERROR(INDEX(federal_program_name_lookup,MATCH(V3423,aln_lookup,0)),""),"")</f>
        <v/>
      </c>
    </row>
    <row r="3424">
      <c r="A3424">
        <f>IF(B3424&lt;&gt;"", "AWARD-"&amp;TEXT(ROW()-1,"0000"), "")</f>
        <v/>
      </c>
      <c r="B3424" s="4" t="n"/>
      <c r="C3424" s="4" t="n"/>
      <c r="D3424" s="4" t="n"/>
      <c r="E3424" s="6" t="n"/>
      <c r="F3424" s="7" t="n"/>
      <c r="G3424" s="6" t="n"/>
      <c r="H3424" s="6" t="n"/>
      <c r="I3424" s="6" t="n"/>
      <c r="J3424" s="5">
        <f>SUMIFS(amount_expended,cfda_key,V3424)</f>
        <v/>
      </c>
      <c r="K3424" s="5">
        <f>IF(G3424="OTHER CLUSTER NOT LISTED ABOVE",SUMIFS(amount_expended,uniform_other_cluster_name,X3424), IF(AND(OR(G3424="N/A",G3424=""),H3424=""),0,IF(G3424="STATE CLUSTER",SUMIFS(amount_expended,uniform_state_cluster_name,W3424),SUMIFS(amount_expended,cluster_name,G3424))))</f>
        <v/>
      </c>
      <c r="L3424" s="6" t="n"/>
      <c r="M3424" s="4" t="n"/>
      <c r="N3424" s="6" t="n"/>
      <c r="O3424" s="4" t="n"/>
      <c r="P3424" s="4" t="n"/>
      <c r="Q3424" s="6" t="n"/>
      <c r="R3424" s="7" t="n"/>
      <c r="S3424" s="6" t="n"/>
      <c r="T3424" s="6" t="n"/>
      <c r="U3424" s="6" t="n"/>
      <c r="V3424" s="3">
        <f>IF(OR(B3424="",C3424),"",CONCATENATE(B3424,".",C3424))</f>
        <v/>
      </c>
      <c r="W3424">
        <f>UPPER(TRIM(H3424))</f>
        <v/>
      </c>
      <c r="X3424">
        <f>UPPER(TRIM(I3424))</f>
        <v/>
      </c>
      <c r="Y3424">
        <f>IF(V3424&lt;&gt;"",IFERROR(INDEX(federal_program_name_lookup,MATCH(V3424,aln_lookup,0)),""),"")</f>
        <v/>
      </c>
    </row>
    <row r="3425">
      <c r="A3425">
        <f>IF(B3425&lt;&gt;"", "AWARD-"&amp;TEXT(ROW()-1,"0000"), "")</f>
        <v/>
      </c>
      <c r="B3425" s="4" t="n"/>
      <c r="C3425" s="4" t="n"/>
      <c r="D3425" s="4" t="n"/>
      <c r="E3425" s="6" t="n"/>
      <c r="F3425" s="7" t="n"/>
      <c r="G3425" s="6" t="n"/>
      <c r="H3425" s="6" t="n"/>
      <c r="I3425" s="6" t="n"/>
      <c r="J3425" s="5">
        <f>SUMIFS(amount_expended,cfda_key,V3425)</f>
        <v/>
      </c>
      <c r="K3425" s="5">
        <f>IF(G3425="OTHER CLUSTER NOT LISTED ABOVE",SUMIFS(amount_expended,uniform_other_cluster_name,X3425), IF(AND(OR(G3425="N/A",G3425=""),H3425=""),0,IF(G3425="STATE CLUSTER",SUMIFS(amount_expended,uniform_state_cluster_name,W3425),SUMIFS(amount_expended,cluster_name,G3425))))</f>
        <v/>
      </c>
      <c r="L3425" s="6" t="n"/>
      <c r="M3425" s="4" t="n"/>
      <c r="N3425" s="6" t="n"/>
      <c r="O3425" s="4" t="n"/>
      <c r="P3425" s="4" t="n"/>
      <c r="Q3425" s="6" t="n"/>
      <c r="R3425" s="7" t="n"/>
      <c r="S3425" s="6" t="n"/>
      <c r="T3425" s="6" t="n"/>
      <c r="U3425" s="6" t="n"/>
      <c r="V3425" s="3">
        <f>IF(OR(B3425="",C3425),"",CONCATENATE(B3425,".",C3425))</f>
        <v/>
      </c>
      <c r="W3425">
        <f>UPPER(TRIM(H3425))</f>
        <v/>
      </c>
      <c r="X3425">
        <f>UPPER(TRIM(I3425))</f>
        <v/>
      </c>
      <c r="Y3425">
        <f>IF(V3425&lt;&gt;"",IFERROR(INDEX(federal_program_name_lookup,MATCH(V3425,aln_lookup,0)),""),"")</f>
        <v/>
      </c>
    </row>
    <row r="3426">
      <c r="A3426">
        <f>IF(B3426&lt;&gt;"", "AWARD-"&amp;TEXT(ROW()-1,"0000"), "")</f>
        <v/>
      </c>
      <c r="B3426" s="4" t="n"/>
      <c r="C3426" s="4" t="n"/>
      <c r="D3426" s="4" t="n"/>
      <c r="E3426" s="6" t="n"/>
      <c r="F3426" s="7" t="n"/>
      <c r="G3426" s="6" t="n"/>
      <c r="H3426" s="6" t="n"/>
      <c r="I3426" s="6" t="n"/>
      <c r="J3426" s="5">
        <f>SUMIFS(amount_expended,cfda_key,V3426)</f>
        <v/>
      </c>
      <c r="K3426" s="5">
        <f>IF(G3426="OTHER CLUSTER NOT LISTED ABOVE",SUMIFS(amount_expended,uniform_other_cluster_name,X3426), IF(AND(OR(G3426="N/A",G3426=""),H3426=""),0,IF(G3426="STATE CLUSTER",SUMIFS(amount_expended,uniform_state_cluster_name,W3426),SUMIFS(amount_expended,cluster_name,G3426))))</f>
        <v/>
      </c>
      <c r="L3426" s="6" t="n"/>
      <c r="M3426" s="4" t="n"/>
      <c r="N3426" s="6" t="n"/>
      <c r="O3426" s="4" t="n"/>
      <c r="P3426" s="4" t="n"/>
      <c r="Q3426" s="6" t="n"/>
      <c r="R3426" s="7" t="n"/>
      <c r="S3426" s="6" t="n"/>
      <c r="T3426" s="6" t="n"/>
      <c r="U3426" s="6" t="n"/>
      <c r="V3426" s="3">
        <f>IF(OR(B3426="",C3426),"",CONCATENATE(B3426,".",C3426))</f>
        <v/>
      </c>
      <c r="W3426">
        <f>UPPER(TRIM(H3426))</f>
        <v/>
      </c>
      <c r="X3426">
        <f>UPPER(TRIM(I3426))</f>
        <v/>
      </c>
      <c r="Y3426">
        <f>IF(V3426&lt;&gt;"",IFERROR(INDEX(federal_program_name_lookup,MATCH(V3426,aln_lookup,0)),""),"")</f>
        <v/>
      </c>
    </row>
    <row r="3427">
      <c r="A3427">
        <f>IF(B3427&lt;&gt;"", "AWARD-"&amp;TEXT(ROW()-1,"0000"), "")</f>
        <v/>
      </c>
      <c r="B3427" s="4" t="n"/>
      <c r="C3427" s="4" t="n"/>
      <c r="D3427" s="4" t="n"/>
      <c r="E3427" s="6" t="n"/>
      <c r="F3427" s="7" t="n"/>
      <c r="G3427" s="6" t="n"/>
      <c r="H3427" s="6" t="n"/>
      <c r="I3427" s="6" t="n"/>
      <c r="J3427" s="5">
        <f>SUMIFS(amount_expended,cfda_key,V3427)</f>
        <v/>
      </c>
      <c r="K3427" s="5">
        <f>IF(G3427="OTHER CLUSTER NOT LISTED ABOVE",SUMIFS(amount_expended,uniform_other_cluster_name,X3427), IF(AND(OR(G3427="N/A",G3427=""),H3427=""),0,IF(G3427="STATE CLUSTER",SUMIFS(amount_expended,uniform_state_cluster_name,W3427),SUMIFS(amount_expended,cluster_name,G3427))))</f>
        <v/>
      </c>
      <c r="L3427" s="6" t="n"/>
      <c r="M3427" s="4" t="n"/>
      <c r="N3427" s="6" t="n"/>
      <c r="O3427" s="4" t="n"/>
      <c r="P3427" s="4" t="n"/>
      <c r="Q3427" s="6" t="n"/>
      <c r="R3427" s="7" t="n"/>
      <c r="S3427" s="6" t="n"/>
      <c r="T3427" s="6" t="n"/>
      <c r="U3427" s="6" t="n"/>
      <c r="V3427" s="3">
        <f>IF(OR(B3427="",C3427),"",CONCATENATE(B3427,".",C3427))</f>
        <v/>
      </c>
      <c r="W3427">
        <f>UPPER(TRIM(H3427))</f>
        <v/>
      </c>
      <c r="X3427">
        <f>UPPER(TRIM(I3427))</f>
        <v/>
      </c>
      <c r="Y3427">
        <f>IF(V3427&lt;&gt;"",IFERROR(INDEX(federal_program_name_lookup,MATCH(V3427,aln_lookup,0)),""),"")</f>
        <v/>
      </c>
    </row>
    <row r="3428">
      <c r="A3428">
        <f>IF(B3428&lt;&gt;"", "AWARD-"&amp;TEXT(ROW()-1,"0000"), "")</f>
        <v/>
      </c>
      <c r="B3428" s="4" t="n"/>
      <c r="C3428" s="4" t="n"/>
      <c r="D3428" s="4" t="n"/>
      <c r="E3428" s="6" t="n"/>
      <c r="F3428" s="7" t="n"/>
      <c r="G3428" s="6" t="n"/>
      <c r="H3428" s="6" t="n"/>
      <c r="I3428" s="6" t="n"/>
      <c r="J3428" s="5">
        <f>SUMIFS(amount_expended,cfda_key,V3428)</f>
        <v/>
      </c>
      <c r="K3428" s="5">
        <f>IF(G3428="OTHER CLUSTER NOT LISTED ABOVE",SUMIFS(amount_expended,uniform_other_cluster_name,X3428), IF(AND(OR(G3428="N/A",G3428=""),H3428=""),0,IF(G3428="STATE CLUSTER",SUMIFS(amount_expended,uniform_state_cluster_name,W3428),SUMIFS(amount_expended,cluster_name,G3428))))</f>
        <v/>
      </c>
      <c r="L3428" s="6" t="n"/>
      <c r="M3428" s="4" t="n"/>
      <c r="N3428" s="6" t="n"/>
      <c r="O3428" s="4" t="n"/>
      <c r="P3428" s="4" t="n"/>
      <c r="Q3428" s="6" t="n"/>
      <c r="R3428" s="7" t="n"/>
      <c r="S3428" s="6" t="n"/>
      <c r="T3428" s="6" t="n"/>
      <c r="U3428" s="6" t="n"/>
      <c r="V3428" s="3">
        <f>IF(OR(B3428="",C3428),"",CONCATENATE(B3428,".",C3428))</f>
        <v/>
      </c>
      <c r="W3428">
        <f>UPPER(TRIM(H3428))</f>
        <v/>
      </c>
      <c r="X3428">
        <f>UPPER(TRIM(I3428))</f>
        <v/>
      </c>
      <c r="Y3428">
        <f>IF(V3428&lt;&gt;"",IFERROR(INDEX(federal_program_name_lookup,MATCH(V3428,aln_lookup,0)),""),"")</f>
        <v/>
      </c>
    </row>
    <row r="3429">
      <c r="A3429">
        <f>IF(B3429&lt;&gt;"", "AWARD-"&amp;TEXT(ROW()-1,"0000"), "")</f>
        <v/>
      </c>
      <c r="B3429" s="4" t="n"/>
      <c r="C3429" s="4" t="n"/>
      <c r="D3429" s="4" t="n"/>
      <c r="E3429" s="6" t="n"/>
      <c r="F3429" s="7" t="n"/>
      <c r="G3429" s="6" t="n"/>
      <c r="H3429" s="6" t="n"/>
      <c r="I3429" s="6" t="n"/>
      <c r="J3429" s="5">
        <f>SUMIFS(amount_expended,cfda_key,V3429)</f>
        <v/>
      </c>
      <c r="K3429" s="5">
        <f>IF(G3429="OTHER CLUSTER NOT LISTED ABOVE",SUMIFS(amount_expended,uniform_other_cluster_name,X3429), IF(AND(OR(G3429="N/A",G3429=""),H3429=""),0,IF(G3429="STATE CLUSTER",SUMIFS(amount_expended,uniform_state_cluster_name,W3429),SUMIFS(amount_expended,cluster_name,G3429))))</f>
        <v/>
      </c>
      <c r="L3429" s="6" t="n"/>
      <c r="M3429" s="4" t="n"/>
      <c r="N3429" s="6" t="n"/>
      <c r="O3429" s="4" t="n"/>
      <c r="P3429" s="4" t="n"/>
      <c r="Q3429" s="6" t="n"/>
      <c r="R3429" s="7" t="n"/>
      <c r="S3429" s="6" t="n"/>
      <c r="T3429" s="6" t="n"/>
      <c r="U3429" s="6" t="n"/>
      <c r="V3429" s="3">
        <f>IF(OR(B3429="",C3429),"",CONCATENATE(B3429,".",C3429))</f>
        <v/>
      </c>
      <c r="W3429">
        <f>UPPER(TRIM(H3429))</f>
        <v/>
      </c>
      <c r="X3429">
        <f>UPPER(TRIM(I3429))</f>
        <v/>
      </c>
      <c r="Y3429">
        <f>IF(V3429&lt;&gt;"",IFERROR(INDEX(federal_program_name_lookup,MATCH(V3429,aln_lookup,0)),""),"")</f>
        <v/>
      </c>
    </row>
    <row r="3430">
      <c r="A3430">
        <f>IF(B3430&lt;&gt;"", "AWARD-"&amp;TEXT(ROW()-1,"0000"), "")</f>
        <v/>
      </c>
      <c r="B3430" s="4" t="n"/>
      <c r="C3430" s="4" t="n"/>
      <c r="D3430" s="4" t="n"/>
      <c r="E3430" s="6" t="n"/>
      <c r="F3430" s="7" t="n"/>
      <c r="G3430" s="6" t="n"/>
      <c r="H3430" s="6" t="n"/>
      <c r="I3430" s="6" t="n"/>
      <c r="J3430" s="5">
        <f>SUMIFS(amount_expended,cfda_key,V3430)</f>
        <v/>
      </c>
      <c r="K3430" s="5">
        <f>IF(G3430="OTHER CLUSTER NOT LISTED ABOVE",SUMIFS(amount_expended,uniform_other_cluster_name,X3430), IF(AND(OR(G3430="N/A",G3430=""),H3430=""),0,IF(G3430="STATE CLUSTER",SUMIFS(amount_expended,uniform_state_cluster_name,W3430),SUMIFS(amount_expended,cluster_name,G3430))))</f>
        <v/>
      </c>
      <c r="L3430" s="6" t="n"/>
      <c r="M3430" s="4" t="n"/>
      <c r="N3430" s="6" t="n"/>
      <c r="O3430" s="4" t="n"/>
      <c r="P3430" s="4" t="n"/>
      <c r="Q3430" s="6" t="n"/>
      <c r="R3430" s="7" t="n"/>
      <c r="S3430" s="6" t="n"/>
      <c r="T3430" s="6" t="n"/>
      <c r="U3430" s="6" t="n"/>
      <c r="V3430" s="3">
        <f>IF(OR(B3430="",C3430),"",CONCATENATE(B3430,".",C3430))</f>
        <v/>
      </c>
      <c r="W3430">
        <f>UPPER(TRIM(H3430))</f>
        <v/>
      </c>
      <c r="X3430">
        <f>UPPER(TRIM(I3430))</f>
        <v/>
      </c>
      <c r="Y3430">
        <f>IF(V3430&lt;&gt;"",IFERROR(INDEX(federal_program_name_lookup,MATCH(V3430,aln_lookup,0)),""),"")</f>
        <v/>
      </c>
    </row>
    <row r="3431">
      <c r="A3431">
        <f>IF(B3431&lt;&gt;"", "AWARD-"&amp;TEXT(ROW()-1,"0000"), "")</f>
        <v/>
      </c>
      <c r="B3431" s="4" t="n"/>
      <c r="C3431" s="4" t="n"/>
      <c r="D3431" s="4" t="n"/>
      <c r="E3431" s="6" t="n"/>
      <c r="F3431" s="7" t="n"/>
      <c r="G3431" s="6" t="n"/>
      <c r="H3431" s="6" t="n"/>
      <c r="I3431" s="6" t="n"/>
      <c r="J3431" s="5">
        <f>SUMIFS(amount_expended,cfda_key,V3431)</f>
        <v/>
      </c>
      <c r="K3431" s="5">
        <f>IF(G3431="OTHER CLUSTER NOT LISTED ABOVE",SUMIFS(amount_expended,uniform_other_cluster_name,X3431), IF(AND(OR(G3431="N/A",G3431=""),H3431=""),0,IF(G3431="STATE CLUSTER",SUMIFS(amount_expended,uniform_state_cluster_name,W3431),SUMIFS(amount_expended,cluster_name,G3431))))</f>
        <v/>
      </c>
      <c r="L3431" s="6" t="n"/>
      <c r="M3431" s="4" t="n"/>
      <c r="N3431" s="6" t="n"/>
      <c r="O3431" s="4" t="n"/>
      <c r="P3431" s="4" t="n"/>
      <c r="Q3431" s="6" t="n"/>
      <c r="R3431" s="7" t="n"/>
      <c r="S3431" s="6" t="n"/>
      <c r="T3431" s="6" t="n"/>
      <c r="U3431" s="6" t="n"/>
      <c r="V3431" s="3">
        <f>IF(OR(B3431="",C3431),"",CONCATENATE(B3431,".",C3431))</f>
        <v/>
      </c>
      <c r="W3431">
        <f>UPPER(TRIM(H3431))</f>
        <v/>
      </c>
      <c r="X3431">
        <f>UPPER(TRIM(I3431))</f>
        <v/>
      </c>
      <c r="Y3431">
        <f>IF(V3431&lt;&gt;"",IFERROR(INDEX(federal_program_name_lookup,MATCH(V3431,aln_lookup,0)),""),"")</f>
        <v/>
      </c>
    </row>
    <row r="3432">
      <c r="A3432">
        <f>IF(B3432&lt;&gt;"", "AWARD-"&amp;TEXT(ROW()-1,"0000"), "")</f>
        <v/>
      </c>
      <c r="B3432" s="4" t="n"/>
      <c r="C3432" s="4" t="n"/>
      <c r="D3432" s="4" t="n"/>
      <c r="E3432" s="6" t="n"/>
      <c r="F3432" s="7" t="n"/>
      <c r="G3432" s="6" t="n"/>
      <c r="H3432" s="6" t="n"/>
      <c r="I3432" s="6" t="n"/>
      <c r="J3432" s="5">
        <f>SUMIFS(amount_expended,cfda_key,V3432)</f>
        <v/>
      </c>
      <c r="K3432" s="5">
        <f>IF(G3432="OTHER CLUSTER NOT LISTED ABOVE",SUMIFS(amount_expended,uniform_other_cluster_name,X3432), IF(AND(OR(G3432="N/A",G3432=""),H3432=""),0,IF(G3432="STATE CLUSTER",SUMIFS(amount_expended,uniform_state_cluster_name,W3432),SUMIFS(amount_expended,cluster_name,G3432))))</f>
        <v/>
      </c>
      <c r="L3432" s="6" t="n"/>
      <c r="M3432" s="4" t="n"/>
      <c r="N3432" s="6" t="n"/>
      <c r="O3432" s="4" t="n"/>
      <c r="P3432" s="4" t="n"/>
      <c r="Q3432" s="6" t="n"/>
      <c r="R3432" s="7" t="n"/>
      <c r="S3432" s="6" t="n"/>
      <c r="T3432" s="6" t="n"/>
      <c r="U3432" s="6" t="n"/>
      <c r="V3432" s="3">
        <f>IF(OR(B3432="",C3432),"",CONCATENATE(B3432,".",C3432))</f>
        <v/>
      </c>
      <c r="W3432">
        <f>UPPER(TRIM(H3432))</f>
        <v/>
      </c>
      <c r="X3432">
        <f>UPPER(TRIM(I3432))</f>
        <v/>
      </c>
      <c r="Y3432">
        <f>IF(V3432&lt;&gt;"",IFERROR(INDEX(federal_program_name_lookup,MATCH(V3432,aln_lookup,0)),""),"")</f>
        <v/>
      </c>
    </row>
    <row r="3433">
      <c r="A3433">
        <f>IF(B3433&lt;&gt;"", "AWARD-"&amp;TEXT(ROW()-1,"0000"), "")</f>
        <v/>
      </c>
      <c r="B3433" s="4" t="n"/>
      <c r="C3433" s="4" t="n"/>
      <c r="D3433" s="4" t="n"/>
      <c r="E3433" s="6" t="n"/>
      <c r="F3433" s="7" t="n"/>
      <c r="G3433" s="6" t="n"/>
      <c r="H3433" s="6" t="n"/>
      <c r="I3433" s="6" t="n"/>
      <c r="J3433" s="5">
        <f>SUMIFS(amount_expended,cfda_key,V3433)</f>
        <v/>
      </c>
      <c r="K3433" s="5">
        <f>IF(G3433="OTHER CLUSTER NOT LISTED ABOVE",SUMIFS(amount_expended,uniform_other_cluster_name,X3433), IF(AND(OR(G3433="N/A",G3433=""),H3433=""),0,IF(G3433="STATE CLUSTER",SUMIFS(amount_expended,uniform_state_cluster_name,W3433),SUMIFS(amount_expended,cluster_name,G3433))))</f>
        <v/>
      </c>
      <c r="L3433" s="6" t="n"/>
      <c r="M3433" s="4" t="n"/>
      <c r="N3433" s="6" t="n"/>
      <c r="O3433" s="4" t="n"/>
      <c r="P3433" s="4" t="n"/>
      <c r="Q3433" s="6" t="n"/>
      <c r="R3433" s="7" t="n"/>
      <c r="S3433" s="6" t="n"/>
      <c r="T3433" s="6" t="n"/>
      <c r="U3433" s="6" t="n"/>
      <c r="V3433" s="3">
        <f>IF(OR(B3433="",C3433),"",CONCATENATE(B3433,".",C3433))</f>
        <v/>
      </c>
      <c r="W3433">
        <f>UPPER(TRIM(H3433))</f>
        <v/>
      </c>
      <c r="X3433">
        <f>UPPER(TRIM(I3433))</f>
        <v/>
      </c>
      <c r="Y3433">
        <f>IF(V3433&lt;&gt;"",IFERROR(INDEX(federal_program_name_lookup,MATCH(V3433,aln_lookup,0)),""),"")</f>
        <v/>
      </c>
    </row>
    <row r="3434">
      <c r="A3434">
        <f>IF(B3434&lt;&gt;"", "AWARD-"&amp;TEXT(ROW()-1,"0000"), "")</f>
        <v/>
      </c>
      <c r="B3434" s="4" t="n"/>
      <c r="C3434" s="4" t="n"/>
      <c r="D3434" s="4" t="n"/>
      <c r="E3434" s="6" t="n"/>
      <c r="F3434" s="7" t="n"/>
      <c r="G3434" s="6" t="n"/>
      <c r="H3434" s="6" t="n"/>
      <c r="I3434" s="6" t="n"/>
      <c r="J3434" s="5">
        <f>SUMIFS(amount_expended,cfda_key,V3434)</f>
        <v/>
      </c>
      <c r="K3434" s="5">
        <f>IF(G3434="OTHER CLUSTER NOT LISTED ABOVE",SUMIFS(amount_expended,uniform_other_cluster_name,X3434), IF(AND(OR(G3434="N/A",G3434=""),H3434=""),0,IF(G3434="STATE CLUSTER",SUMIFS(amount_expended,uniform_state_cluster_name,W3434),SUMIFS(amount_expended,cluster_name,G3434))))</f>
        <v/>
      </c>
      <c r="L3434" s="6" t="n"/>
      <c r="M3434" s="4" t="n"/>
      <c r="N3434" s="6" t="n"/>
      <c r="O3434" s="4" t="n"/>
      <c r="P3434" s="4" t="n"/>
      <c r="Q3434" s="6" t="n"/>
      <c r="R3434" s="7" t="n"/>
      <c r="S3434" s="6" t="n"/>
      <c r="T3434" s="6" t="n"/>
      <c r="U3434" s="6" t="n"/>
      <c r="V3434" s="3">
        <f>IF(OR(B3434="",C3434),"",CONCATENATE(B3434,".",C3434))</f>
        <v/>
      </c>
      <c r="W3434">
        <f>UPPER(TRIM(H3434))</f>
        <v/>
      </c>
      <c r="X3434">
        <f>UPPER(TRIM(I3434))</f>
        <v/>
      </c>
      <c r="Y3434">
        <f>IF(V3434&lt;&gt;"",IFERROR(INDEX(federal_program_name_lookup,MATCH(V3434,aln_lookup,0)),""),"")</f>
        <v/>
      </c>
    </row>
    <row r="3435">
      <c r="A3435">
        <f>IF(B3435&lt;&gt;"", "AWARD-"&amp;TEXT(ROW()-1,"0000"), "")</f>
        <v/>
      </c>
      <c r="B3435" s="4" t="n"/>
      <c r="C3435" s="4" t="n"/>
      <c r="D3435" s="4" t="n"/>
      <c r="E3435" s="6" t="n"/>
      <c r="F3435" s="7" t="n"/>
      <c r="G3435" s="6" t="n"/>
      <c r="H3435" s="6" t="n"/>
      <c r="I3435" s="6" t="n"/>
      <c r="J3435" s="5">
        <f>SUMIFS(amount_expended,cfda_key,V3435)</f>
        <v/>
      </c>
      <c r="K3435" s="5">
        <f>IF(G3435="OTHER CLUSTER NOT LISTED ABOVE",SUMIFS(amount_expended,uniform_other_cluster_name,X3435), IF(AND(OR(G3435="N/A",G3435=""),H3435=""),0,IF(G3435="STATE CLUSTER",SUMIFS(amount_expended,uniform_state_cluster_name,W3435),SUMIFS(amount_expended,cluster_name,G3435))))</f>
        <v/>
      </c>
      <c r="L3435" s="6" t="n"/>
      <c r="M3435" s="4" t="n"/>
      <c r="N3435" s="6" t="n"/>
      <c r="O3435" s="4" t="n"/>
      <c r="P3435" s="4" t="n"/>
      <c r="Q3435" s="6" t="n"/>
      <c r="R3435" s="7" t="n"/>
      <c r="S3435" s="6" t="n"/>
      <c r="T3435" s="6" t="n"/>
      <c r="U3435" s="6" t="n"/>
      <c r="V3435" s="3">
        <f>IF(OR(B3435="",C3435),"",CONCATENATE(B3435,".",C3435))</f>
        <v/>
      </c>
      <c r="W3435">
        <f>UPPER(TRIM(H3435))</f>
        <v/>
      </c>
      <c r="X3435">
        <f>UPPER(TRIM(I3435))</f>
        <v/>
      </c>
      <c r="Y3435">
        <f>IF(V3435&lt;&gt;"",IFERROR(INDEX(federal_program_name_lookup,MATCH(V3435,aln_lookup,0)),""),"")</f>
        <v/>
      </c>
    </row>
    <row r="3436">
      <c r="A3436">
        <f>IF(B3436&lt;&gt;"", "AWARD-"&amp;TEXT(ROW()-1,"0000"), "")</f>
        <v/>
      </c>
      <c r="B3436" s="4" t="n"/>
      <c r="C3436" s="4" t="n"/>
      <c r="D3436" s="4" t="n"/>
      <c r="E3436" s="6" t="n"/>
      <c r="F3436" s="7" t="n"/>
      <c r="G3436" s="6" t="n"/>
      <c r="H3436" s="6" t="n"/>
      <c r="I3436" s="6" t="n"/>
      <c r="J3436" s="5">
        <f>SUMIFS(amount_expended,cfda_key,V3436)</f>
        <v/>
      </c>
      <c r="K3436" s="5">
        <f>IF(G3436="OTHER CLUSTER NOT LISTED ABOVE",SUMIFS(amount_expended,uniform_other_cluster_name,X3436), IF(AND(OR(G3436="N/A",G3436=""),H3436=""),0,IF(G3436="STATE CLUSTER",SUMIFS(amount_expended,uniform_state_cluster_name,W3436),SUMIFS(amount_expended,cluster_name,G3436))))</f>
        <v/>
      </c>
      <c r="L3436" s="6" t="n"/>
      <c r="M3436" s="4" t="n"/>
      <c r="N3436" s="6" t="n"/>
      <c r="O3436" s="4" t="n"/>
      <c r="P3436" s="4" t="n"/>
      <c r="Q3436" s="6" t="n"/>
      <c r="R3436" s="7" t="n"/>
      <c r="S3436" s="6" t="n"/>
      <c r="T3436" s="6" t="n"/>
      <c r="U3436" s="6" t="n"/>
      <c r="V3436" s="3">
        <f>IF(OR(B3436="",C3436),"",CONCATENATE(B3436,".",C3436))</f>
        <v/>
      </c>
      <c r="W3436">
        <f>UPPER(TRIM(H3436))</f>
        <v/>
      </c>
      <c r="X3436">
        <f>UPPER(TRIM(I3436))</f>
        <v/>
      </c>
      <c r="Y3436">
        <f>IF(V3436&lt;&gt;"",IFERROR(INDEX(federal_program_name_lookup,MATCH(V3436,aln_lookup,0)),""),"")</f>
        <v/>
      </c>
    </row>
    <row r="3437">
      <c r="A3437">
        <f>IF(B3437&lt;&gt;"", "AWARD-"&amp;TEXT(ROW()-1,"0000"), "")</f>
        <v/>
      </c>
      <c r="B3437" s="4" t="n"/>
      <c r="C3437" s="4" t="n"/>
      <c r="D3437" s="4" t="n"/>
      <c r="E3437" s="6" t="n"/>
      <c r="F3437" s="7" t="n"/>
      <c r="G3437" s="6" t="n"/>
      <c r="H3437" s="6" t="n"/>
      <c r="I3437" s="6" t="n"/>
      <c r="J3437" s="5">
        <f>SUMIFS(amount_expended,cfda_key,V3437)</f>
        <v/>
      </c>
      <c r="K3437" s="5">
        <f>IF(G3437="OTHER CLUSTER NOT LISTED ABOVE",SUMIFS(amount_expended,uniform_other_cluster_name,X3437), IF(AND(OR(G3437="N/A",G3437=""),H3437=""),0,IF(G3437="STATE CLUSTER",SUMIFS(amount_expended,uniform_state_cluster_name,W3437),SUMIFS(amount_expended,cluster_name,G3437))))</f>
        <v/>
      </c>
      <c r="L3437" s="6" t="n"/>
      <c r="M3437" s="4" t="n"/>
      <c r="N3437" s="6" t="n"/>
      <c r="O3437" s="4" t="n"/>
      <c r="P3437" s="4" t="n"/>
      <c r="Q3437" s="6" t="n"/>
      <c r="R3437" s="7" t="n"/>
      <c r="S3437" s="6" t="n"/>
      <c r="T3437" s="6" t="n"/>
      <c r="U3437" s="6" t="n"/>
      <c r="V3437" s="3">
        <f>IF(OR(B3437="",C3437),"",CONCATENATE(B3437,".",C3437))</f>
        <v/>
      </c>
      <c r="W3437">
        <f>UPPER(TRIM(H3437))</f>
        <v/>
      </c>
      <c r="X3437">
        <f>UPPER(TRIM(I3437))</f>
        <v/>
      </c>
      <c r="Y3437">
        <f>IF(V3437&lt;&gt;"",IFERROR(INDEX(federal_program_name_lookup,MATCH(V3437,aln_lookup,0)),""),"")</f>
        <v/>
      </c>
    </row>
    <row r="3438">
      <c r="A3438">
        <f>IF(B3438&lt;&gt;"", "AWARD-"&amp;TEXT(ROW()-1,"0000"), "")</f>
        <v/>
      </c>
      <c r="B3438" s="4" t="n"/>
      <c r="C3438" s="4" t="n"/>
      <c r="D3438" s="4" t="n"/>
      <c r="E3438" s="6" t="n"/>
      <c r="F3438" s="7" t="n"/>
      <c r="G3438" s="6" t="n"/>
      <c r="H3438" s="6" t="n"/>
      <c r="I3438" s="6" t="n"/>
      <c r="J3438" s="5">
        <f>SUMIFS(amount_expended,cfda_key,V3438)</f>
        <v/>
      </c>
      <c r="K3438" s="5">
        <f>IF(G3438="OTHER CLUSTER NOT LISTED ABOVE",SUMIFS(amount_expended,uniform_other_cluster_name,X3438), IF(AND(OR(G3438="N/A",G3438=""),H3438=""),0,IF(G3438="STATE CLUSTER",SUMIFS(amount_expended,uniform_state_cluster_name,W3438),SUMIFS(amount_expended,cluster_name,G3438))))</f>
        <v/>
      </c>
      <c r="L3438" s="6" t="n"/>
      <c r="M3438" s="4" t="n"/>
      <c r="N3438" s="6" t="n"/>
      <c r="O3438" s="4" t="n"/>
      <c r="P3438" s="4" t="n"/>
      <c r="Q3438" s="6" t="n"/>
      <c r="R3438" s="7" t="n"/>
      <c r="S3438" s="6" t="n"/>
      <c r="T3438" s="6" t="n"/>
      <c r="U3438" s="6" t="n"/>
      <c r="V3438" s="3">
        <f>IF(OR(B3438="",C3438),"",CONCATENATE(B3438,".",C3438))</f>
        <v/>
      </c>
      <c r="W3438">
        <f>UPPER(TRIM(H3438))</f>
        <v/>
      </c>
      <c r="X3438">
        <f>UPPER(TRIM(I3438))</f>
        <v/>
      </c>
      <c r="Y3438">
        <f>IF(V3438&lt;&gt;"",IFERROR(INDEX(federal_program_name_lookup,MATCH(V3438,aln_lookup,0)),""),"")</f>
        <v/>
      </c>
    </row>
    <row r="3439">
      <c r="A3439">
        <f>IF(B3439&lt;&gt;"", "AWARD-"&amp;TEXT(ROW()-1,"0000"), "")</f>
        <v/>
      </c>
      <c r="B3439" s="4" t="n"/>
      <c r="C3439" s="4" t="n"/>
      <c r="D3439" s="4" t="n"/>
      <c r="E3439" s="6" t="n"/>
      <c r="F3439" s="7" t="n"/>
      <c r="G3439" s="6" t="n"/>
      <c r="H3439" s="6" t="n"/>
      <c r="I3439" s="6" t="n"/>
      <c r="J3439" s="5">
        <f>SUMIFS(amount_expended,cfda_key,V3439)</f>
        <v/>
      </c>
      <c r="K3439" s="5">
        <f>IF(G3439="OTHER CLUSTER NOT LISTED ABOVE",SUMIFS(amount_expended,uniform_other_cluster_name,X3439), IF(AND(OR(G3439="N/A",G3439=""),H3439=""),0,IF(G3439="STATE CLUSTER",SUMIFS(amount_expended,uniform_state_cluster_name,W3439),SUMIFS(amount_expended,cluster_name,G3439))))</f>
        <v/>
      </c>
      <c r="L3439" s="6" t="n"/>
      <c r="M3439" s="4" t="n"/>
      <c r="N3439" s="6" t="n"/>
      <c r="O3439" s="4" t="n"/>
      <c r="P3439" s="4" t="n"/>
      <c r="Q3439" s="6" t="n"/>
      <c r="R3439" s="7" t="n"/>
      <c r="S3439" s="6" t="n"/>
      <c r="T3439" s="6" t="n"/>
      <c r="U3439" s="6" t="n"/>
      <c r="V3439" s="3">
        <f>IF(OR(B3439="",C3439),"",CONCATENATE(B3439,".",C3439))</f>
        <v/>
      </c>
      <c r="W3439">
        <f>UPPER(TRIM(H3439))</f>
        <v/>
      </c>
      <c r="X3439">
        <f>UPPER(TRIM(I3439))</f>
        <v/>
      </c>
      <c r="Y3439">
        <f>IF(V3439&lt;&gt;"",IFERROR(INDEX(federal_program_name_lookup,MATCH(V3439,aln_lookup,0)),""),"")</f>
        <v/>
      </c>
    </row>
    <row r="3440">
      <c r="A3440">
        <f>IF(B3440&lt;&gt;"", "AWARD-"&amp;TEXT(ROW()-1,"0000"), "")</f>
        <v/>
      </c>
      <c r="B3440" s="4" t="n"/>
      <c r="C3440" s="4" t="n"/>
      <c r="D3440" s="4" t="n"/>
      <c r="E3440" s="6" t="n"/>
      <c r="F3440" s="7" t="n"/>
      <c r="G3440" s="6" t="n"/>
      <c r="H3440" s="6" t="n"/>
      <c r="I3440" s="6" t="n"/>
      <c r="J3440" s="5">
        <f>SUMIFS(amount_expended,cfda_key,V3440)</f>
        <v/>
      </c>
      <c r="K3440" s="5">
        <f>IF(G3440="OTHER CLUSTER NOT LISTED ABOVE",SUMIFS(amount_expended,uniform_other_cluster_name,X3440), IF(AND(OR(G3440="N/A",G3440=""),H3440=""),0,IF(G3440="STATE CLUSTER",SUMIFS(amount_expended,uniform_state_cluster_name,W3440),SUMIFS(amount_expended,cluster_name,G3440))))</f>
        <v/>
      </c>
      <c r="L3440" s="6" t="n"/>
      <c r="M3440" s="4" t="n"/>
      <c r="N3440" s="6" t="n"/>
      <c r="O3440" s="4" t="n"/>
      <c r="P3440" s="4" t="n"/>
      <c r="Q3440" s="6" t="n"/>
      <c r="R3440" s="7" t="n"/>
      <c r="S3440" s="6" t="n"/>
      <c r="T3440" s="6" t="n"/>
      <c r="U3440" s="6" t="n"/>
      <c r="V3440" s="3">
        <f>IF(OR(B3440="",C3440),"",CONCATENATE(B3440,".",C3440))</f>
        <v/>
      </c>
      <c r="W3440">
        <f>UPPER(TRIM(H3440))</f>
        <v/>
      </c>
      <c r="X3440">
        <f>UPPER(TRIM(I3440))</f>
        <v/>
      </c>
      <c r="Y3440">
        <f>IF(V3440&lt;&gt;"",IFERROR(INDEX(federal_program_name_lookup,MATCH(V3440,aln_lookup,0)),""),"")</f>
        <v/>
      </c>
    </row>
    <row r="3441">
      <c r="A3441">
        <f>IF(B3441&lt;&gt;"", "AWARD-"&amp;TEXT(ROW()-1,"0000"), "")</f>
        <v/>
      </c>
      <c r="B3441" s="4" t="n"/>
      <c r="C3441" s="4" t="n"/>
      <c r="D3441" s="4" t="n"/>
      <c r="E3441" s="6" t="n"/>
      <c r="F3441" s="7" t="n"/>
      <c r="G3441" s="6" t="n"/>
      <c r="H3441" s="6" t="n"/>
      <c r="I3441" s="6" t="n"/>
      <c r="J3441" s="5">
        <f>SUMIFS(amount_expended,cfda_key,V3441)</f>
        <v/>
      </c>
      <c r="K3441" s="5">
        <f>IF(G3441="OTHER CLUSTER NOT LISTED ABOVE",SUMIFS(amount_expended,uniform_other_cluster_name,X3441), IF(AND(OR(G3441="N/A",G3441=""),H3441=""),0,IF(G3441="STATE CLUSTER",SUMIFS(amount_expended,uniform_state_cluster_name,W3441),SUMIFS(amount_expended,cluster_name,G3441))))</f>
        <v/>
      </c>
      <c r="L3441" s="6" t="n"/>
      <c r="M3441" s="4" t="n"/>
      <c r="N3441" s="6" t="n"/>
      <c r="O3441" s="4" t="n"/>
      <c r="P3441" s="4" t="n"/>
      <c r="Q3441" s="6" t="n"/>
      <c r="R3441" s="7" t="n"/>
      <c r="S3441" s="6" t="n"/>
      <c r="T3441" s="6" t="n"/>
      <c r="U3441" s="6" t="n"/>
      <c r="V3441" s="3">
        <f>IF(OR(B3441="",C3441),"",CONCATENATE(B3441,".",C3441))</f>
        <v/>
      </c>
      <c r="W3441">
        <f>UPPER(TRIM(H3441))</f>
        <v/>
      </c>
      <c r="X3441">
        <f>UPPER(TRIM(I3441))</f>
        <v/>
      </c>
      <c r="Y3441">
        <f>IF(V3441&lt;&gt;"",IFERROR(INDEX(federal_program_name_lookup,MATCH(V3441,aln_lookup,0)),""),"")</f>
        <v/>
      </c>
    </row>
    <row r="3442">
      <c r="A3442">
        <f>IF(B3442&lt;&gt;"", "AWARD-"&amp;TEXT(ROW()-1,"0000"), "")</f>
        <v/>
      </c>
      <c r="B3442" s="4" t="n"/>
      <c r="C3442" s="4" t="n"/>
      <c r="D3442" s="4" t="n"/>
      <c r="E3442" s="6" t="n"/>
      <c r="F3442" s="7" t="n"/>
      <c r="G3442" s="6" t="n"/>
      <c r="H3442" s="6" t="n"/>
      <c r="I3442" s="6" t="n"/>
      <c r="J3442" s="5">
        <f>SUMIFS(amount_expended,cfda_key,V3442)</f>
        <v/>
      </c>
      <c r="K3442" s="5">
        <f>IF(G3442="OTHER CLUSTER NOT LISTED ABOVE",SUMIFS(amount_expended,uniform_other_cluster_name,X3442), IF(AND(OR(G3442="N/A",G3442=""),H3442=""),0,IF(G3442="STATE CLUSTER",SUMIFS(amount_expended,uniform_state_cluster_name,W3442),SUMIFS(amount_expended,cluster_name,G3442))))</f>
        <v/>
      </c>
      <c r="L3442" s="6" t="n"/>
      <c r="M3442" s="4" t="n"/>
      <c r="N3442" s="6" t="n"/>
      <c r="O3442" s="4" t="n"/>
      <c r="P3442" s="4" t="n"/>
      <c r="Q3442" s="6" t="n"/>
      <c r="R3442" s="7" t="n"/>
      <c r="S3442" s="6" t="n"/>
      <c r="T3442" s="6" t="n"/>
      <c r="U3442" s="6" t="n"/>
      <c r="V3442" s="3">
        <f>IF(OR(B3442="",C3442),"",CONCATENATE(B3442,".",C3442))</f>
        <v/>
      </c>
      <c r="W3442">
        <f>UPPER(TRIM(H3442))</f>
        <v/>
      </c>
      <c r="X3442">
        <f>UPPER(TRIM(I3442))</f>
        <v/>
      </c>
      <c r="Y3442">
        <f>IF(V3442&lt;&gt;"",IFERROR(INDEX(federal_program_name_lookup,MATCH(V3442,aln_lookup,0)),""),"")</f>
        <v/>
      </c>
    </row>
    <row r="3443">
      <c r="A3443">
        <f>IF(B3443&lt;&gt;"", "AWARD-"&amp;TEXT(ROW()-1,"0000"), "")</f>
        <v/>
      </c>
      <c r="B3443" s="4" t="n"/>
      <c r="C3443" s="4" t="n"/>
      <c r="D3443" s="4" t="n"/>
      <c r="E3443" s="6" t="n"/>
      <c r="F3443" s="7" t="n"/>
      <c r="G3443" s="6" t="n"/>
      <c r="H3443" s="6" t="n"/>
      <c r="I3443" s="6" t="n"/>
      <c r="J3443" s="5">
        <f>SUMIFS(amount_expended,cfda_key,V3443)</f>
        <v/>
      </c>
      <c r="K3443" s="5">
        <f>IF(G3443="OTHER CLUSTER NOT LISTED ABOVE",SUMIFS(amount_expended,uniform_other_cluster_name,X3443), IF(AND(OR(G3443="N/A",G3443=""),H3443=""),0,IF(G3443="STATE CLUSTER",SUMIFS(amount_expended,uniform_state_cluster_name,W3443),SUMIFS(amount_expended,cluster_name,G3443))))</f>
        <v/>
      </c>
      <c r="L3443" s="6" t="n"/>
      <c r="M3443" s="4" t="n"/>
      <c r="N3443" s="6" t="n"/>
      <c r="O3443" s="4" t="n"/>
      <c r="P3443" s="4" t="n"/>
      <c r="Q3443" s="6" t="n"/>
      <c r="R3443" s="7" t="n"/>
      <c r="S3443" s="6" t="n"/>
      <c r="T3443" s="6" t="n"/>
      <c r="U3443" s="6" t="n"/>
      <c r="V3443" s="3">
        <f>IF(OR(B3443="",C3443),"",CONCATENATE(B3443,".",C3443))</f>
        <v/>
      </c>
      <c r="W3443">
        <f>UPPER(TRIM(H3443))</f>
        <v/>
      </c>
      <c r="X3443">
        <f>UPPER(TRIM(I3443))</f>
        <v/>
      </c>
      <c r="Y3443">
        <f>IF(V3443&lt;&gt;"",IFERROR(INDEX(federal_program_name_lookup,MATCH(V3443,aln_lookup,0)),""),"")</f>
        <v/>
      </c>
    </row>
    <row r="3444">
      <c r="A3444">
        <f>IF(B3444&lt;&gt;"", "AWARD-"&amp;TEXT(ROW()-1,"0000"), "")</f>
        <v/>
      </c>
      <c r="B3444" s="4" t="n"/>
      <c r="C3444" s="4" t="n"/>
      <c r="D3444" s="4" t="n"/>
      <c r="E3444" s="6" t="n"/>
      <c r="F3444" s="7" t="n"/>
      <c r="G3444" s="6" t="n"/>
      <c r="H3444" s="6" t="n"/>
      <c r="I3444" s="6" t="n"/>
      <c r="J3444" s="5">
        <f>SUMIFS(amount_expended,cfda_key,V3444)</f>
        <v/>
      </c>
      <c r="K3444" s="5">
        <f>IF(G3444="OTHER CLUSTER NOT LISTED ABOVE",SUMIFS(amount_expended,uniform_other_cluster_name,X3444), IF(AND(OR(G3444="N/A",G3444=""),H3444=""),0,IF(G3444="STATE CLUSTER",SUMIFS(amount_expended,uniform_state_cluster_name,W3444),SUMIFS(amount_expended,cluster_name,G3444))))</f>
        <v/>
      </c>
      <c r="L3444" s="6" t="n"/>
      <c r="M3444" s="4" t="n"/>
      <c r="N3444" s="6" t="n"/>
      <c r="O3444" s="4" t="n"/>
      <c r="P3444" s="4" t="n"/>
      <c r="Q3444" s="6" t="n"/>
      <c r="R3444" s="7" t="n"/>
      <c r="S3444" s="6" t="n"/>
      <c r="T3444" s="6" t="n"/>
      <c r="U3444" s="6" t="n"/>
      <c r="V3444" s="3">
        <f>IF(OR(B3444="",C3444),"",CONCATENATE(B3444,".",C3444))</f>
        <v/>
      </c>
      <c r="W3444">
        <f>UPPER(TRIM(H3444))</f>
        <v/>
      </c>
      <c r="X3444">
        <f>UPPER(TRIM(I3444))</f>
        <v/>
      </c>
      <c r="Y3444">
        <f>IF(V3444&lt;&gt;"",IFERROR(INDEX(federal_program_name_lookup,MATCH(V3444,aln_lookup,0)),""),"")</f>
        <v/>
      </c>
    </row>
    <row r="3445">
      <c r="A3445">
        <f>IF(B3445&lt;&gt;"", "AWARD-"&amp;TEXT(ROW()-1,"0000"), "")</f>
        <v/>
      </c>
      <c r="B3445" s="4" t="n"/>
      <c r="C3445" s="4" t="n"/>
      <c r="D3445" s="4" t="n"/>
      <c r="E3445" s="6" t="n"/>
      <c r="F3445" s="7" t="n"/>
      <c r="G3445" s="6" t="n"/>
      <c r="H3445" s="6" t="n"/>
      <c r="I3445" s="6" t="n"/>
      <c r="J3445" s="5">
        <f>SUMIFS(amount_expended,cfda_key,V3445)</f>
        <v/>
      </c>
      <c r="K3445" s="5">
        <f>IF(G3445="OTHER CLUSTER NOT LISTED ABOVE",SUMIFS(amount_expended,uniform_other_cluster_name,X3445), IF(AND(OR(G3445="N/A",G3445=""),H3445=""),0,IF(G3445="STATE CLUSTER",SUMIFS(amount_expended,uniform_state_cluster_name,W3445),SUMIFS(amount_expended,cluster_name,G3445))))</f>
        <v/>
      </c>
      <c r="L3445" s="6" t="n"/>
      <c r="M3445" s="4" t="n"/>
      <c r="N3445" s="6" t="n"/>
      <c r="O3445" s="4" t="n"/>
      <c r="P3445" s="4" t="n"/>
      <c r="Q3445" s="6" t="n"/>
      <c r="R3445" s="7" t="n"/>
      <c r="S3445" s="6" t="n"/>
      <c r="T3445" s="6" t="n"/>
      <c r="U3445" s="6" t="n"/>
      <c r="V3445" s="3">
        <f>IF(OR(B3445="",C3445),"",CONCATENATE(B3445,".",C3445))</f>
        <v/>
      </c>
      <c r="W3445">
        <f>UPPER(TRIM(H3445))</f>
        <v/>
      </c>
      <c r="X3445">
        <f>UPPER(TRIM(I3445))</f>
        <v/>
      </c>
      <c r="Y3445">
        <f>IF(V3445&lt;&gt;"",IFERROR(INDEX(federal_program_name_lookup,MATCH(V3445,aln_lookup,0)),""),"")</f>
        <v/>
      </c>
    </row>
    <row r="3446">
      <c r="A3446">
        <f>IF(B3446&lt;&gt;"", "AWARD-"&amp;TEXT(ROW()-1,"0000"), "")</f>
        <v/>
      </c>
      <c r="B3446" s="4" t="n"/>
      <c r="C3446" s="4" t="n"/>
      <c r="D3446" s="4" t="n"/>
      <c r="E3446" s="6" t="n"/>
      <c r="F3446" s="7" t="n"/>
      <c r="G3446" s="6" t="n"/>
      <c r="H3446" s="6" t="n"/>
      <c r="I3446" s="6" t="n"/>
      <c r="J3446" s="5">
        <f>SUMIFS(amount_expended,cfda_key,V3446)</f>
        <v/>
      </c>
      <c r="K3446" s="5">
        <f>IF(G3446="OTHER CLUSTER NOT LISTED ABOVE",SUMIFS(amount_expended,uniform_other_cluster_name,X3446), IF(AND(OR(G3446="N/A",G3446=""),H3446=""),0,IF(G3446="STATE CLUSTER",SUMIFS(amount_expended,uniform_state_cluster_name,W3446),SUMIFS(amount_expended,cluster_name,G3446))))</f>
        <v/>
      </c>
      <c r="L3446" s="6" t="n"/>
      <c r="M3446" s="4" t="n"/>
      <c r="N3446" s="6" t="n"/>
      <c r="O3446" s="4" t="n"/>
      <c r="P3446" s="4" t="n"/>
      <c r="Q3446" s="6" t="n"/>
      <c r="R3446" s="7" t="n"/>
      <c r="S3446" s="6" t="n"/>
      <c r="T3446" s="6" t="n"/>
      <c r="U3446" s="6" t="n"/>
      <c r="V3446" s="3">
        <f>IF(OR(B3446="",C3446),"",CONCATENATE(B3446,".",C3446))</f>
        <v/>
      </c>
      <c r="W3446">
        <f>UPPER(TRIM(H3446))</f>
        <v/>
      </c>
      <c r="X3446">
        <f>UPPER(TRIM(I3446))</f>
        <v/>
      </c>
      <c r="Y3446">
        <f>IF(V3446&lt;&gt;"",IFERROR(INDEX(federal_program_name_lookup,MATCH(V3446,aln_lookup,0)),""),"")</f>
        <v/>
      </c>
    </row>
    <row r="3447">
      <c r="A3447">
        <f>IF(B3447&lt;&gt;"", "AWARD-"&amp;TEXT(ROW()-1,"0000"), "")</f>
        <v/>
      </c>
      <c r="B3447" s="4" t="n"/>
      <c r="C3447" s="4" t="n"/>
      <c r="D3447" s="4" t="n"/>
      <c r="E3447" s="6" t="n"/>
      <c r="F3447" s="7" t="n"/>
      <c r="G3447" s="6" t="n"/>
      <c r="H3447" s="6" t="n"/>
      <c r="I3447" s="6" t="n"/>
      <c r="J3447" s="5">
        <f>SUMIFS(amount_expended,cfda_key,V3447)</f>
        <v/>
      </c>
      <c r="K3447" s="5">
        <f>IF(G3447="OTHER CLUSTER NOT LISTED ABOVE",SUMIFS(amount_expended,uniform_other_cluster_name,X3447), IF(AND(OR(G3447="N/A",G3447=""),H3447=""),0,IF(G3447="STATE CLUSTER",SUMIFS(amount_expended,uniform_state_cluster_name,W3447),SUMIFS(amount_expended,cluster_name,G3447))))</f>
        <v/>
      </c>
      <c r="L3447" s="6" t="n"/>
      <c r="M3447" s="4" t="n"/>
      <c r="N3447" s="6" t="n"/>
      <c r="O3447" s="4" t="n"/>
      <c r="P3447" s="4" t="n"/>
      <c r="Q3447" s="6" t="n"/>
      <c r="R3447" s="7" t="n"/>
      <c r="S3447" s="6" t="n"/>
      <c r="T3447" s="6" t="n"/>
      <c r="U3447" s="6" t="n"/>
      <c r="V3447" s="3">
        <f>IF(OR(B3447="",C3447),"",CONCATENATE(B3447,".",C3447))</f>
        <v/>
      </c>
      <c r="W3447">
        <f>UPPER(TRIM(H3447))</f>
        <v/>
      </c>
      <c r="X3447">
        <f>UPPER(TRIM(I3447))</f>
        <v/>
      </c>
      <c r="Y3447">
        <f>IF(V3447&lt;&gt;"",IFERROR(INDEX(federal_program_name_lookup,MATCH(V3447,aln_lookup,0)),""),"")</f>
        <v/>
      </c>
    </row>
    <row r="3448">
      <c r="A3448">
        <f>IF(B3448&lt;&gt;"", "AWARD-"&amp;TEXT(ROW()-1,"0000"), "")</f>
        <v/>
      </c>
      <c r="B3448" s="4" t="n"/>
      <c r="C3448" s="4" t="n"/>
      <c r="D3448" s="4" t="n"/>
      <c r="E3448" s="6" t="n"/>
      <c r="F3448" s="7" t="n"/>
      <c r="G3448" s="6" t="n"/>
      <c r="H3448" s="6" t="n"/>
      <c r="I3448" s="6" t="n"/>
      <c r="J3448" s="5">
        <f>SUMIFS(amount_expended,cfda_key,V3448)</f>
        <v/>
      </c>
      <c r="K3448" s="5">
        <f>IF(G3448="OTHER CLUSTER NOT LISTED ABOVE",SUMIFS(amount_expended,uniform_other_cluster_name,X3448), IF(AND(OR(G3448="N/A",G3448=""),H3448=""),0,IF(G3448="STATE CLUSTER",SUMIFS(amount_expended,uniform_state_cluster_name,W3448),SUMIFS(amount_expended,cluster_name,G3448))))</f>
        <v/>
      </c>
      <c r="L3448" s="6" t="n"/>
      <c r="M3448" s="4" t="n"/>
      <c r="N3448" s="6" t="n"/>
      <c r="O3448" s="4" t="n"/>
      <c r="P3448" s="4" t="n"/>
      <c r="Q3448" s="6" t="n"/>
      <c r="R3448" s="7" t="n"/>
      <c r="S3448" s="6" t="n"/>
      <c r="T3448" s="6" t="n"/>
      <c r="U3448" s="6" t="n"/>
      <c r="V3448" s="3">
        <f>IF(OR(B3448="",C3448),"",CONCATENATE(B3448,".",C3448))</f>
        <v/>
      </c>
      <c r="W3448">
        <f>UPPER(TRIM(H3448))</f>
        <v/>
      </c>
      <c r="X3448">
        <f>UPPER(TRIM(I3448))</f>
        <v/>
      </c>
      <c r="Y3448">
        <f>IF(V3448&lt;&gt;"",IFERROR(INDEX(federal_program_name_lookup,MATCH(V3448,aln_lookup,0)),""),"")</f>
        <v/>
      </c>
    </row>
    <row r="3449">
      <c r="A3449">
        <f>IF(B3449&lt;&gt;"", "AWARD-"&amp;TEXT(ROW()-1,"0000"), "")</f>
        <v/>
      </c>
      <c r="B3449" s="4" t="n"/>
      <c r="C3449" s="4" t="n"/>
      <c r="D3449" s="4" t="n"/>
      <c r="E3449" s="6" t="n"/>
      <c r="F3449" s="7" t="n"/>
      <c r="G3449" s="6" t="n"/>
      <c r="H3449" s="6" t="n"/>
      <c r="I3449" s="6" t="n"/>
      <c r="J3449" s="5">
        <f>SUMIFS(amount_expended,cfda_key,V3449)</f>
        <v/>
      </c>
      <c r="K3449" s="5">
        <f>IF(G3449="OTHER CLUSTER NOT LISTED ABOVE",SUMIFS(amount_expended,uniform_other_cluster_name,X3449), IF(AND(OR(G3449="N/A",G3449=""),H3449=""),0,IF(G3449="STATE CLUSTER",SUMIFS(amount_expended,uniform_state_cluster_name,W3449),SUMIFS(amount_expended,cluster_name,G3449))))</f>
        <v/>
      </c>
      <c r="L3449" s="6" t="n"/>
      <c r="M3449" s="4" t="n"/>
      <c r="N3449" s="6" t="n"/>
      <c r="O3449" s="4" t="n"/>
      <c r="P3449" s="4" t="n"/>
      <c r="Q3449" s="6" t="n"/>
      <c r="R3449" s="7" t="n"/>
      <c r="S3449" s="6" t="n"/>
      <c r="T3449" s="6" t="n"/>
      <c r="U3449" s="6" t="n"/>
      <c r="V3449" s="3">
        <f>IF(OR(B3449="",C3449),"",CONCATENATE(B3449,".",C3449))</f>
        <v/>
      </c>
      <c r="W3449">
        <f>UPPER(TRIM(H3449))</f>
        <v/>
      </c>
      <c r="X3449">
        <f>UPPER(TRIM(I3449))</f>
        <v/>
      </c>
      <c r="Y3449">
        <f>IF(V3449&lt;&gt;"",IFERROR(INDEX(federal_program_name_lookup,MATCH(V3449,aln_lookup,0)),""),"")</f>
        <v/>
      </c>
    </row>
    <row r="3450">
      <c r="A3450">
        <f>IF(B3450&lt;&gt;"", "AWARD-"&amp;TEXT(ROW()-1,"0000"), "")</f>
        <v/>
      </c>
      <c r="B3450" s="4" t="n"/>
      <c r="C3450" s="4" t="n"/>
      <c r="D3450" s="4" t="n"/>
      <c r="E3450" s="6" t="n"/>
      <c r="F3450" s="7" t="n"/>
      <c r="G3450" s="6" t="n"/>
      <c r="H3450" s="6" t="n"/>
      <c r="I3450" s="6" t="n"/>
      <c r="J3450" s="5">
        <f>SUMIFS(amount_expended,cfda_key,V3450)</f>
        <v/>
      </c>
      <c r="K3450" s="5">
        <f>IF(G3450="OTHER CLUSTER NOT LISTED ABOVE",SUMIFS(amount_expended,uniform_other_cluster_name,X3450), IF(AND(OR(G3450="N/A",G3450=""),H3450=""),0,IF(G3450="STATE CLUSTER",SUMIFS(amount_expended,uniform_state_cluster_name,W3450),SUMIFS(amount_expended,cluster_name,G3450))))</f>
        <v/>
      </c>
      <c r="L3450" s="6" t="n"/>
      <c r="M3450" s="4" t="n"/>
      <c r="N3450" s="6" t="n"/>
      <c r="O3450" s="4" t="n"/>
      <c r="P3450" s="4" t="n"/>
      <c r="Q3450" s="6" t="n"/>
      <c r="R3450" s="7" t="n"/>
      <c r="S3450" s="6" t="n"/>
      <c r="T3450" s="6" t="n"/>
      <c r="U3450" s="6" t="n"/>
      <c r="V3450" s="3">
        <f>IF(OR(B3450="",C3450),"",CONCATENATE(B3450,".",C3450))</f>
        <v/>
      </c>
      <c r="W3450">
        <f>UPPER(TRIM(H3450))</f>
        <v/>
      </c>
      <c r="X3450">
        <f>UPPER(TRIM(I3450))</f>
        <v/>
      </c>
      <c r="Y3450">
        <f>IF(V3450&lt;&gt;"",IFERROR(INDEX(federal_program_name_lookup,MATCH(V3450,aln_lookup,0)),""),"")</f>
        <v/>
      </c>
    </row>
    <row r="3451">
      <c r="A3451">
        <f>IF(B3451&lt;&gt;"", "AWARD-"&amp;TEXT(ROW()-1,"0000"), "")</f>
        <v/>
      </c>
      <c r="B3451" s="4" t="n"/>
      <c r="C3451" s="4" t="n"/>
      <c r="D3451" s="4" t="n"/>
      <c r="E3451" s="6" t="n"/>
      <c r="F3451" s="7" t="n"/>
      <c r="G3451" s="6" t="n"/>
      <c r="H3451" s="6" t="n"/>
      <c r="I3451" s="6" t="n"/>
      <c r="J3451" s="5">
        <f>SUMIFS(amount_expended,cfda_key,V3451)</f>
        <v/>
      </c>
      <c r="K3451" s="5">
        <f>IF(G3451="OTHER CLUSTER NOT LISTED ABOVE",SUMIFS(amount_expended,uniform_other_cluster_name,X3451), IF(AND(OR(G3451="N/A",G3451=""),H3451=""),0,IF(G3451="STATE CLUSTER",SUMIFS(amount_expended,uniform_state_cluster_name,W3451),SUMIFS(amount_expended,cluster_name,G3451))))</f>
        <v/>
      </c>
      <c r="L3451" s="6" t="n"/>
      <c r="M3451" s="4" t="n"/>
      <c r="N3451" s="6" t="n"/>
      <c r="O3451" s="4" t="n"/>
      <c r="P3451" s="4" t="n"/>
      <c r="Q3451" s="6" t="n"/>
      <c r="R3451" s="7" t="n"/>
      <c r="S3451" s="6" t="n"/>
      <c r="T3451" s="6" t="n"/>
      <c r="U3451" s="6" t="n"/>
      <c r="V3451" s="3">
        <f>IF(OR(B3451="",C3451),"",CONCATENATE(B3451,".",C3451))</f>
        <v/>
      </c>
      <c r="W3451">
        <f>UPPER(TRIM(H3451))</f>
        <v/>
      </c>
      <c r="X3451">
        <f>UPPER(TRIM(I3451))</f>
        <v/>
      </c>
      <c r="Y3451">
        <f>IF(V3451&lt;&gt;"",IFERROR(INDEX(federal_program_name_lookup,MATCH(V3451,aln_lookup,0)),""),"")</f>
        <v/>
      </c>
    </row>
    <row r="3452">
      <c r="A3452">
        <f>IF(B3452&lt;&gt;"", "AWARD-"&amp;TEXT(ROW()-1,"0000"), "")</f>
        <v/>
      </c>
      <c r="B3452" s="4" t="n"/>
      <c r="C3452" s="4" t="n"/>
      <c r="D3452" s="4" t="n"/>
      <c r="E3452" s="6" t="n"/>
      <c r="F3452" s="7" t="n"/>
      <c r="G3452" s="6" t="n"/>
      <c r="H3452" s="6" t="n"/>
      <c r="I3452" s="6" t="n"/>
      <c r="J3452" s="5">
        <f>SUMIFS(amount_expended,cfda_key,V3452)</f>
        <v/>
      </c>
      <c r="K3452" s="5">
        <f>IF(G3452="OTHER CLUSTER NOT LISTED ABOVE",SUMIFS(amount_expended,uniform_other_cluster_name,X3452), IF(AND(OR(G3452="N/A",G3452=""),H3452=""),0,IF(G3452="STATE CLUSTER",SUMIFS(amount_expended,uniform_state_cluster_name,W3452),SUMIFS(amount_expended,cluster_name,G3452))))</f>
        <v/>
      </c>
      <c r="L3452" s="6" t="n"/>
      <c r="M3452" s="4" t="n"/>
      <c r="N3452" s="6" t="n"/>
      <c r="O3452" s="4" t="n"/>
      <c r="P3452" s="4" t="n"/>
      <c r="Q3452" s="6" t="n"/>
      <c r="R3452" s="7" t="n"/>
      <c r="S3452" s="6" t="n"/>
      <c r="T3452" s="6" t="n"/>
      <c r="U3452" s="6" t="n"/>
      <c r="V3452" s="3">
        <f>IF(OR(B3452="",C3452),"",CONCATENATE(B3452,".",C3452))</f>
        <v/>
      </c>
      <c r="W3452">
        <f>UPPER(TRIM(H3452))</f>
        <v/>
      </c>
      <c r="X3452">
        <f>UPPER(TRIM(I3452))</f>
        <v/>
      </c>
      <c r="Y3452">
        <f>IF(V3452&lt;&gt;"",IFERROR(INDEX(federal_program_name_lookup,MATCH(V3452,aln_lookup,0)),""),"")</f>
        <v/>
      </c>
    </row>
    <row r="3453">
      <c r="A3453">
        <f>IF(B3453&lt;&gt;"", "AWARD-"&amp;TEXT(ROW()-1,"0000"), "")</f>
        <v/>
      </c>
      <c r="B3453" s="4" t="n"/>
      <c r="C3453" s="4" t="n"/>
      <c r="D3453" s="4" t="n"/>
      <c r="E3453" s="6" t="n"/>
      <c r="F3453" s="7" t="n"/>
      <c r="G3453" s="6" t="n"/>
      <c r="H3453" s="6" t="n"/>
      <c r="I3453" s="6" t="n"/>
      <c r="J3453" s="5">
        <f>SUMIFS(amount_expended,cfda_key,V3453)</f>
        <v/>
      </c>
      <c r="K3453" s="5">
        <f>IF(G3453="OTHER CLUSTER NOT LISTED ABOVE",SUMIFS(amount_expended,uniform_other_cluster_name,X3453), IF(AND(OR(G3453="N/A",G3453=""),H3453=""),0,IF(G3453="STATE CLUSTER",SUMIFS(amount_expended,uniform_state_cluster_name,W3453),SUMIFS(amount_expended,cluster_name,G3453))))</f>
        <v/>
      </c>
      <c r="L3453" s="6" t="n"/>
      <c r="M3453" s="4" t="n"/>
      <c r="N3453" s="6" t="n"/>
      <c r="O3453" s="4" t="n"/>
      <c r="P3453" s="4" t="n"/>
      <c r="Q3453" s="6" t="n"/>
      <c r="R3453" s="7" t="n"/>
      <c r="S3453" s="6" t="n"/>
      <c r="T3453" s="6" t="n"/>
      <c r="U3453" s="6" t="n"/>
      <c r="V3453" s="3">
        <f>IF(OR(B3453="",C3453),"",CONCATENATE(B3453,".",C3453))</f>
        <v/>
      </c>
      <c r="W3453">
        <f>UPPER(TRIM(H3453))</f>
        <v/>
      </c>
      <c r="X3453">
        <f>UPPER(TRIM(I3453))</f>
        <v/>
      </c>
      <c r="Y3453">
        <f>IF(V3453&lt;&gt;"",IFERROR(INDEX(federal_program_name_lookup,MATCH(V3453,aln_lookup,0)),""),"")</f>
        <v/>
      </c>
    </row>
    <row r="3454">
      <c r="A3454">
        <f>IF(B3454&lt;&gt;"", "AWARD-"&amp;TEXT(ROW()-1,"0000"), "")</f>
        <v/>
      </c>
      <c r="B3454" s="4" t="n"/>
      <c r="C3454" s="4" t="n"/>
      <c r="D3454" s="4" t="n"/>
      <c r="E3454" s="6" t="n"/>
      <c r="F3454" s="7" t="n"/>
      <c r="G3454" s="6" t="n"/>
      <c r="H3454" s="6" t="n"/>
      <c r="I3454" s="6" t="n"/>
      <c r="J3454" s="5">
        <f>SUMIFS(amount_expended,cfda_key,V3454)</f>
        <v/>
      </c>
      <c r="K3454" s="5">
        <f>IF(G3454="OTHER CLUSTER NOT LISTED ABOVE",SUMIFS(amount_expended,uniform_other_cluster_name,X3454), IF(AND(OR(G3454="N/A",G3454=""),H3454=""),0,IF(G3454="STATE CLUSTER",SUMIFS(amount_expended,uniform_state_cluster_name,W3454),SUMIFS(amount_expended,cluster_name,G3454))))</f>
        <v/>
      </c>
      <c r="L3454" s="6" t="n"/>
      <c r="M3454" s="4" t="n"/>
      <c r="N3454" s="6" t="n"/>
      <c r="O3454" s="4" t="n"/>
      <c r="P3454" s="4" t="n"/>
      <c r="Q3454" s="6" t="n"/>
      <c r="R3454" s="7" t="n"/>
      <c r="S3454" s="6" t="n"/>
      <c r="T3454" s="6" t="n"/>
      <c r="U3454" s="6" t="n"/>
      <c r="V3454" s="3">
        <f>IF(OR(B3454="",C3454),"",CONCATENATE(B3454,".",C3454))</f>
        <v/>
      </c>
      <c r="W3454">
        <f>UPPER(TRIM(H3454))</f>
        <v/>
      </c>
      <c r="X3454">
        <f>UPPER(TRIM(I3454))</f>
        <v/>
      </c>
      <c r="Y3454">
        <f>IF(V3454&lt;&gt;"",IFERROR(INDEX(federal_program_name_lookup,MATCH(V3454,aln_lookup,0)),""),"")</f>
        <v/>
      </c>
    </row>
    <row r="3455">
      <c r="A3455">
        <f>IF(B3455&lt;&gt;"", "AWARD-"&amp;TEXT(ROW()-1,"0000"), "")</f>
        <v/>
      </c>
      <c r="B3455" s="4" t="n"/>
      <c r="C3455" s="4" t="n"/>
      <c r="D3455" s="4" t="n"/>
      <c r="E3455" s="6" t="n"/>
      <c r="F3455" s="7" t="n"/>
      <c r="G3455" s="6" t="n"/>
      <c r="H3455" s="6" t="n"/>
      <c r="I3455" s="6" t="n"/>
      <c r="J3455" s="5">
        <f>SUMIFS(amount_expended,cfda_key,V3455)</f>
        <v/>
      </c>
      <c r="K3455" s="5">
        <f>IF(G3455="OTHER CLUSTER NOT LISTED ABOVE",SUMIFS(amount_expended,uniform_other_cluster_name,X3455), IF(AND(OR(G3455="N/A",G3455=""),H3455=""),0,IF(G3455="STATE CLUSTER",SUMIFS(amount_expended,uniform_state_cluster_name,W3455),SUMIFS(amount_expended,cluster_name,G3455))))</f>
        <v/>
      </c>
      <c r="L3455" s="6" t="n"/>
      <c r="M3455" s="4" t="n"/>
      <c r="N3455" s="6" t="n"/>
      <c r="O3455" s="4" t="n"/>
      <c r="P3455" s="4" t="n"/>
      <c r="Q3455" s="6" t="n"/>
      <c r="R3455" s="7" t="n"/>
      <c r="S3455" s="6" t="n"/>
      <c r="T3455" s="6" t="n"/>
      <c r="U3455" s="6" t="n"/>
      <c r="V3455" s="3">
        <f>IF(OR(B3455="",C3455),"",CONCATENATE(B3455,".",C3455))</f>
        <v/>
      </c>
      <c r="W3455">
        <f>UPPER(TRIM(H3455))</f>
        <v/>
      </c>
      <c r="X3455">
        <f>UPPER(TRIM(I3455))</f>
        <v/>
      </c>
      <c r="Y3455">
        <f>IF(V3455&lt;&gt;"",IFERROR(INDEX(federal_program_name_lookup,MATCH(V3455,aln_lookup,0)),""),"")</f>
        <v/>
      </c>
    </row>
    <row r="3456">
      <c r="A3456">
        <f>IF(B3456&lt;&gt;"", "AWARD-"&amp;TEXT(ROW()-1,"0000"), "")</f>
        <v/>
      </c>
      <c r="B3456" s="4" t="n"/>
      <c r="C3456" s="4" t="n"/>
      <c r="D3456" s="4" t="n"/>
      <c r="E3456" s="6" t="n"/>
      <c r="F3456" s="7" t="n"/>
      <c r="G3456" s="6" t="n"/>
      <c r="H3456" s="6" t="n"/>
      <c r="I3456" s="6" t="n"/>
      <c r="J3456" s="5">
        <f>SUMIFS(amount_expended,cfda_key,V3456)</f>
        <v/>
      </c>
      <c r="K3456" s="5">
        <f>IF(G3456="OTHER CLUSTER NOT LISTED ABOVE",SUMIFS(amount_expended,uniform_other_cluster_name,X3456), IF(AND(OR(G3456="N/A",G3456=""),H3456=""),0,IF(G3456="STATE CLUSTER",SUMIFS(amount_expended,uniform_state_cluster_name,W3456),SUMIFS(amount_expended,cluster_name,G3456))))</f>
        <v/>
      </c>
      <c r="L3456" s="6" t="n"/>
      <c r="M3456" s="4" t="n"/>
      <c r="N3456" s="6" t="n"/>
      <c r="O3456" s="4" t="n"/>
      <c r="P3456" s="4" t="n"/>
      <c r="Q3456" s="6" t="n"/>
      <c r="R3456" s="7" t="n"/>
      <c r="S3456" s="6" t="n"/>
      <c r="T3456" s="6" t="n"/>
      <c r="U3456" s="6" t="n"/>
      <c r="V3456" s="3">
        <f>IF(OR(B3456="",C3456),"",CONCATENATE(B3456,".",C3456))</f>
        <v/>
      </c>
      <c r="W3456">
        <f>UPPER(TRIM(H3456))</f>
        <v/>
      </c>
      <c r="X3456">
        <f>UPPER(TRIM(I3456))</f>
        <v/>
      </c>
      <c r="Y3456">
        <f>IF(V3456&lt;&gt;"",IFERROR(INDEX(federal_program_name_lookup,MATCH(V3456,aln_lookup,0)),""),"")</f>
        <v/>
      </c>
    </row>
    <row r="3457">
      <c r="A3457">
        <f>IF(B3457&lt;&gt;"", "AWARD-"&amp;TEXT(ROW()-1,"0000"), "")</f>
        <v/>
      </c>
      <c r="B3457" s="4" t="n"/>
      <c r="C3457" s="4" t="n"/>
      <c r="D3457" s="4" t="n"/>
      <c r="E3457" s="6" t="n"/>
      <c r="F3457" s="7" t="n"/>
      <c r="G3457" s="6" t="n"/>
      <c r="H3457" s="6" t="n"/>
      <c r="I3457" s="6" t="n"/>
      <c r="J3457" s="5">
        <f>SUMIFS(amount_expended,cfda_key,V3457)</f>
        <v/>
      </c>
      <c r="K3457" s="5">
        <f>IF(G3457="OTHER CLUSTER NOT LISTED ABOVE",SUMIFS(amount_expended,uniform_other_cluster_name,X3457), IF(AND(OR(G3457="N/A",G3457=""),H3457=""),0,IF(G3457="STATE CLUSTER",SUMIFS(amount_expended,uniform_state_cluster_name,W3457),SUMIFS(amount_expended,cluster_name,G3457))))</f>
        <v/>
      </c>
      <c r="L3457" s="6" t="n"/>
      <c r="M3457" s="4" t="n"/>
      <c r="N3457" s="6" t="n"/>
      <c r="O3457" s="4" t="n"/>
      <c r="P3457" s="4" t="n"/>
      <c r="Q3457" s="6" t="n"/>
      <c r="R3457" s="7" t="n"/>
      <c r="S3457" s="6" t="n"/>
      <c r="T3457" s="6" t="n"/>
      <c r="U3457" s="6" t="n"/>
      <c r="V3457" s="3">
        <f>IF(OR(B3457="",C3457),"",CONCATENATE(B3457,".",C3457))</f>
        <v/>
      </c>
      <c r="W3457">
        <f>UPPER(TRIM(H3457))</f>
        <v/>
      </c>
      <c r="X3457">
        <f>UPPER(TRIM(I3457))</f>
        <v/>
      </c>
      <c r="Y3457">
        <f>IF(V3457&lt;&gt;"",IFERROR(INDEX(federal_program_name_lookup,MATCH(V3457,aln_lookup,0)),""),"")</f>
        <v/>
      </c>
    </row>
    <row r="3458">
      <c r="A3458">
        <f>IF(B3458&lt;&gt;"", "AWARD-"&amp;TEXT(ROW()-1,"0000"), "")</f>
        <v/>
      </c>
      <c r="B3458" s="4" t="n"/>
      <c r="C3458" s="4" t="n"/>
      <c r="D3458" s="4" t="n"/>
      <c r="E3458" s="6" t="n"/>
      <c r="F3458" s="7" t="n"/>
      <c r="G3458" s="6" t="n"/>
      <c r="H3458" s="6" t="n"/>
      <c r="I3458" s="6" t="n"/>
      <c r="J3458" s="5">
        <f>SUMIFS(amount_expended,cfda_key,V3458)</f>
        <v/>
      </c>
      <c r="K3458" s="5">
        <f>IF(G3458="OTHER CLUSTER NOT LISTED ABOVE",SUMIFS(amount_expended,uniform_other_cluster_name,X3458), IF(AND(OR(G3458="N/A",G3458=""),H3458=""),0,IF(G3458="STATE CLUSTER",SUMIFS(amount_expended,uniform_state_cluster_name,W3458),SUMIFS(amount_expended,cluster_name,G3458))))</f>
        <v/>
      </c>
      <c r="L3458" s="6" t="n"/>
      <c r="M3458" s="4" t="n"/>
      <c r="N3458" s="6" t="n"/>
      <c r="O3458" s="4" t="n"/>
      <c r="P3458" s="4" t="n"/>
      <c r="Q3458" s="6" t="n"/>
      <c r="R3458" s="7" t="n"/>
      <c r="S3458" s="6" t="n"/>
      <c r="T3458" s="6" t="n"/>
      <c r="U3458" s="6" t="n"/>
      <c r="V3458" s="3">
        <f>IF(OR(B3458="",C3458),"",CONCATENATE(B3458,".",C3458))</f>
        <v/>
      </c>
      <c r="W3458">
        <f>UPPER(TRIM(H3458))</f>
        <v/>
      </c>
      <c r="X3458">
        <f>UPPER(TRIM(I3458))</f>
        <v/>
      </c>
      <c r="Y3458">
        <f>IF(V3458&lt;&gt;"",IFERROR(INDEX(federal_program_name_lookup,MATCH(V3458,aln_lookup,0)),""),"")</f>
        <v/>
      </c>
    </row>
    <row r="3459">
      <c r="A3459">
        <f>IF(B3459&lt;&gt;"", "AWARD-"&amp;TEXT(ROW()-1,"0000"), "")</f>
        <v/>
      </c>
      <c r="B3459" s="4" t="n"/>
      <c r="C3459" s="4" t="n"/>
      <c r="D3459" s="4" t="n"/>
      <c r="E3459" s="6" t="n"/>
      <c r="F3459" s="7" t="n"/>
      <c r="G3459" s="6" t="n"/>
      <c r="H3459" s="6" t="n"/>
      <c r="I3459" s="6" t="n"/>
      <c r="J3459" s="5">
        <f>SUMIFS(amount_expended,cfda_key,V3459)</f>
        <v/>
      </c>
      <c r="K3459" s="5">
        <f>IF(G3459="OTHER CLUSTER NOT LISTED ABOVE",SUMIFS(amount_expended,uniform_other_cluster_name,X3459), IF(AND(OR(G3459="N/A",G3459=""),H3459=""),0,IF(G3459="STATE CLUSTER",SUMIFS(amount_expended,uniform_state_cluster_name,W3459),SUMIFS(amount_expended,cluster_name,G3459))))</f>
        <v/>
      </c>
      <c r="L3459" s="6" t="n"/>
      <c r="M3459" s="4" t="n"/>
      <c r="N3459" s="6" t="n"/>
      <c r="O3459" s="4" t="n"/>
      <c r="P3459" s="4" t="n"/>
      <c r="Q3459" s="6" t="n"/>
      <c r="R3459" s="7" t="n"/>
      <c r="S3459" s="6" t="n"/>
      <c r="T3459" s="6" t="n"/>
      <c r="U3459" s="6" t="n"/>
      <c r="V3459" s="3">
        <f>IF(OR(B3459="",C3459),"",CONCATENATE(B3459,".",C3459))</f>
        <v/>
      </c>
      <c r="W3459">
        <f>UPPER(TRIM(H3459))</f>
        <v/>
      </c>
      <c r="X3459">
        <f>UPPER(TRIM(I3459))</f>
        <v/>
      </c>
      <c r="Y3459">
        <f>IF(V3459&lt;&gt;"",IFERROR(INDEX(federal_program_name_lookup,MATCH(V3459,aln_lookup,0)),""),"")</f>
        <v/>
      </c>
    </row>
    <row r="3460">
      <c r="A3460">
        <f>IF(B3460&lt;&gt;"", "AWARD-"&amp;TEXT(ROW()-1,"0000"), "")</f>
        <v/>
      </c>
      <c r="B3460" s="4" t="n"/>
      <c r="C3460" s="4" t="n"/>
      <c r="D3460" s="4" t="n"/>
      <c r="E3460" s="6" t="n"/>
      <c r="F3460" s="7" t="n"/>
      <c r="G3460" s="6" t="n"/>
      <c r="H3460" s="6" t="n"/>
      <c r="I3460" s="6" t="n"/>
      <c r="J3460" s="5">
        <f>SUMIFS(amount_expended,cfda_key,V3460)</f>
        <v/>
      </c>
      <c r="K3460" s="5">
        <f>IF(G3460="OTHER CLUSTER NOT LISTED ABOVE",SUMIFS(amount_expended,uniform_other_cluster_name,X3460), IF(AND(OR(G3460="N/A",G3460=""),H3460=""),0,IF(G3460="STATE CLUSTER",SUMIFS(amount_expended,uniform_state_cluster_name,W3460),SUMIFS(amount_expended,cluster_name,G3460))))</f>
        <v/>
      </c>
      <c r="L3460" s="6" t="n"/>
      <c r="M3460" s="4" t="n"/>
      <c r="N3460" s="6" t="n"/>
      <c r="O3460" s="4" t="n"/>
      <c r="P3460" s="4" t="n"/>
      <c r="Q3460" s="6" t="n"/>
      <c r="R3460" s="7" t="n"/>
      <c r="S3460" s="6" t="n"/>
      <c r="T3460" s="6" t="n"/>
      <c r="U3460" s="6" t="n"/>
      <c r="V3460" s="3">
        <f>IF(OR(B3460="",C3460),"",CONCATENATE(B3460,".",C3460))</f>
        <v/>
      </c>
      <c r="W3460">
        <f>UPPER(TRIM(H3460))</f>
        <v/>
      </c>
      <c r="X3460">
        <f>UPPER(TRIM(I3460))</f>
        <v/>
      </c>
      <c r="Y3460">
        <f>IF(V3460&lt;&gt;"",IFERROR(INDEX(federal_program_name_lookup,MATCH(V3460,aln_lookup,0)),""),"")</f>
        <v/>
      </c>
    </row>
    <row r="3461">
      <c r="A3461">
        <f>IF(B3461&lt;&gt;"", "AWARD-"&amp;TEXT(ROW()-1,"0000"), "")</f>
        <v/>
      </c>
      <c r="B3461" s="4" t="n"/>
      <c r="C3461" s="4" t="n"/>
      <c r="D3461" s="4" t="n"/>
      <c r="E3461" s="6" t="n"/>
      <c r="F3461" s="7" t="n"/>
      <c r="G3461" s="6" t="n"/>
      <c r="H3461" s="6" t="n"/>
      <c r="I3461" s="6" t="n"/>
      <c r="J3461" s="5">
        <f>SUMIFS(amount_expended,cfda_key,V3461)</f>
        <v/>
      </c>
      <c r="K3461" s="5">
        <f>IF(G3461="OTHER CLUSTER NOT LISTED ABOVE",SUMIFS(amount_expended,uniform_other_cluster_name,X3461), IF(AND(OR(G3461="N/A",G3461=""),H3461=""),0,IF(G3461="STATE CLUSTER",SUMIFS(amount_expended,uniform_state_cluster_name,W3461),SUMIFS(amount_expended,cluster_name,G3461))))</f>
        <v/>
      </c>
      <c r="L3461" s="6" t="n"/>
      <c r="M3461" s="4" t="n"/>
      <c r="N3461" s="6" t="n"/>
      <c r="O3461" s="4" t="n"/>
      <c r="P3461" s="4" t="n"/>
      <c r="Q3461" s="6" t="n"/>
      <c r="R3461" s="7" t="n"/>
      <c r="S3461" s="6" t="n"/>
      <c r="T3461" s="6" t="n"/>
      <c r="U3461" s="6" t="n"/>
      <c r="V3461" s="3">
        <f>IF(OR(B3461="",C3461),"",CONCATENATE(B3461,".",C3461))</f>
        <v/>
      </c>
      <c r="W3461">
        <f>UPPER(TRIM(H3461))</f>
        <v/>
      </c>
      <c r="X3461">
        <f>UPPER(TRIM(I3461))</f>
        <v/>
      </c>
      <c r="Y3461">
        <f>IF(V3461&lt;&gt;"",IFERROR(INDEX(federal_program_name_lookup,MATCH(V3461,aln_lookup,0)),""),"")</f>
        <v/>
      </c>
    </row>
    <row r="3462">
      <c r="A3462">
        <f>IF(B3462&lt;&gt;"", "AWARD-"&amp;TEXT(ROW()-1,"0000"), "")</f>
        <v/>
      </c>
      <c r="B3462" s="4" t="n"/>
      <c r="C3462" s="4" t="n"/>
      <c r="D3462" s="4" t="n"/>
      <c r="E3462" s="6" t="n"/>
      <c r="F3462" s="7" t="n"/>
      <c r="G3462" s="6" t="n"/>
      <c r="H3462" s="6" t="n"/>
      <c r="I3462" s="6" t="n"/>
      <c r="J3462" s="5">
        <f>SUMIFS(amount_expended,cfda_key,V3462)</f>
        <v/>
      </c>
      <c r="K3462" s="5">
        <f>IF(G3462="OTHER CLUSTER NOT LISTED ABOVE",SUMIFS(amount_expended,uniform_other_cluster_name,X3462), IF(AND(OR(G3462="N/A",G3462=""),H3462=""),0,IF(G3462="STATE CLUSTER",SUMIFS(amount_expended,uniform_state_cluster_name,W3462),SUMIFS(amount_expended,cluster_name,G3462))))</f>
        <v/>
      </c>
      <c r="L3462" s="6" t="n"/>
      <c r="M3462" s="4" t="n"/>
      <c r="N3462" s="6" t="n"/>
      <c r="O3462" s="4" t="n"/>
      <c r="P3462" s="4" t="n"/>
      <c r="Q3462" s="6" t="n"/>
      <c r="R3462" s="7" t="n"/>
      <c r="S3462" s="6" t="n"/>
      <c r="T3462" s="6" t="n"/>
      <c r="U3462" s="6" t="n"/>
      <c r="V3462" s="3">
        <f>IF(OR(B3462="",C3462),"",CONCATENATE(B3462,".",C3462))</f>
        <v/>
      </c>
      <c r="W3462">
        <f>UPPER(TRIM(H3462))</f>
        <v/>
      </c>
      <c r="X3462">
        <f>UPPER(TRIM(I3462))</f>
        <v/>
      </c>
      <c r="Y3462">
        <f>IF(V3462&lt;&gt;"",IFERROR(INDEX(federal_program_name_lookup,MATCH(V3462,aln_lookup,0)),""),"")</f>
        <v/>
      </c>
    </row>
    <row r="3463">
      <c r="A3463">
        <f>IF(B3463&lt;&gt;"", "AWARD-"&amp;TEXT(ROW()-1,"0000"), "")</f>
        <v/>
      </c>
      <c r="B3463" s="4" t="n"/>
      <c r="C3463" s="4" t="n"/>
      <c r="D3463" s="4" t="n"/>
      <c r="E3463" s="6" t="n"/>
      <c r="F3463" s="7" t="n"/>
      <c r="G3463" s="6" t="n"/>
      <c r="H3463" s="6" t="n"/>
      <c r="I3463" s="6" t="n"/>
      <c r="J3463" s="5">
        <f>SUMIFS(amount_expended,cfda_key,V3463)</f>
        <v/>
      </c>
      <c r="K3463" s="5">
        <f>IF(G3463="OTHER CLUSTER NOT LISTED ABOVE",SUMIFS(amount_expended,uniform_other_cluster_name,X3463), IF(AND(OR(G3463="N/A",G3463=""),H3463=""),0,IF(G3463="STATE CLUSTER",SUMIFS(amount_expended,uniform_state_cluster_name,W3463),SUMIFS(amount_expended,cluster_name,G3463))))</f>
        <v/>
      </c>
      <c r="L3463" s="6" t="n"/>
      <c r="M3463" s="4" t="n"/>
      <c r="N3463" s="6" t="n"/>
      <c r="O3463" s="4" t="n"/>
      <c r="P3463" s="4" t="n"/>
      <c r="Q3463" s="6" t="n"/>
      <c r="R3463" s="7" t="n"/>
      <c r="S3463" s="6" t="n"/>
      <c r="T3463" s="6" t="n"/>
      <c r="U3463" s="6" t="n"/>
      <c r="V3463" s="3">
        <f>IF(OR(B3463="",C3463),"",CONCATENATE(B3463,".",C3463))</f>
        <v/>
      </c>
      <c r="W3463">
        <f>UPPER(TRIM(H3463))</f>
        <v/>
      </c>
      <c r="X3463">
        <f>UPPER(TRIM(I3463))</f>
        <v/>
      </c>
      <c r="Y3463">
        <f>IF(V3463&lt;&gt;"",IFERROR(INDEX(federal_program_name_lookup,MATCH(V3463,aln_lookup,0)),""),"")</f>
        <v/>
      </c>
    </row>
    <row r="3464">
      <c r="A3464">
        <f>IF(B3464&lt;&gt;"", "AWARD-"&amp;TEXT(ROW()-1,"0000"), "")</f>
        <v/>
      </c>
      <c r="B3464" s="4" t="n"/>
      <c r="C3464" s="4" t="n"/>
      <c r="D3464" s="4" t="n"/>
      <c r="E3464" s="6" t="n"/>
      <c r="F3464" s="7" t="n"/>
      <c r="G3464" s="6" t="n"/>
      <c r="H3464" s="6" t="n"/>
      <c r="I3464" s="6" t="n"/>
      <c r="J3464" s="5">
        <f>SUMIFS(amount_expended,cfda_key,V3464)</f>
        <v/>
      </c>
      <c r="K3464" s="5">
        <f>IF(G3464="OTHER CLUSTER NOT LISTED ABOVE",SUMIFS(amount_expended,uniform_other_cluster_name,X3464), IF(AND(OR(G3464="N/A",G3464=""),H3464=""),0,IF(G3464="STATE CLUSTER",SUMIFS(amount_expended,uniform_state_cluster_name,W3464),SUMIFS(amount_expended,cluster_name,G3464))))</f>
        <v/>
      </c>
      <c r="L3464" s="6" t="n"/>
      <c r="M3464" s="4" t="n"/>
      <c r="N3464" s="6" t="n"/>
      <c r="O3464" s="4" t="n"/>
      <c r="P3464" s="4" t="n"/>
      <c r="Q3464" s="6" t="n"/>
      <c r="R3464" s="7" t="n"/>
      <c r="S3464" s="6" t="n"/>
      <c r="T3464" s="6" t="n"/>
      <c r="U3464" s="6" t="n"/>
      <c r="V3464" s="3">
        <f>IF(OR(B3464="",C3464),"",CONCATENATE(B3464,".",C3464))</f>
        <v/>
      </c>
      <c r="W3464">
        <f>UPPER(TRIM(H3464))</f>
        <v/>
      </c>
      <c r="X3464">
        <f>UPPER(TRIM(I3464))</f>
        <v/>
      </c>
      <c r="Y3464">
        <f>IF(V3464&lt;&gt;"",IFERROR(INDEX(federal_program_name_lookup,MATCH(V3464,aln_lookup,0)),""),"")</f>
        <v/>
      </c>
    </row>
    <row r="3465">
      <c r="A3465">
        <f>IF(B3465&lt;&gt;"", "AWARD-"&amp;TEXT(ROW()-1,"0000"), "")</f>
        <v/>
      </c>
      <c r="B3465" s="4" t="n"/>
      <c r="C3465" s="4" t="n"/>
      <c r="D3465" s="4" t="n"/>
      <c r="E3465" s="6" t="n"/>
      <c r="F3465" s="7" t="n"/>
      <c r="G3465" s="6" t="n"/>
      <c r="H3465" s="6" t="n"/>
      <c r="I3465" s="6" t="n"/>
      <c r="J3465" s="5">
        <f>SUMIFS(amount_expended,cfda_key,V3465)</f>
        <v/>
      </c>
      <c r="K3465" s="5">
        <f>IF(G3465="OTHER CLUSTER NOT LISTED ABOVE",SUMIFS(amount_expended,uniform_other_cluster_name,X3465), IF(AND(OR(G3465="N/A",G3465=""),H3465=""),0,IF(G3465="STATE CLUSTER",SUMIFS(amount_expended,uniform_state_cluster_name,W3465),SUMIFS(amount_expended,cluster_name,G3465))))</f>
        <v/>
      </c>
      <c r="L3465" s="6" t="n"/>
      <c r="M3465" s="4" t="n"/>
      <c r="N3465" s="6" t="n"/>
      <c r="O3465" s="4" t="n"/>
      <c r="P3465" s="4" t="n"/>
      <c r="Q3465" s="6" t="n"/>
      <c r="R3465" s="7" t="n"/>
      <c r="S3465" s="6" t="n"/>
      <c r="T3465" s="6" t="n"/>
      <c r="U3465" s="6" t="n"/>
      <c r="V3465" s="3">
        <f>IF(OR(B3465="",C3465),"",CONCATENATE(B3465,".",C3465))</f>
        <v/>
      </c>
      <c r="W3465">
        <f>UPPER(TRIM(H3465))</f>
        <v/>
      </c>
      <c r="X3465">
        <f>UPPER(TRIM(I3465))</f>
        <v/>
      </c>
      <c r="Y3465">
        <f>IF(V3465&lt;&gt;"",IFERROR(INDEX(federal_program_name_lookup,MATCH(V3465,aln_lookup,0)),""),"")</f>
        <v/>
      </c>
    </row>
    <row r="3466">
      <c r="A3466">
        <f>IF(B3466&lt;&gt;"", "AWARD-"&amp;TEXT(ROW()-1,"0000"), "")</f>
        <v/>
      </c>
      <c r="B3466" s="4" t="n"/>
      <c r="C3466" s="4" t="n"/>
      <c r="D3466" s="4" t="n"/>
      <c r="E3466" s="6" t="n"/>
      <c r="F3466" s="7" t="n"/>
      <c r="G3466" s="6" t="n"/>
      <c r="H3466" s="6" t="n"/>
      <c r="I3466" s="6" t="n"/>
      <c r="J3466" s="5">
        <f>SUMIFS(amount_expended,cfda_key,V3466)</f>
        <v/>
      </c>
      <c r="K3466" s="5">
        <f>IF(G3466="OTHER CLUSTER NOT LISTED ABOVE",SUMIFS(amount_expended,uniform_other_cluster_name,X3466), IF(AND(OR(G3466="N/A",G3466=""),H3466=""),0,IF(G3466="STATE CLUSTER",SUMIFS(amount_expended,uniform_state_cluster_name,W3466),SUMIFS(amount_expended,cluster_name,G3466))))</f>
        <v/>
      </c>
      <c r="L3466" s="6" t="n"/>
      <c r="M3466" s="4" t="n"/>
      <c r="N3466" s="6" t="n"/>
      <c r="O3466" s="4" t="n"/>
      <c r="P3466" s="4" t="n"/>
      <c r="Q3466" s="6" t="n"/>
      <c r="R3466" s="7" t="n"/>
      <c r="S3466" s="6" t="n"/>
      <c r="T3466" s="6" t="n"/>
      <c r="U3466" s="6" t="n"/>
      <c r="V3466" s="3">
        <f>IF(OR(B3466="",C3466),"",CONCATENATE(B3466,".",C3466))</f>
        <v/>
      </c>
      <c r="W3466">
        <f>UPPER(TRIM(H3466))</f>
        <v/>
      </c>
      <c r="X3466">
        <f>UPPER(TRIM(I3466))</f>
        <v/>
      </c>
      <c r="Y3466">
        <f>IF(V3466&lt;&gt;"",IFERROR(INDEX(federal_program_name_lookup,MATCH(V3466,aln_lookup,0)),""),"")</f>
        <v/>
      </c>
    </row>
    <row r="3467">
      <c r="A3467">
        <f>IF(B3467&lt;&gt;"", "AWARD-"&amp;TEXT(ROW()-1,"0000"), "")</f>
        <v/>
      </c>
      <c r="B3467" s="4" t="n"/>
      <c r="C3467" s="4" t="n"/>
      <c r="D3467" s="4" t="n"/>
      <c r="E3467" s="6" t="n"/>
      <c r="F3467" s="7" t="n"/>
      <c r="G3467" s="6" t="n"/>
      <c r="H3467" s="6" t="n"/>
      <c r="I3467" s="6" t="n"/>
      <c r="J3467" s="5">
        <f>SUMIFS(amount_expended,cfda_key,V3467)</f>
        <v/>
      </c>
      <c r="K3467" s="5">
        <f>IF(G3467="OTHER CLUSTER NOT LISTED ABOVE",SUMIFS(amount_expended,uniform_other_cluster_name,X3467), IF(AND(OR(G3467="N/A",G3467=""),H3467=""),0,IF(G3467="STATE CLUSTER",SUMIFS(amount_expended,uniform_state_cluster_name,W3467),SUMIFS(amount_expended,cluster_name,G3467))))</f>
        <v/>
      </c>
      <c r="L3467" s="6" t="n"/>
      <c r="M3467" s="4" t="n"/>
      <c r="N3467" s="6" t="n"/>
      <c r="O3467" s="4" t="n"/>
      <c r="P3467" s="4" t="n"/>
      <c r="Q3467" s="6" t="n"/>
      <c r="R3467" s="7" t="n"/>
      <c r="S3467" s="6" t="n"/>
      <c r="T3467" s="6" t="n"/>
      <c r="U3467" s="6" t="n"/>
      <c r="V3467" s="3">
        <f>IF(OR(B3467="",C3467),"",CONCATENATE(B3467,".",C3467))</f>
        <v/>
      </c>
      <c r="W3467">
        <f>UPPER(TRIM(H3467))</f>
        <v/>
      </c>
      <c r="X3467">
        <f>UPPER(TRIM(I3467))</f>
        <v/>
      </c>
      <c r="Y3467">
        <f>IF(V3467&lt;&gt;"",IFERROR(INDEX(federal_program_name_lookup,MATCH(V3467,aln_lookup,0)),""),"")</f>
        <v/>
      </c>
    </row>
    <row r="3468">
      <c r="A3468">
        <f>IF(B3468&lt;&gt;"", "AWARD-"&amp;TEXT(ROW()-1,"0000"), "")</f>
        <v/>
      </c>
      <c r="B3468" s="4" t="n"/>
      <c r="C3468" s="4" t="n"/>
      <c r="D3468" s="4" t="n"/>
      <c r="E3468" s="6" t="n"/>
      <c r="F3468" s="7" t="n"/>
      <c r="G3468" s="6" t="n"/>
      <c r="H3468" s="6" t="n"/>
      <c r="I3468" s="6" t="n"/>
      <c r="J3468" s="5">
        <f>SUMIFS(amount_expended,cfda_key,V3468)</f>
        <v/>
      </c>
      <c r="K3468" s="5">
        <f>IF(G3468="OTHER CLUSTER NOT LISTED ABOVE",SUMIFS(amount_expended,uniform_other_cluster_name,X3468), IF(AND(OR(G3468="N/A",G3468=""),H3468=""),0,IF(G3468="STATE CLUSTER",SUMIFS(amount_expended,uniform_state_cluster_name,W3468),SUMIFS(amount_expended,cluster_name,G3468))))</f>
        <v/>
      </c>
      <c r="L3468" s="6" t="n"/>
      <c r="M3468" s="4" t="n"/>
      <c r="N3468" s="6" t="n"/>
      <c r="O3468" s="4" t="n"/>
      <c r="P3468" s="4" t="n"/>
      <c r="Q3468" s="6" t="n"/>
      <c r="R3468" s="7" t="n"/>
      <c r="S3468" s="6" t="n"/>
      <c r="T3468" s="6" t="n"/>
      <c r="U3468" s="6" t="n"/>
      <c r="V3468" s="3">
        <f>IF(OR(B3468="",C3468),"",CONCATENATE(B3468,".",C3468))</f>
        <v/>
      </c>
      <c r="W3468">
        <f>UPPER(TRIM(H3468))</f>
        <v/>
      </c>
      <c r="X3468">
        <f>UPPER(TRIM(I3468))</f>
        <v/>
      </c>
      <c r="Y3468">
        <f>IF(V3468&lt;&gt;"",IFERROR(INDEX(federal_program_name_lookup,MATCH(V3468,aln_lookup,0)),""),"")</f>
        <v/>
      </c>
    </row>
    <row r="3469">
      <c r="A3469">
        <f>IF(B3469&lt;&gt;"", "AWARD-"&amp;TEXT(ROW()-1,"0000"), "")</f>
        <v/>
      </c>
      <c r="B3469" s="4" t="n"/>
      <c r="C3469" s="4" t="n"/>
      <c r="D3469" s="4" t="n"/>
      <c r="E3469" s="6" t="n"/>
      <c r="F3469" s="7" t="n"/>
      <c r="G3469" s="6" t="n"/>
      <c r="H3469" s="6" t="n"/>
      <c r="I3469" s="6" t="n"/>
      <c r="J3469" s="5">
        <f>SUMIFS(amount_expended,cfda_key,V3469)</f>
        <v/>
      </c>
      <c r="K3469" s="5">
        <f>IF(G3469="OTHER CLUSTER NOT LISTED ABOVE",SUMIFS(amount_expended,uniform_other_cluster_name,X3469), IF(AND(OR(G3469="N/A",G3469=""),H3469=""),0,IF(G3469="STATE CLUSTER",SUMIFS(amount_expended,uniform_state_cluster_name,W3469),SUMIFS(amount_expended,cluster_name,G3469))))</f>
        <v/>
      </c>
      <c r="L3469" s="6" t="n"/>
      <c r="M3469" s="4" t="n"/>
      <c r="N3469" s="6" t="n"/>
      <c r="O3469" s="4" t="n"/>
      <c r="P3469" s="4" t="n"/>
      <c r="Q3469" s="6" t="n"/>
      <c r="R3469" s="7" t="n"/>
      <c r="S3469" s="6" t="n"/>
      <c r="T3469" s="6" t="n"/>
      <c r="U3469" s="6" t="n"/>
      <c r="V3469" s="3">
        <f>IF(OR(B3469="",C3469),"",CONCATENATE(B3469,".",C3469))</f>
        <v/>
      </c>
      <c r="W3469">
        <f>UPPER(TRIM(H3469))</f>
        <v/>
      </c>
      <c r="X3469">
        <f>UPPER(TRIM(I3469))</f>
        <v/>
      </c>
      <c r="Y3469">
        <f>IF(V3469&lt;&gt;"",IFERROR(INDEX(federal_program_name_lookup,MATCH(V3469,aln_lookup,0)),""),"")</f>
        <v/>
      </c>
    </row>
    <row r="3470">
      <c r="A3470">
        <f>IF(B3470&lt;&gt;"", "AWARD-"&amp;TEXT(ROW()-1,"0000"), "")</f>
        <v/>
      </c>
      <c r="B3470" s="4" t="n"/>
      <c r="C3470" s="4" t="n"/>
      <c r="D3470" s="4" t="n"/>
      <c r="E3470" s="6" t="n"/>
      <c r="F3470" s="7" t="n"/>
      <c r="G3470" s="6" t="n"/>
      <c r="H3470" s="6" t="n"/>
      <c r="I3470" s="6" t="n"/>
      <c r="J3470" s="5">
        <f>SUMIFS(amount_expended,cfda_key,V3470)</f>
        <v/>
      </c>
      <c r="K3470" s="5">
        <f>IF(G3470="OTHER CLUSTER NOT LISTED ABOVE",SUMIFS(amount_expended,uniform_other_cluster_name,X3470), IF(AND(OR(G3470="N/A",G3470=""),H3470=""),0,IF(G3470="STATE CLUSTER",SUMIFS(amount_expended,uniform_state_cluster_name,W3470),SUMIFS(amount_expended,cluster_name,G3470))))</f>
        <v/>
      </c>
      <c r="L3470" s="6" t="n"/>
      <c r="M3470" s="4" t="n"/>
      <c r="N3470" s="6" t="n"/>
      <c r="O3470" s="4" t="n"/>
      <c r="P3470" s="4" t="n"/>
      <c r="Q3470" s="6" t="n"/>
      <c r="R3470" s="7" t="n"/>
      <c r="S3470" s="6" t="n"/>
      <c r="T3470" s="6" t="n"/>
      <c r="U3470" s="6" t="n"/>
      <c r="V3470" s="3">
        <f>IF(OR(B3470="",C3470),"",CONCATENATE(B3470,".",C3470))</f>
        <v/>
      </c>
      <c r="W3470">
        <f>UPPER(TRIM(H3470))</f>
        <v/>
      </c>
      <c r="X3470">
        <f>UPPER(TRIM(I3470))</f>
        <v/>
      </c>
      <c r="Y3470">
        <f>IF(V3470&lt;&gt;"",IFERROR(INDEX(federal_program_name_lookup,MATCH(V3470,aln_lookup,0)),""),"")</f>
        <v/>
      </c>
    </row>
    <row r="3471">
      <c r="A3471">
        <f>IF(B3471&lt;&gt;"", "AWARD-"&amp;TEXT(ROW()-1,"0000"), "")</f>
        <v/>
      </c>
      <c r="B3471" s="4" t="n"/>
      <c r="C3471" s="4" t="n"/>
      <c r="D3471" s="4" t="n"/>
      <c r="E3471" s="6" t="n"/>
      <c r="F3471" s="7" t="n"/>
      <c r="G3471" s="6" t="n"/>
      <c r="H3471" s="6" t="n"/>
      <c r="I3471" s="6" t="n"/>
      <c r="J3471" s="5">
        <f>SUMIFS(amount_expended,cfda_key,V3471)</f>
        <v/>
      </c>
      <c r="K3471" s="5">
        <f>IF(G3471="OTHER CLUSTER NOT LISTED ABOVE",SUMIFS(amount_expended,uniform_other_cluster_name,X3471), IF(AND(OR(G3471="N/A",G3471=""),H3471=""),0,IF(G3471="STATE CLUSTER",SUMIFS(amount_expended,uniform_state_cluster_name,W3471),SUMIFS(amount_expended,cluster_name,G3471))))</f>
        <v/>
      </c>
      <c r="L3471" s="6" t="n"/>
      <c r="M3471" s="4" t="n"/>
      <c r="N3471" s="6" t="n"/>
      <c r="O3471" s="4" t="n"/>
      <c r="P3471" s="4" t="n"/>
      <c r="Q3471" s="6" t="n"/>
      <c r="R3471" s="7" t="n"/>
      <c r="S3471" s="6" t="n"/>
      <c r="T3471" s="6" t="n"/>
      <c r="U3471" s="6" t="n"/>
      <c r="V3471" s="3">
        <f>IF(OR(B3471="",C3471),"",CONCATENATE(B3471,".",C3471))</f>
        <v/>
      </c>
      <c r="W3471">
        <f>UPPER(TRIM(H3471))</f>
        <v/>
      </c>
      <c r="X3471">
        <f>UPPER(TRIM(I3471))</f>
        <v/>
      </c>
      <c r="Y3471">
        <f>IF(V3471&lt;&gt;"",IFERROR(INDEX(federal_program_name_lookup,MATCH(V3471,aln_lookup,0)),""),"")</f>
        <v/>
      </c>
    </row>
    <row r="3472">
      <c r="A3472">
        <f>IF(B3472&lt;&gt;"", "AWARD-"&amp;TEXT(ROW()-1,"0000"), "")</f>
        <v/>
      </c>
      <c r="B3472" s="4" t="n"/>
      <c r="C3472" s="4" t="n"/>
      <c r="D3472" s="4" t="n"/>
      <c r="E3472" s="6" t="n"/>
      <c r="F3472" s="7" t="n"/>
      <c r="G3472" s="6" t="n"/>
      <c r="H3472" s="6" t="n"/>
      <c r="I3472" s="6" t="n"/>
      <c r="J3472" s="5">
        <f>SUMIFS(amount_expended,cfda_key,V3472)</f>
        <v/>
      </c>
      <c r="K3472" s="5">
        <f>IF(G3472="OTHER CLUSTER NOT LISTED ABOVE",SUMIFS(amount_expended,uniform_other_cluster_name,X3472), IF(AND(OR(G3472="N/A",G3472=""),H3472=""),0,IF(G3472="STATE CLUSTER",SUMIFS(amount_expended,uniform_state_cluster_name,W3472),SUMIFS(amount_expended,cluster_name,G3472))))</f>
        <v/>
      </c>
      <c r="L3472" s="6" t="n"/>
      <c r="M3472" s="4" t="n"/>
      <c r="N3472" s="6" t="n"/>
      <c r="O3472" s="4" t="n"/>
      <c r="P3472" s="4" t="n"/>
      <c r="Q3472" s="6" t="n"/>
      <c r="R3472" s="7" t="n"/>
      <c r="S3472" s="6" t="n"/>
      <c r="T3472" s="6" t="n"/>
      <c r="U3472" s="6" t="n"/>
      <c r="V3472" s="3">
        <f>IF(OR(B3472="",C3472),"",CONCATENATE(B3472,".",C3472))</f>
        <v/>
      </c>
      <c r="W3472">
        <f>UPPER(TRIM(H3472))</f>
        <v/>
      </c>
      <c r="X3472">
        <f>UPPER(TRIM(I3472))</f>
        <v/>
      </c>
      <c r="Y3472">
        <f>IF(V3472&lt;&gt;"",IFERROR(INDEX(federal_program_name_lookup,MATCH(V3472,aln_lookup,0)),""),"")</f>
        <v/>
      </c>
    </row>
    <row r="3473">
      <c r="A3473">
        <f>IF(B3473&lt;&gt;"", "AWARD-"&amp;TEXT(ROW()-1,"0000"), "")</f>
        <v/>
      </c>
      <c r="B3473" s="4" t="n"/>
      <c r="C3473" s="4" t="n"/>
      <c r="D3473" s="4" t="n"/>
      <c r="E3473" s="6" t="n"/>
      <c r="F3473" s="7" t="n"/>
      <c r="G3473" s="6" t="n"/>
      <c r="H3473" s="6" t="n"/>
      <c r="I3473" s="6" t="n"/>
      <c r="J3473" s="5">
        <f>SUMIFS(amount_expended,cfda_key,V3473)</f>
        <v/>
      </c>
      <c r="K3473" s="5">
        <f>IF(G3473="OTHER CLUSTER NOT LISTED ABOVE",SUMIFS(amount_expended,uniform_other_cluster_name,X3473), IF(AND(OR(G3473="N/A",G3473=""),H3473=""),0,IF(G3473="STATE CLUSTER",SUMIFS(amount_expended,uniform_state_cluster_name,W3473),SUMIFS(amount_expended,cluster_name,G3473))))</f>
        <v/>
      </c>
      <c r="L3473" s="6" t="n"/>
      <c r="M3473" s="4" t="n"/>
      <c r="N3473" s="6" t="n"/>
      <c r="O3473" s="4" t="n"/>
      <c r="P3473" s="4" t="n"/>
      <c r="Q3473" s="6" t="n"/>
      <c r="R3473" s="7" t="n"/>
      <c r="S3473" s="6" t="n"/>
      <c r="T3473" s="6" t="n"/>
      <c r="U3473" s="6" t="n"/>
      <c r="V3473" s="3">
        <f>IF(OR(B3473="",C3473),"",CONCATENATE(B3473,".",C3473))</f>
        <v/>
      </c>
      <c r="W3473">
        <f>UPPER(TRIM(H3473))</f>
        <v/>
      </c>
      <c r="X3473">
        <f>UPPER(TRIM(I3473))</f>
        <v/>
      </c>
      <c r="Y3473">
        <f>IF(V3473&lt;&gt;"",IFERROR(INDEX(federal_program_name_lookup,MATCH(V3473,aln_lookup,0)),""),"")</f>
        <v/>
      </c>
    </row>
    <row r="3474">
      <c r="A3474">
        <f>IF(B3474&lt;&gt;"", "AWARD-"&amp;TEXT(ROW()-1,"0000"), "")</f>
        <v/>
      </c>
      <c r="B3474" s="4" t="n"/>
      <c r="C3474" s="4" t="n"/>
      <c r="D3474" s="4" t="n"/>
      <c r="E3474" s="6" t="n"/>
      <c r="F3474" s="7" t="n"/>
      <c r="G3474" s="6" t="n"/>
      <c r="H3474" s="6" t="n"/>
      <c r="I3474" s="6" t="n"/>
      <c r="J3474" s="5">
        <f>SUMIFS(amount_expended,cfda_key,V3474)</f>
        <v/>
      </c>
      <c r="K3474" s="5">
        <f>IF(G3474="OTHER CLUSTER NOT LISTED ABOVE",SUMIFS(amount_expended,uniform_other_cluster_name,X3474), IF(AND(OR(G3474="N/A",G3474=""),H3474=""),0,IF(G3474="STATE CLUSTER",SUMIFS(amount_expended,uniform_state_cluster_name,W3474),SUMIFS(amount_expended,cluster_name,G3474))))</f>
        <v/>
      </c>
      <c r="L3474" s="6" t="n"/>
      <c r="M3474" s="4" t="n"/>
      <c r="N3474" s="6" t="n"/>
      <c r="O3474" s="4" t="n"/>
      <c r="P3474" s="4" t="n"/>
      <c r="Q3474" s="6" t="n"/>
      <c r="R3474" s="7" t="n"/>
      <c r="S3474" s="6" t="n"/>
      <c r="T3474" s="6" t="n"/>
      <c r="U3474" s="6" t="n"/>
      <c r="V3474" s="3">
        <f>IF(OR(B3474="",C3474),"",CONCATENATE(B3474,".",C3474))</f>
        <v/>
      </c>
      <c r="W3474">
        <f>UPPER(TRIM(H3474))</f>
        <v/>
      </c>
      <c r="X3474">
        <f>UPPER(TRIM(I3474))</f>
        <v/>
      </c>
      <c r="Y3474">
        <f>IF(V3474&lt;&gt;"",IFERROR(INDEX(federal_program_name_lookup,MATCH(V3474,aln_lookup,0)),""),"")</f>
        <v/>
      </c>
    </row>
    <row r="3475">
      <c r="A3475">
        <f>IF(B3475&lt;&gt;"", "AWARD-"&amp;TEXT(ROW()-1,"0000"), "")</f>
        <v/>
      </c>
      <c r="B3475" s="4" t="n"/>
      <c r="C3475" s="4" t="n"/>
      <c r="D3475" s="4" t="n"/>
      <c r="E3475" s="6" t="n"/>
      <c r="F3475" s="7" t="n"/>
      <c r="G3475" s="6" t="n"/>
      <c r="H3475" s="6" t="n"/>
      <c r="I3475" s="6" t="n"/>
      <c r="J3475" s="5">
        <f>SUMIFS(amount_expended,cfda_key,V3475)</f>
        <v/>
      </c>
      <c r="K3475" s="5">
        <f>IF(G3475="OTHER CLUSTER NOT LISTED ABOVE",SUMIFS(amount_expended,uniform_other_cluster_name,X3475), IF(AND(OR(G3475="N/A",G3475=""),H3475=""),0,IF(G3475="STATE CLUSTER",SUMIFS(amount_expended,uniform_state_cluster_name,W3475),SUMIFS(amount_expended,cluster_name,G3475))))</f>
        <v/>
      </c>
      <c r="L3475" s="6" t="n"/>
      <c r="M3475" s="4" t="n"/>
      <c r="N3475" s="6" t="n"/>
      <c r="O3475" s="4" t="n"/>
      <c r="P3475" s="4" t="n"/>
      <c r="Q3475" s="6" t="n"/>
      <c r="R3475" s="7" t="n"/>
      <c r="S3475" s="6" t="n"/>
      <c r="T3475" s="6" t="n"/>
      <c r="U3475" s="6" t="n"/>
      <c r="V3475" s="3">
        <f>IF(OR(B3475="",C3475),"",CONCATENATE(B3475,".",C3475))</f>
        <v/>
      </c>
      <c r="W3475">
        <f>UPPER(TRIM(H3475))</f>
        <v/>
      </c>
      <c r="X3475">
        <f>UPPER(TRIM(I3475))</f>
        <v/>
      </c>
      <c r="Y3475">
        <f>IF(V3475&lt;&gt;"",IFERROR(INDEX(federal_program_name_lookup,MATCH(V3475,aln_lookup,0)),""),"")</f>
        <v/>
      </c>
    </row>
    <row r="3476">
      <c r="A3476">
        <f>IF(B3476&lt;&gt;"", "AWARD-"&amp;TEXT(ROW()-1,"0000"), "")</f>
        <v/>
      </c>
      <c r="B3476" s="4" t="n"/>
      <c r="C3476" s="4" t="n"/>
      <c r="D3476" s="4" t="n"/>
      <c r="E3476" s="6" t="n"/>
      <c r="F3476" s="7" t="n"/>
      <c r="G3476" s="6" t="n"/>
      <c r="H3476" s="6" t="n"/>
      <c r="I3476" s="6" t="n"/>
      <c r="J3476" s="5">
        <f>SUMIFS(amount_expended,cfda_key,V3476)</f>
        <v/>
      </c>
      <c r="K3476" s="5">
        <f>IF(G3476="OTHER CLUSTER NOT LISTED ABOVE",SUMIFS(amount_expended,uniform_other_cluster_name,X3476), IF(AND(OR(G3476="N/A",G3476=""),H3476=""),0,IF(G3476="STATE CLUSTER",SUMIFS(amount_expended,uniform_state_cluster_name,W3476),SUMIFS(amount_expended,cluster_name,G3476))))</f>
        <v/>
      </c>
      <c r="L3476" s="6" t="n"/>
      <c r="M3476" s="4" t="n"/>
      <c r="N3476" s="6" t="n"/>
      <c r="O3476" s="4" t="n"/>
      <c r="P3476" s="4" t="n"/>
      <c r="Q3476" s="6" t="n"/>
      <c r="R3476" s="7" t="n"/>
      <c r="S3476" s="6" t="n"/>
      <c r="T3476" s="6" t="n"/>
      <c r="U3476" s="6" t="n"/>
      <c r="V3476" s="3">
        <f>IF(OR(B3476="",C3476),"",CONCATENATE(B3476,".",C3476))</f>
        <v/>
      </c>
      <c r="W3476">
        <f>UPPER(TRIM(H3476))</f>
        <v/>
      </c>
      <c r="X3476">
        <f>UPPER(TRIM(I3476))</f>
        <v/>
      </c>
      <c r="Y3476">
        <f>IF(V3476&lt;&gt;"",IFERROR(INDEX(federal_program_name_lookup,MATCH(V3476,aln_lookup,0)),""),"")</f>
        <v/>
      </c>
    </row>
    <row r="3477">
      <c r="A3477">
        <f>IF(B3477&lt;&gt;"", "AWARD-"&amp;TEXT(ROW()-1,"0000"), "")</f>
        <v/>
      </c>
      <c r="B3477" s="4" t="n"/>
      <c r="C3477" s="4" t="n"/>
      <c r="D3477" s="4" t="n"/>
      <c r="E3477" s="6" t="n"/>
      <c r="F3477" s="7" t="n"/>
      <c r="G3477" s="6" t="n"/>
      <c r="H3477" s="6" t="n"/>
      <c r="I3477" s="6" t="n"/>
      <c r="J3477" s="5">
        <f>SUMIFS(amount_expended,cfda_key,V3477)</f>
        <v/>
      </c>
      <c r="K3477" s="5">
        <f>IF(G3477="OTHER CLUSTER NOT LISTED ABOVE",SUMIFS(amount_expended,uniform_other_cluster_name,X3477), IF(AND(OR(G3477="N/A",G3477=""),H3477=""),0,IF(G3477="STATE CLUSTER",SUMIFS(amount_expended,uniform_state_cluster_name,W3477),SUMIFS(amount_expended,cluster_name,G3477))))</f>
        <v/>
      </c>
      <c r="L3477" s="6" t="n"/>
      <c r="M3477" s="4" t="n"/>
      <c r="N3477" s="6" t="n"/>
      <c r="O3477" s="4" t="n"/>
      <c r="P3477" s="4" t="n"/>
      <c r="Q3477" s="6" t="n"/>
      <c r="R3477" s="7" t="n"/>
      <c r="S3477" s="6" t="n"/>
      <c r="T3477" s="6" t="n"/>
      <c r="U3477" s="6" t="n"/>
      <c r="V3477" s="3">
        <f>IF(OR(B3477="",C3477),"",CONCATENATE(B3477,".",C3477))</f>
        <v/>
      </c>
      <c r="W3477">
        <f>UPPER(TRIM(H3477))</f>
        <v/>
      </c>
      <c r="X3477">
        <f>UPPER(TRIM(I3477))</f>
        <v/>
      </c>
      <c r="Y3477">
        <f>IF(V3477&lt;&gt;"",IFERROR(INDEX(federal_program_name_lookup,MATCH(V3477,aln_lookup,0)),""),"")</f>
        <v/>
      </c>
    </row>
    <row r="3478">
      <c r="A3478">
        <f>IF(B3478&lt;&gt;"", "AWARD-"&amp;TEXT(ROW()-1,"0000"), "")</f>
        <v/>
      </c>
      <c r="B3478" s="4" t="n"/>
      <c r="C3478" s="4" t="n"/>
      <c r="D3478" s="4" t="n"/>
      <c r="E3478" s="6" t="n"/>
      <c r="F3478" s="7" t="n"/>
      <c r="G3478" s="6" t="n"/>
      <c r="H3478" s="6" t="n"/>
      <c r="I3478" s="6" t="n"/>
      <c r="J3478" s="5">
        <f>SUMIFS(amount_expended,cfda_key,V3478)</f>
        <v/>
      </c>
      <c r="K3478" s="5">
        <f>IF(G3478="OTHER CLUSTER NOT LISTED ABOVE",SUMIFS(amount_expended,uniform_other_cluster_name,X3478), IF(AND(OR(G3478="N/A",G3478=""),H3478=""),0,IF(G3478="STATE CLUSTER",SUMIFS(amount_expended,uniform_state_cluster_name,W3478),SUMIFS(amount_expended,cluster_name,G3478))))</f>
        <v/>
      </c>
      <c r="L3478" s="6" t="n"/>
      <c r="M3478" s="4" t="n"/>
      <c r="N3478" s="6" t="n"/>
      <c r="O3478" s="4" t="n"/>
      <c r="P3478" s="4" t="n"/>
      <c r="Q3478" s="6" t="n"/>
      <c r="R3478" s="7" t="n"/>
      <c r="S3478" s="6" t="n"/>
      <c r="T3478" s="6" t="n"/>
      <c r="U3478" s="6" t="n"/>
      <c r="V3478" s="3">
        <f>IF(OR(B3478="",C3478),"",CONCATENATE(B3478,".",C3478))</f>
        <v/>
      </c>
      <c r="W3478">
        <f>UPPER(TRIM(H3478))</f>
        <v/>
      </c>
      <c r="X3478">
        <f>UPPER(TRIM(I3478))</f>
        <v/>
      </c>
      <c r="Y3478">
        <f>IF(V3478&lt;&gt;"",IFERROR(INDEX(federal_program_name_lookup,MATCH(V3478,aln_lookup,0)),""),"")</f>
        <v/>
      </c>
    </row>
    <row r="3479">
      <c r="A3479">
        <f>IF(B3479&lt;&gt;"", "AWARD-"&amp;TEXT(ROW()-1,"0000"), "")</f>
        <v/>
      </c>
      <c r="B3479" s="4" t="n"/>
      <c r="C3479" s="4" t="n"/>
      <c r="D3479" s="4" t="n"/>
      <c r="E3479" s="6" t="n"/>
      <c r="F3479" s="7" t="n"/>
      <c r="G3479" s="6" t="n"/>
      <c r="H3479" s="6" t="n"/>
      <c r="I3479" s="6" t="n"/>
      <c r="J3479" s="5">
        <f>SUMIFS(amount_expended,cfda_key,V3479)</f>
        <v/>
      </c>
      <c r="K3479" s="5">
        <f>IF(G3479="OTHER CLUSTER NOT LISTED ABOVE",SUMIFS(amount_expended,uniform_other_cluster_name,X3479), IF(AND(OR(G3479="N/A",G3479=""),H3479=""),0,IF(G3479="STATE CLUSTER",SUMIFS(amount_expended,uniform_state_cluster_name,W3479),SUMIFS(amount_expended,cluster_name,G3479))))</f>
        <v/>
      </c>
      <c r="L3479" s="6" t="n"/>
      <c r="M3479" s="4" t="n"/>
      <c r="N3479" s="6" t="n"/>
      <c r="O3479" s="4" t="n"/>
      <c r="P3479" s="4" t="n"/>
      <c r="Q3479" s="6" t="n"/>
      <c r="R3479" s="7" t="n"/>
      <c r="S3479" s="6" t="n"/>
      <c r="T3479" s="6" t="n"/>
      <c r="U3479" s="6" t="n"/>
      <c r="V3479" s="3">
        <f>IF(OR(B3479="",C3479),"",CONCATENATE(B3479,".",C3479))</f>
        <v/>
      </c>
      <c r="W3479">
        <f>UPPER(TRIM(H3479))</f>
        <v/>
      </c>
      <c r="X3479">
        <f>UPPER(TRIM(I3479))</f>
        <v/>
      </c>
      <c r="Y3479">
        <f>IF(V3479&lt;&gt;"",IFERROR(INDEX(federal_program_name_lookup,MATCH(V3479,aln_lookup,0)),""),"")</f>
        <v/>
      </c>
    </row>
    <row r="3480">
      <c r="A3480">
        <f>IF(B3480&lt;&gt;"", "AWARD-"&amp;TEXT(ROW()-1,"0000"), "")</f>
        <v/>
      </c>
      <c r="B3480" s="4" t="n"/>
      <c r="C3480" s="4" t="n"/>
      <c r="D3480" s="4" t="n"/>
      <c r="E3480" s="6" t="n"/>
      <c r="F3480" s="7" t="n"/>
      <c r="G3480" s="6" t="n"/>
      <c r="H3480" s="6" t="n"/>
      <c r="I3480" s="6" t="n"/>
      <c r="J3480" s="5">
        <f>SUMIFS(amount_expended,cfda_key,V3480)</f>
        <v/>
      </c>
      <c r="K3480" s="5">
        <f>IF(G3480="OTHER CLUSTER NOT LISTED ABOVE",SUMIFS(amount_expended,uniform_other_cluster_name,X3480), IF(AND(OR(G3480="N/A",G3480=""),H3480=""),0,IF(G3480="STATE CLUSTER",SUMIFS(amount_expended,uniform_state_cluster_name,W3480),SUMIFS(amount_expended,cluster_name,G3480))))</f>
        <v/>
      </c>
      <c r="L3480" s="6" t="n"/>
      <c r="M3480" s="4" t="n"/>
      <c r="N3480" s="6" t="n"/>
      <c r="O3480" s="4" t="n"/>
      <c r="P3480" s="4" t="n"/>
      <c r="Q3480" s="6" t="n"/>
      <c r="R3480" s="7" t="n"/>
      <c r="S3480" s="6" t="n"/>
      <c r="T3480" s="6" t="n"/>
      <c r="U3480" s="6" t="n"/>
      <c r="V3480" s="3">
        <f>IF(OR(B3480="",C3480),"",CONCATENATE(B3480,".",C3480))</f>
        <v/>
      </c>
      <c r="W3480">
        <f>UPPER(TRIM(H3480))</f>
        <v/>
      </c>
      <c r="X3480">
        <f>UPPER(TRIM(I3480))</f>
        <v/>
      </c>
      <c r="Y3480">
        <f>IF(V3480&lt;&gt;"",IFERROR(INDEX(federal_program_name_lookup,MATCH(V3480,aln_lookup,0)),""),"")</f>
        <v/>
      </c>
    </row>
    <row r="3481">
      <c r="A3481">
        <f>IF(B3481&lt;&gt;"", "AWARD-"&amp;TEXT(ROW()-1,"0000"), "")</f>
        <v/>
      </c>
      <c r="B3481" s="4" t="n"/>
      <c r="C3481" s="4" t="n"/>
      <c r="D3481" s="4" t="n"/>
      <c r="E3481" s="6" t="n"/>
      <c r="F3481" s="7" t="n"/>
      <c r="G3481" s="6" t="n"/>
      <c r="H3481" s="6" t="n"/>
      <c r="I3481" s="6" t="n"/>
      <c r="J3481" s="5">
        <f>SUMIFS(amount_expended,cfda_key,V3481)</f>
        <v/>
      </c>
      <c r="K3481" s="5">
        <f>IF(G3481="OTHER CLUSTER NOT LISTED ABOVE",SUMIFS(amount_expended,uniform_other_cluster_name,X3481), IF(AND(OR(G3481="N/A",G3481=""),H3481=""),0,IF(G3481="STATE CLUSTER",SUMIFS(amount_expended,uniform_state_cluster_name,W3481),SUMIFS(amount_expended,cluster_name,G3481))))</f>
        <v/>
      </c>
      <c r="L3481" s="6" t="n"/>
      <c r="M3481" s="4" t="n"/>
      <c r="N3481" s="6" t="n"/>
      <c r="O3481" s="4" t="n"/>
      <c r="P3481" s="4" t="n"/>
      <c r="Q3481" s="6" t="n"/>
      <c r="R3481" s="7" t="n"/>
      <c r="S3481" s="6" t="n"/>
      <c r="T3481" s="6" t="n"/>
      <c r="U3481" s="6" t="n"/>
      <c r="V3481" s="3">
        <f>IF(OR(B3481="",C3481),"",CONCATENATE(B3481,".",C3481))</f>
        <v/>
      </c>
      <c r="W3481">
        <f>UPPER(TRIM(H3481))</f>
        <v/>
      </c>
      <c r="X3481">
        <f>UPPER(TRIM(I3481))</f>
        <v/>
      </c>
      <c r="Y3481">
        <f>IF(V3481&lt;&gt;"",IFERROR(INDEX(federal_program_name_lookup,MATCH(V3481,aln_lookup,0)),""),"")</f>
        <v/>
      </c>
    </row>
    <row r="3482">
      <c r="A3482">
        <f>IF(B3482&lt;&gt;"", "AWARD-"&amp;TEXT(ROW()-1,"0000"), "")</f>
        <v/>
      </c>
      <c r="B3482" s="4" t="n"/>
      <c r="C3482" s="4" t="n"/>
      <c r="D3482" s="4" t="n"/>
      <c r="E3482" s="6" t="n"/>
      <c r="F3482" s="7" t="n"/>
      <c r="G3482" s="6" t="n"/>
      <c r="H3482" s="6" t="n"/>
      <c r="I3482" s="6" t="n"/>
      <c r="J3482" s="5">
        <f>SUMIFS(amount_expended,cfda_key,V3482)</f>
        <v/>
      </c>
      <c r="K3482" s="5">
        <f>IF(G3482="OTHER CLUSTER NOT LISTED ABOVE",SUMIFS(amount_expended,uniform_other_cluster_name,X3482), IF(AND(OR(G3482="N/A",G3482=""),H3482=""),0,IF(G3482="STATE CLUSTER",SUMIFS(amount_expended,uniform_state_cluster_name,W3482),SUMIFS(amount_expended,cluster_name,G3482))))</f>
        <v/>
      </c>
      <c r="L3482" s="6" t="n"/>
      <c r="M3482" s="4" t="n"/>
      <c r="N3482" s="6" t="n"/>
      <c r="O3482" s="4" t="n"/>
      <c r="P3482" s="4" t="n"/>
      <c r="Q3482" s="6" t="n"/>
      <c r="R3482" s="7" t="n"/>
      <c r="S3482" s="6" t="n"/>
      <c r="T3482" s="6" t="n"/>
      <c r="U3482" s="6" t="n"/>
      <c r="V3482" s="3">
        <f>IF(OR(B3482="",C3482),"",CONCATENATE(B3482,".",C3482))</f>
        <v/>
      </c>
      <c r="W3482">
        <f>UPPER(TRIM(H3482))</f>
        <v/>
      </c>
      <c r="X3482">
        <f>UPPER(TRIM(I3482))</f>
        <v/>
      </c>
      <c r="Y3482">
        <f>IF(V3482&lt;&gt;"",IFERROR(INDEX(federal_program_name_lookup,MATCH(V3482,aln_lookup,0)),""),"")</f>
        <v/>
      </c>
    </row>
    <row r="3483">
      <c r="A3483">
        <f>IF(B3483&lt;&gt;"", "AWARD-"&amp;TEXT(ROW()-1,"0000"), "")</f>
        <v/>
      </c>
      <c r="B3483" s="4" t="n"/>
      <c r="C3483" s="4" t="n"/>
      <c r="D3483" s="4" t="n"/>
      <c r="E3483" s="6" t="n"/>
      <c r="F3483" s="7" t="n"/>
      <c r="G3483" s="6" t="n"/>
      <c r="H3483" s="6" t="n"/>
      <c r="I3483" s="6" t="n"/>
      <c r="J3483" s="5">
        <f>SUMIFS(amount_expended,cfda_key,V3483)</f>
        <v/>
      </c>
      <c r="K3483" s="5">
        <f>IF(G3483="OTHER CLUSTER NOT LISTED ABOVE",SUMIFS(amount_expended,uniform_other_cluster_name,X3483), IF(AND(OR(G3483="N/A",G3483=""),H3483=""),0,IF(G3483="STATE CLUSTER",SUMIFS(amount_expended,uniform_state_cluster_name,W3483),SUMIFS(amount_expended,cluster_name,G3483))))</f>
        <v/>
      </c>
      <c r="L3483" s="6" t="n"/>
      <c r="M3483" s="4" t="n"/>
      <c r="N3483" s="6" t="n"/>
      <c r="O3483" s="4" t="n"/>
      <c r="P3483" s="4" t="n"/>
      <c r="Q3483" s="6" t="n"/>
      <c r="R3483" s="7" t="n"/>
      <c r="S3483" s="6" t="n"/>
      <c r="T3483" s="6" t="n"/>
      <c r="U3483" s="6" t="n"/>
      <c r="V3483" s="3">
        <f>IF(OR(B3483="",C3483),"",CONCATENATE(B3483,".",C3483))</f>
        <v/>
      </c>
      <c r="W3483">
        <f>UPPER(TRIM(H3483))</f>
        <v/>
      </c>
      <c r="X3483">
        <f>UPPER(TRIM(I3483))</f>
        <v/>
      </c>
      <c r="Y3483">
        <f>IF(V3483&lt;&gt;"",IFERROR(INDEX(federal_program_name_lookup,MATCH(V3483,aln_lookup,0)),""),"")</f>
        <v/>
      </c>
    </row>
    <row r="3484">
      <c r="A3484">
        <f>IF(B3484&lt;&gt;"", "AWARD-"&amp;TEXT(ROW()-1,"0000"), "")</f>
        <v/>
      </c>
      <c r="B3484" s="4" t="n"/>
      <c r="C3484" s="4" t="n"/>
      <c r="D3484" s="4" t="n"/>
      <c r="E3484" s="6" t="n"/>
      <c r="F3484" s="7" t="n"/>
      <c r="G3484" s="6" t="n"/>
      <c r="H3484" s="6" t="n"/>
      <c r="I3484" s="6" t="n"/>
      <c r="J3484" s="5">
        <f>SUMIFS(amount_expended,cfda_key,V3484)</f>
        <v/>
      </c>
      <c r="K3484" s="5">
        <f>IF(G3484="OTHER CLUSTER NOT LISTED ABOVE",SUMIFS(amount_expended,uniform_other_cluster_name,X3484), IF(AND(OR(G3484="N/A",G3484=""),H3484=""),0,IF(G3484="STATE CLUSTER",SUMIFS(amount_expended,uniform_state_cluster_name,W3484),SUMIFS(amount_expended,cluster_name,G3484))))</f>
        <v/>
      </c>
      <c r="L3484" s="6" t="n"/>
      <c r="M3484" s="4" t="n"/>
      <c r="N3484" s="6" t="n"/>
      <c r="O3484" s="4" t="n"/>
      <c r="P3484" s="4" t="n"/>
      <c r="Q3484" s="6" t="n"/>
      <c r="R3484" s="7" t="n"/>
      <c r="S3484" s="6" t="n"/>
      <c r="T3484" s="6" t="n"/>
      <c r="U3484" s="6" t="n"/>
      <c r="V3484" s="3">
        <f>IF(OR(B3484="",C3484),"",CONCATENATE(B3484,".",C3484))</f>
        <v/>
      </c>
      <c r="W3484">
        <f>UPPER(TRIM(H3484))</f>
        <v/>
      </c>
      <c r="X3484">
        <f>UPPER(TRIM(I3484))</f>
        <v/>
      </c>
      <c r="Y3484">
        <f>IF(V3484&lt;&gt;"",IFERROR(INDEX(federal_program_name_lookup,MATCH(V3484,aln_lookup,0)),""),"")</f>
        <v/>
      </c>
    </row>
    <row r="3485">
      <c r="A3485">
        <f>IF(B3485&lt;&gt;"", "AWARD-"&amp;TEXT(ROW()-1,"0000"), "")</f>
        <v/>
      </c>
      <c r="B3485" s="4" t="n"/>
      <c r="C3485" s="4" t="n"/>
      <c r="D3485" s="4" t="n"/>
      <c r="E3485" s="6" t="n"/>
      <c r="F3485" s="7" t="n"/>
      <c r="G3485" s="6" t="n"/>
      <c r="H3485" s="6" t="n"/>
      <c r="I3485" s="6" t="n"/>
      <c r="J3485" s="5">
        <f>SUMIFS(amount_expended,cfda_key,V3485)</f>
        <v/>
      </c>
      <c r="K3485" s="5">
        <f>IF(G3485="OTHER CLUSTER NOT LISTED ABOVE",SUMIFS(amount_expended,uniform_other_cluster_name,X3485), IF(AND(OR(G3485="N/A",G3485=""),H3485=""),0,IF(G3485="STATE CLUSTER",SUMIFS(amount_expended,uniform_state_cluster_name,W3485),SUMIFS(amount_expended,cluster_name,G3485))))</f>
        <v/>
      </c>
      <c r="L3485" s="6" t="n"/>
      <c r="M3485" s="4" t="n"/>
      <c r="N3485" s="6" t="n"/>
      <c r="O3485" s="4" t="n"/>
      <c r="P3485" s="4" t="n"/>
      <c r="Q3485" s="6" t="n"/>
      <c r="R3485" s="7" t="n"/>
      <c r="S3485" s="6" t="n"/>
      <c r="T3485" s="6" t="n"/>
      <c r="U3485" s="6" t="n"/>
      <c r="V3485" s="3">
        <f>IF(OR(B3485="",C3485),"",CONCATENATE(B3485,".",C3485))</f>
        <v/>
      </c>
      <c r="W3485">
        <f>UPPER(TRIM(H3485))</f>
        <v/>
      </c>
      <c r="X3485">
        <f>UPPER(TRIM(I3485))</f>
        <v/>
      </c>
      <c r="Y3485">
        <f>IF(V3485&lt;&gt;"",IFERROR(INDEX(federal_program_name_lookup,MATCH(V3485,aln_lookup,0)),""),"")</f>
        <v/>
      </c>
    </row>
    <row r="3486">
      <c r="A3486">
        <f>IF(B3486&lt;&gt;"", "AWARD-"&amp;TEXT(ROW()-1,"0000"), "")</f>
        <v/>
      </c>
      <c r="B3486" s="4" t="n"/>
      <c r="C3486" s="4" t="n"/>
      <c r="D3486" s="4" t="n"/>
      <c r="E3486" s="6" t="n"/>
      <c r="F3486" s="7" t="n"/>
      <c r="G3486" s="6" t="n"/>
      <c r="H3486" s="6" t="n"/>
      <c r="I3486" s="6" t="n"/>
      <c r="J3486" s="5">
        <f>SUMIFS(amount_expended,cfda_key,V3486)</f>
        <v/>
      </c>
      <c r="K3486" s="5">
        <f>IF(G3486="OTHER CLUSTER NOT LISTED ABOVE",SUMIFS(amount_expended,uniform_other_cluster_name,X3486), IF(AND(OR(G3486="N/A",G3486=""),H3486=""),0,IF(G3486="STATE CLUSTER",SUMIFS(amount_expended,uniform_state_cluster_name,W3486),SUMIFS(amount_expended,cluster_name,G3486))))</f>
        <v/>
      </c>
      <c r="L3486" s="6" t="n"/>
      <c r="M3486" s="4" t="n"/>
      <c r="N3486" s="6" t="n"/>
      <c r="O3486" s="4" t="n"/>
      <c r="P3486" s="4" t="n"/>
      <c r="Q3486" s="6" t="n"/>
      <c r="R3486" s="7" t="n"/>
      <c r="S3486" s="6" t="n"/>
      <c r="T3486" s="6" t="n"/>
      <c r="U3486" s="6" t="n"/>
      <c r="V3486" s="3">
        <f>IF(OR(B3486="",C3486),"",CONCATENATE(B3486,".",C3486))</f>
        <v/>
      </c>
      <c r="W3486">
        <f>UPPER(TRIM(H3486))</f>
        <v/>
      </c>
      <c r="X3486">
        <f>UPPER(TRIM(I3486))</f>
        <v/>
      </c>
      <c r="Y3486">
        <f>IF(V3486&lt;&gt;"",IFERROR(INDEX(federal_program_name_lookup,MATCH(V3486,aln_lookup,0)),""),"")</f>
        <v/>
      </c>
    </row>
    <row r="3487">
      <c r="A3487">
        <f>IF(B3487&lt;&gt;"", "AWARD-"&amp;TEXT(ROW()-1,"0000"), "")</f>
        <v/>
      </c>
      <c r="B3487" s="4" t="n"/>
      <c r="C3487" s="4" t="n"/>
      <c r="D3487" s="4" t="n"/>
      <c r="E3487" s="6" t="n"/>
      <c r="F3487" s="7" t="n"/>
      <c r="G3487" s="6" t="n"/>
      <c r="H3487" s="6" t="n"/>
      <c r="I3487" s="6" t="n"/>
      <c r="J3487" s="5">
        <f>SUMIFS(amount_expended,cfda_key,V3487)</f>
        <v/>
      </c>
      <c r="K3487" s="5">
        <f>IF(G3487="OTHER CLUSTER NOT LISTED ABOVE",SUMIFS(amount_expended,uniform_other_cluster_name,X3487), IF(AND(OR(G3487="N/A",G3487=""),H3487=""),0,IF(G3487="STATE CLUSTER",SUMIFS(amount_expended,uniform_state_cluster_name,W3487),SUMIFS(amount_expended,cluster_name,G3487))))</f>
        <v/>
      </c>
      <c r="L3487" s="6" t="n"/>
      <c r="M3487" s="4" t="n"/>
      <c r="N3487" s="6" t="n"/>
      <c r="O3487" s="4" t="n"/>
      <c r="P3487" s="4" t="n"/>
      <c r="Q3487" s="6" t="n"/>
      <c r="R3487" s="7" t="n"/>
      <c r="S3487" s="6" t="n"/>
      <c r="T3487" s="6" t="n"/>
      <c r="U3487" s="6" t="n"/>
      <c r="V3487" s="3">
        <f>IF(OR(B3487="",C3487),"",CONCATENATE(B3487,".",C3487))</f>
        <v/>
      </c>
      <c r="W3487">
        <f>UPPER(TRIM(H3487))</f>
        <v/>
      </c>
      <c r="X3487">
        <f>UPPER(TRIM(I3487))</f>
        <v/>
      </c>
      <c r="Y3487">
        <f>IF(V3487&lt;&gt;"",IFERROR(INDEX(federal_program_name_lookup,MATCH(V3487,aln_lookup,0)),""),"")</f>
        <v/>
      </c>
    </row>
    <row r="3488">
      <c r="A3488">
        <f>IF(B3488&lt;&gt;"", "AWARD-"&amp;TEXT(ROW()-1,"0000"), "")</f>
        <v/>
      </c>
      <c r="B3488" s="4" t="n"/>
      <c r="C3488" s="4" t="n"/>
      <c r="D3488" s="4" t="n"/>
      <c r="E3488" s="6" t="n"/>
      <c r="F3488" s="7" t="n"/>
      <c r="G3488" s="6" t="n"/>
      <c r="H3488" s="6" t="n"/>
      <c r="I3488" s="6" t="n"/>
      <c r="J3488" s="5">
        <f>SUMIFS(amount_expended,cfda_key,V3488)</f>
        <v/>
      </c>
      <c r="K3488" s="5">
        <f>IF(G3488="OTHER CLUSTER NOT LISTED ABOVE",SUMIFS(amount_expended,uniform_other_cluster_name,X3488), IF(AND(OR(G3488="N/A",G3488=""),H3488=""),0,IF(G3488="STATE CLUSTER",SUMIFS(amount_expended,uniform_state_cluster_name,W3488),SUMIFS(amount_expended,cluster_name,G3488))))</f>
        <v/>
      </c>
      <c r="L3488" s="6" t="n"/>
      <c r="M3488" s="4" t="n"/>
      <c r="N3488" s="6" t="n"/>
      <c r="O3488" s="4" t="n"/>
      <c r="P3488" s="4" t="n"/>
      <c r="Q3488" s="6" t="n"/>
      <c r="R3488" s="7" t="n"/>
      <c r="S3488" s="6" t="n"/>
      <c r="T3488" s="6" t="n"/>
      <c r="U3488" s="6" t="n"/>
      <c r="V3488" s="3">
        <f>IF(OR(B3488="",C3488),"",CONCATENATE(B3488,".",C3488))</f>
        <v/>
      </c>
      <c r="W3488">
        <f>UPPER(TRIM(H3488))</f>
        <v/>
      </c>
      <c r="X3488">
        <f>UPPER(TRIM(I3488))</f>
        <v/>
      </c>
      <c r="Y3488">
        <f>IF(V3488&lt;&gt;"",IFERROR(INDEX(federal_program_name_lookup,MATCH(V3488,aln_lookup,0)),""),"")</f>
        <v/>
      </c>
    </row>
    <row r="3489">
      <c r="A3489">
        <f>IF(B3489&lt;&gt;"", "AWARD-"&amp;TEXT(ROW()-1,"0000"), "")</f>
        <v/>
      </c>
      <c r="B3489" s="4" t="n"/>
      <c r="C3489" s="4" t="n"/>
      <c r="D3489" s="4" t="n"/>
      <c r="E3489" s="6" t="n"/>
      <c r="F3489" s="7" t="n"/>
      <c r="G3489" s="6" t="n"/>
      <c r="H3489" s="6" t="n"/>
      <c r="I3489" s="6" t="n"/>
      <c r="J3489" s="5">
        <f>SUMIFS(amount_expended,cfda_key,V3489)</f>
        <v/>
      </c>
      <c r="K3489" s="5">
        <f>IF(G3489="OTHER CLUSTER NOT LISTED ABOVE",SUMIFS(amount_expended,uniform_other_cluster_name,X3489), IF(AND(OR(G3489="N/A",G3489=""),H3489=""),0,IF(G3489="STATE CLUSTER",SUMIFS(amount_expended,uniform_state_cluster_name,W3489),SUMIFS(amount_expended,cluster_name,G3489))))</f>
        <v/>
      </c>
      <c r="L3489" s="6" t="n"/>
      <c r="M3489" s="4" t="n"/>
      <c r="N3489" s="6" t="n"/>
      <c r="O3489" s="4" t="n"/>
      <c r="P3489" s="4" t="n"/>
      <c r="Q3489" s="6" t="n"/>
      <c r="R3489" s="7" t="n"/>
      <c r="S3489" s="6" t="n"/>
      <c r="T3489" s="6" t="n"/>
      <c r="U3489" s="6" t="n"/>
      <c r="V3489" s="3">
        <f>IF(OR(B3489="",C3489),"",CONCATENATE(B3489,".",C3489))</f>
        <v/>
      </c>
      <c r="W3489">
        <f>UPPER(TRIM(H3489))</f>
        <v/>
      </c>
      <c r="X3489">
        <f>UPPER(TRIM(I3489))</f>
        <v/>
      </c>
      <c r="Y3489">
        <f>IF(V3489&lt;&gt;"",IFERROR(INDEX(federal_program_name_lookup,MATCH(V3489,aln_lookup,0)),""),"")</f>
        <v/>
      </c>
    </row>
    <row r="3490">
      <c r="A3490">
        <f>IF(B3490&lt;&gt;"", "AWARD-"&amp;TEXT(ROW()-1,"0000"), "")</f>
        <v/>
      </c>
      <c r="B3490" s="4" t="n"/>
      <c r="C3490" s="4" t="n"/>
      <c r="D3490" s="4" t="n"/>
      <c r="E3490" s="6" t="n"/>
      <c r="F3490" s="7" t="n"/>
      <c r="G3490" s="6" t="n"/>
      <c r="H3490" s="6" t="n"/>
      <c r="I3490" s="6" t="n"/>
      <c r="J3490" s="5">
        <f>SUMIFS(amount_expended,cfda_key,V3490)</f>
        <v/>
      </c>
      <c r="K3490" s="5">
        <f>IF(G3490="OTHER CLUSTER NOT LISTED ABOVE",SUMIFS(amount_expended,uniform_other_cluster_name,X3490), IF(AND(OR(G3490="N/A",G3490=""),H3490=""),0,IF(G3490="STATE CLUSTER",SUMIFS(amount_expended,uniform_state_cluster_name,W3490),SUMIFS(amount_expended,cluster_name,G3490))))</f>
        <v/>
      </c>
      <c r="L3490" s="6" t="n"/>
      <c r="M3490" s="4" t="n"/>
      <c r="N3490" s="6" t="n"/>
      <c r="O3490" s="4" t="n"/>
      <c r="P3490" s="4" t="n"/>
      <c r="Q3490" s="6" t="n"/>
      <c r="R3490" s="7" t="n"/>
      <c r="S3490" s="6" t="n"/>
      <c r="T3490" s="6" t="n"/>
      <c r="U3490" s="6" t="n"/>
      <c r="V3490" s="3">
        <f>IF(OR(B3490="",C3490),"",CONCATENATE(B3490,".",C3490))</f>
        <v/>
      </c>
      <c r="W3490">
        <f>UPPER(TRIM(H3490))</f>
        <v/>
      </c>
      <c r="X3490">
        <f>UPPER(TRIM(I3490))</f>
        <v/>
      </c>
      <c r="Y3490">
        <f>IF(V3490&lt;&gt;"",IFERROR(INDEX(federal_program_name_lookup,MATCH(V3490,aln_lookup,0)),""),"")</f>
        <v/>
      </c>
    </row>
    <row r="3491">
      <c r="A3491">
        <f>IF(B3491&lt;&gt;"", "AWARD-"&amp;TEXT(ROW()-1,"0000"), "")</f>
        <v/>
      </c>
      <c r="B3491" s="4" t="n"/>
      <c r="C3491" s="4" t="n"/>
      <c r="D3491" s="4" t="n"/>
      <c r="E3491" s="6" t="n"/>
      <c r="F3491" s="7" t="n"/>
      <c r="G3491" s="6" t="n"/>
      <c r="H3491" s="6" t="n"/>
      <c r="I3491" s="6" t="n"/>
      <c r="J3491" s="5">
        <f>SUMIFS(amount_expended,cfda_key,V3491)</f>
        <v/>
      </c>
      <c r="K3491" s="5">
        <f>IF(G3491="OTHER CLUSTER NOT LISTED ABOVE",SUMIFS(amount_expended,uniform_other_cluster_name,X3491), IF(AND(OR(G3491="N/A",G3491=""),H3491=""),0,IF(G3491="STATE CLUSTER",SUMIFS(amount_expended,uniform_state_cluster_name,W3491),SUMIFS(amount_expended,cluster_name,G3491))))</f>
        <v/>
      </c>
      <c r="L3491" s="6" t="n"/>
      <c r="M3491" s="4" t="n"/>
      <c r="N3491" s="6" t="n"/>
      <c r="O3491" s="4" t="n"/>
      <c r="P3491" s="4" t="n"/>
      <c r="Q3491" s="6" t="n"/>
      <c r="R3491" s="7" t="n"/>
      <c r="S3491" s="6" t="n"/>
      <c r="T3491" s="6" t="n"/>
      <c r="U3491" s="6" t="n"/>
      <c r="V3491" s="3">
        <f>IF(OR(B3491="",C3491),"",CONCATENATE(B3491,".",C3491))</f>
        <v/>
      </c>
      <c r="W3491">
        <f>UPPER(TRIM(H3491))</f>
        <v/>
      </c>
      <c r="X3491">
        <f>UPPER(TRIM(I3491))</f>
        <v/>
      </c>
      <c r="Y3491">
        <f>IF(V3491&lt;&gt;"",IFERROR(INDEX(federal_program_name_lookup,MATCH(V3491,aln_lookup,0)),""),"")</f>
        <v/>
      </c>
    </row>
    <row r="3492">
      <c r="A3492">
        <f>IF(B3492&lt;&gt;"", "AWARD-"&amp;TEXT(ROW()-1,"0000"), "")</f>
        <v/>
      </c>
      <c r="B3492" s="4" t="n"/>
      <c r="C3492" s="4" t="n"/>
      <c r="D3492" s="4" t="n"/>
      <c r="E3492" s="6" t="n"/>
      <c r="F3492" s="7" t="n"/>
      <c r="G3492" s="6" t="n"/>
      <c r="H3492" s="6" t="n"/>
      <c r="I3492" s="6" t="n"/>
      <c r="J3492" s="5">
        <f>SUMIFS(amount_expended,cfda_key,V3492)</f>
        <v/>
      </c>
      <c r="K3492" s="5">
        <f>IF(G3492="OTHER CLUSTER NOT LISTED ABOVE",SUMIFS(amount_expended,uniform_other_cluster_name,X3492), IF(AND(OR(G3492="N/A",G3492=""),H3492=""),0,IF(G3492="STATE CLUSTER",SUMIFS(amount_expended,uniform_state_cluster_name,W3492),SUMIFS(amount_expended,cluster_name,G3492))))</f>
        <v/>
      </c>
      <c r="L3492" s="6" t="n"/>
      <c r="M3492" s="4" t="n"/>
      <c r="N3492" s="6" t="n"/>
      <c r="O3492" s="4" t="n"/>
      <c r="P3492" s="4" t="n"/>
      <c r="Q3492" s="6" t="n"/>
      <c r="R3492" s="7" t="n"/>
      <c r="S3492" s="6" t="n"/>
      <c r="T3492" s="6" t="n"/>
      <c r="U3492" s="6" t="n"/>
      <c r="V3492" s="3">
        <f>IF(OR(B3492="",C3492),"",CONCATENATE(B3492,".",C3492))</f>
        <v/>
      </c>
      <c r="W3492">
        <f>UPPER(TRIM(H3492))</f>
        <v/>
      </c>
      <c r="X3492">
        <f>UPPER(TRIM(I3492))</f>
        <v/>
      </c>
      <c r="Y3492">
        <f>IF(V3492&lt;&gt;"",IFERROR(INDEX(federal_program_name_lookup,MATCH(V3492,aln_lookup,0)),""),"")</f>
        <v/>
      </c>
    </row>
    <row r="3493">
      <c r="A3493">
        <f>IF(B3493&lt;&gt;"", "AWARD-"&amp;TEXT(ROW()-1,"0000"), "")</f>
        <v/>
      </c>
      <c r="B3493" s="4" t="n"/>
      <c r="C3493" s="4" t="n"/>
      <c r="D3493" s="4" t="n"/>
      <c r="E3493" s="6" t="n"/>
      <c r="F3493" s="7" t="n"/>
      <c r="G3493" s="6" t="n"/>
      <c r="H3493" s="6" t="n"/>
      <c r="I3493" s="6" t="n"/>
      <c r="J3493" s="5">
        <f>SUMIFS(amount_expended,cfda_key,V3493)</f>
        <v/>
      </c>
      <c r="K3493" s="5">
        <f>IF(G3493="OTHER CLUSTER NOT LISTED ABOVE",SUMIFS(amount_expended,uniform_other_cluster_name,X3493), IF(AND(OR(G3493="N/A",G3493=""),H3493=""),0,IF(G3493="STATE CLUSTER",SUMIFS(amount_expended,uniform_state_cluster_name,W3493),SUMIFS(amount_expended,cluster_name,G3493))))</f>
        <v/>
      </c>
      <c r="L3493" s="6" t="n"/>
      <c r="M3493" s="4" t="n"/>
      <c r="N3493" s="6" t="n"/>
      <c r="O3493" s="4" t="n"/>
      <c r="P3493" s="4" t="n"/>
      <c r="Q3493" s="6" t="n"/>
      <c r="R3493" s="7" t="n"/>
      <c r="S3493" s="6" t="n"/>
      <c r="T3493" s="6" t="n"/>
      <c r="U3493" s="6" t="n"/>
      <c r="V3493" s="3">
        <f>IF(OR(B3493="",C3493),"",CONCATENATE(B3493,".",C3493))</f>
        <v/>
      </c>
      <c r="W3493">
        <f>UPPER(TRIM(H3493))</f>
        <v/>
      </c>
      <c r="X3493">
        <f>UPPER(TRIM(I3493))</f>
        <v/>
      </c>
      <c r="Y3493">
        <f>IF(V3493&lt;&gt;"",IFERROR(INDEX(federal_program_name_lookup,MATCH(V3493,aln_lookup,0)),""),"")</f>
        <v/>
      </c>
    </row>
    <row r="3494">
      <c r="A3494">
        <f>IF(B3494&lt;&gt;"", "AWARD-"&amp;TEXT(ROW()-1,"0000"), "")</f>
        <v/>
      </c>
      <c r="B3494" s="4" t="n"/>
      <c r="C3494" s="4" t="n"/>
      <c r="D3494" s="4" t="n"/>
      <c r="E3494" s="6" t="n"/>
      <c r="F3494" s="7" t="n"/>
      <c r="G3494" s="6" t="n"/>
      <c r="H3494" s="6" t="n"/>
      <c r="I3494" s="6" t="n"/>
      <c r="J3494" s="5">
        <f>SUMIFS(amount_expended,cfda_key,V3494)</f>
        <v/>
      </c>
      <c r="K3494" s="5">
        <f>IF(G3494="OTHER CLUSTER NOT LISTED ABOVE",SUMIFS(amount_expended,uniform_other_cluster_name,X3494), IF(AND(OR(G3494="N/A",G3494=""),H3494=""),0,IF(G3494="STATE CLUSTER",SUMIFS(amount_expended,uniform_state_cluster_name,W3494),SUMIFS(amount_expended,cluster_name,G3494))))</f>
        <v/>
      </c>
      <c r="L3494" s="6" t="n"/>
      <c r="M3494" s="4" t="n"/>
      <c r="N3494" s="6" t="n"/>
      <c r="O3494" s="4" t="n"/>
      <c r="P3494" s="4" t="n"/>
      <c r="Q3494" s="6" t="n"/>
      <c r="R3494" s="7" t="n"/>
      <c r="S3494" s="6" t="n"/>
      <c r="T3494" s="6" t="n"/>
      <c r="U3494" s="6" t="n"/>
      <c r="V3494" s="3">
        <f>IF(OR(B3494="",C3494),"",CONCATENATE(B3494,".",C3494))</f>
        <v/>
      </c>
      <c r="W3494">
        <f>UPPER(TRIM(H3494))</f>
        <v/>
      </c>
      <c r="X3494">
        <f>UPPER(TRIM(I3494))</f>
        <v/>
      </c>
      <c r="Y3494">
        <f>IF(V3494&lt;&gt;"",IFERROR(INDEX(federal_program_name_lookup,MATCH(V3494,aln_lookup,0)),""),"")</f>
        <v/>
      </c>
    </row>
    <row r="3495">
      <c r="A3495">
        <f>IF(B3495&lt;&gt;"", "AWARD-"&amp;TEXT(ROW()-1,"0000"), "")</f>
        <v/>
      </c>
      <c r="B3495" s="4" t="n"/>
      <c r="C3495" s="4" t="n"/>
      <c r="D3495" s="4" t="n"/>
      <c r="E3495" s="6" t="n"/>
      <c r="F3495" s="7" t="n"/>
      <c r="G3495" s="6" t="n"/>
      <c r="H3495" s="6" t="n"/>
      <c r="I3495" s="6" t="n"/>
      <c r="J3495" s="5">
        <f>SUMIFS(amount_expended,cfda_key,V3495)</f>
        <v/>
      </c>
      <c r="K3495" s="5">
        <f>IF(G3495="OTHER CLUSTER NOT LISTED ABOVE",SUMIFS(amount_expended,uniform_other_cluster_name,X3495), IF(AND(OR(G3495="N/A",G3495=""),H3495=""),0,IF(G3495="STATE CLUSTER",SUMIFS(amount_expended,uniform_state_cluster_name,W3495),SUMIFS(amount_expended,cluster_name,G3495))))</f>
        <v/>
      </c>
      <c r="L3495" s="6" t="n"/>
      <c r="M3495" s="4" t="n"/>
      <c r="N3495" s="6" t="n"/>
      <c r="O3495" s="4" t="n"/>
      <c r="P3495" s="4" t="n"/>
      <c r="Q3495" s="6" t="n"/>
      <c r="R3495" s="7" t="n"/>
      <c r="S3495" s="6" t="n"/>
      <c r="T3495" s="6" t="n"/>
      <c r="U3495" s="6" t="n"/>
      <c r="V3495" s="3">
        <f>IF(OR(B3495="",C3495),"",CONCATENATE(B3495,".",C3495))</f>
        <v/>
      </c>
      <c r="W3495">
        <f>UPPER(TRIM(H3495))</f>
        <v/>
      </c>
      <c r="X3495">
        <f>UPPER(TRIM(I3495))</f>
        <v/>
      </c>
      <c r="Y3495">
        <f>IF(V3495&lt;&gt;"",IFERROR(INDEX(federal_program_name_lookup,MATCH(V3495,aln_lookup,0)),""),"")</f>
        <v/>
      </c>
    </row>
    <row r="3496">
      <c r="A3496">
        <f>IF(B3496&lt;&gt;"", "AWARD-"&amp;TEXT(ROW()-1,"0000"), "")</f>
        <v/>
      </c>
      <c r="B3496" s="4" t="n"/>
      <c r="C3496" s="4" t="n"/>
      <c r="D3496" s="4" t="n"/>
      <c r="E3496" s="6" t="n"/>
      <c r="F3496" s="7" t="n"/>
      <c r="G3496" s="6" t="n"/>
      <c r="H3496" s="6" t="n"/>
      <c r="I3496" s="6" t="n"/>
      <c r="J3496" s="5">
        <f>SUMIFS(amount_expended,cfda_key,V3496)</f>
        <v/>
      </c>
      <c r="K3496" s="5">
        <f>IF(G3496="OTHER CLUSTER NOT LISTED ABOVE",SUMIFS(amount_expended,uniform_other_cluster_name,X3496), IF(AND(OR(G3496="N/A",G3496=""),H3496=""),0,IF(G3496="STATE CLUSTER",SUMIFS(amount_expended,uniform_state_cluster_name,W3496),SUMIFS(amount_expended,cluster_name,G3496))))</f>
        <v/>
      </c>
      <c r="L3496" s="6" t="n"/>
      <c r="M3496" s="4" t="n"/>
      <c r="N3496" s="6" t="n"/>
      <c r="O3496" s="4" t="n"/>
      <c r="P3496" s="4" t="n"/>
      <c r="Q3496" s="6" t="n"/>
      <c r="R3496" s="7" t="n"/>
      <c r="S3496" s="6" t="n"/>
      <c r="T3496" s="6" t="n"/>
      <c r="U3496" s="6" t="n"/>
      <c r="V3496" s="3">
        <f>IF(OR(B3496="",C3496),"",CONCATENATE(B3496,".",C3496))</f>
        <v/>
      </c>
      <c r="W3496">
        <f>UPPER(TRIM(H3496))</f>
        <v/>
      </c>
      <c r="X3496">
        <f>UPPER(TRIM(I3496))</f>
        <v/>
      </c>
      <c r="Y3496">
        <f>IF(V3496&lt;&gt;"",IFERROR(INDEX(federal_program_name_lookup,MATCH(V3496,aln_lookup,0)),""),"")</f>
        <v/>
      </c>
    </row>
    <row r="3497">
      <c r="A3497">
        <f>IF(B3497&lt;&gt;"", "AWARD-"&amp;TEXT(ROW()-1,"0000"), "")</f>
        <v/>
      </c>
      <c r="B3497" s="4" t="n"/>
      <c r="C3497" s="4" t="n"/>
      <c r="D3497" s="4" t="n"/>
      <c r="E3497" s="6" t="n"/>
      <c r="F3497" s="7" t="n"/>
      <c r="G3497" s="6" t="n"/>
      <c r="H3497" s="6" t="n"/>
      <c r="I3497" s="6" t="n"/>
      <c r="J3497" s="5">
        <f>SUMIFS(amount_expended,cfda_key,V3497)</f>
        <v/>
      </c>
      <c r="K3497" s="5">
        <f>IF(G3497="OTHER CLUSTER NOT LISTED ABOVE",SUMIFS(amount_expended,uniform_other_cluster_name,X3497), IF(AND(OR(G3497="N/A",G3497=""),H3497=""),0,IF(G3497="STATE CLUSTER",SUMIFS(amount_expended,uniform_state_cluster_name,W3497),SUMIFS(amount_expended,cluster_name,G3497))))</f>
        <v/>
      </c>
      <c r="L3497" s="6" t="n"/>
      <c r="M3497" s="4" t="n"/>
      <c r="N3497" s="6" t="n"/>
      <c r="O3497" s="4" t="n"/>
      <c r="P3497" s="4" t="n"/>
      <c r="Q3497" s="6" t="n"/>
      <c r="R3497" s="7" t="n"/>
      <c r="S3497" s="6" t="n"/>
      <c r="T3497" s="6" t="n"/>
      <c r="U3497" s="6" t="n"/>
      <c r="V3497" s="3">
        <f>IF(OR(B3497="",C3497),"",CONCATENATE(B3497,".",C3497))</f>
        <v/>
      </c>
      <c r="W3497">
        <f>UPPER(TRIM(H3497))</f>
        <v/>
      </c>
      <c r="X3497">
        <f>UPPER(TRIM(I3497))</f>
        <v/>
      </c>
      <c r="Y3497">
        <f>IF(V3497&lt;&gt;"",IFERROR(INDEX(federal_program_name_lookup,MATCH(V3497,aln_lookup,0)),""),"")</f>
        <v/>
      </c>
    </row>
    <row r="3498">
      <c r="A3498">
        <f>IF(B3498&lt;&gt;"", "AWARD-"&amp;TEXT(ROW()-1,"0000"), "")</f>
        <v/>
      </c>
      <c r="B3498" s="4" t="n"/>
      <c r="C3498" s="4" t="n"/>
      <c r="D3498" s="4" t="n"/>
      <c r="E3498" s="6" t="n"/>
      <c r="F3498" s="7" t="n"/>
      <c r="G3498" s="6" t="n"/>
      <c r="H3498" s="6" t="n"/>
      <c r="I3498" s="6" t="n"/>
      <c r="J3498" s="5">
        <f>SUMIFS(amount_expended,cfda_key,V3498)</f>
        <v/>
      </c>
      <c r="K3498" s="5">
        <f>IF(G3498="OTHER CLUSTER NOT LISTED ABOVE",SUMIFS(amount_expended,uniform_other_cluster_name,X3498), IF(AND(OR(G3498="N/A",G3498=""),H3498=""),0,IF(G3498="STATE CLUSTER",SUMIFS(amount_expended,uniform_state_cluster_name,W3498),SUMIFS(amount_expended,cluster_name,G3498))))</f>
        <v/>
      </c>
      <c r="L3498" s="6" t="n"/>
      <c r="M3498" s="4" t="n"/>
      <c r="N3498" s="6" t="n"/>
      <c r="O3498" s="4" t="n"/>
      <c r="P3498" s="4" t="n"/>
      <c r="Q3498" s="6" t="n"/>
      <c r="R3498" s="7" t="n"/>
      <c r="S3498" s="6" t="n"/>
      <c r="T3498" s="6" t="n"/>
      <c r="U3498" s="6" t="n"/>
      <c r="V3498" s="3">
        <f>IF(OR(B3498="",C3498),"",CONCATENATE(B3498,".",C3498))</f>
        <v/>
      </c>
      <c r="W3498">
        <f>UPPER(TRIM(H3498))</f>
        <v/>
      </c>
      <c r="X3498">
        <f>UPPER(TRIM(I3498))</f>
        <v/>
      </c>
      <c r="Y3498">
        <f>IF(V3498&lt;&gt;"",IFERROR(INDEX(federal_program_name_lookup,MATCH(V3498,aln_lookup,0)),""),"")</f>
        <v/>
      </c>
    </row>
    <row r="3499">
      <c r="A3499">
        <f>IF(B3499&lt;&gt;"", "AWARD-"&amp;TEXT(ROW()-1,"0000"), "")</f>
        <v/>
      </c>
      <c r="B3499" s="4" t="n"/>
      <c r="C3499" s="4" t="n"/>
      <c r="D3499" s="4" t="n"/>
      <c r="E3499" s="6" t="n"/>
      <c r="F3499" s="7" t="n"/>
      <c r="G3499" s="6" t="n"/>
      <c r="H3499" s="6" t="n"/>
      <c r="I3499" s="6" t="n"/>
      <c r="J3499" s="5">
        <f>SUMIFS(amount_expended,cfda_key,V3499)</f>
        <v/>
      </c>
      <c r="K3499" s="5">
        <f>IF(G3499="OTHER CLUSTER NOT LISTED ABOVE",SUMIFS(amount_expended,uniform_other_cluster_name,X3499), IF(AND(OR(G3499="N/A",G3499=""),H3499=""),0,IF(G3499="STATE CLUSTER",SUMIFS(amount_expended,uniform_state_cluster_name,W3499),SUMIFS(amount_expended,cluster_name,G3499))))</f>
        <v/>
      </c>
      <c r="L3499" s="6" t="n"/>
      <c r="M3499" s="4" t="n"/>
      <c r="N3499" s="6" t="n"/>
      <c r="O3499" s="4" t="n"/>
      <c r="P3499" s="4" t="n"/>
      <c r="Q3499" s="6" t="n"/>
      <c r="R3499" s="7" t="n"/>
      <c r="S3499" s="6" t="n"/>
      <c r="T3499" s="6" t="n"/>
      <c r="U3499" s="6" t="n"/>
      <c r="V3499" s="3">
        <f>IF(OR(B3499="",C3499),"",CONCATENATE(B3499,".",C3499))</f>
        <v/>
      </c>
      <c r="W3499">
        <f>UPPER(TRIM(H3499))</f>
        <v/>
      </c>
      <c r="X3499">
        <f>UPPER(TRIM(I3499))</f>
        <v/>
      </c>
      <c r="Y3499">
        <f>IF(V3499&lt;&gt;"",IFERROR(INDEX(federal_program_name_lookup,MATCH(V3499,aln_lookup,0)),""),"")</f>
        <v/>
      </c>
    </row>
    <row r="3500">
      <c r="A3500">
        <f>IF(B3500&lt;&gt;"", "AWARD-"&amp;TEXT(ROW()-1,"0000"), "")</f>
        <v/>
      </c>
      <c r="B3500" s="4" t="n"/>
      <c r="C3500" s="4" t="n"/>
      <c r="D3500" s="4" t="n"/>
      <c r="E3500" s="6" t="n"/>
      <c r="F3500" s="7" t="n"/>
      <c r="G3500" s="6" t="n"/>
      <c r="H3500" s="6" t="n"/>
      <c r="I3500" s="6" t="n"/>
      <c r="J3500" s="5">
        <f>SUMIFS(amount_expended,cfda_key,V3500)</f>
        <v/>
      </c>
      <c r="K3500" s="5">
        <f>IF(G3500="OTHER CLUSTER NOT LISTED ABOVE",SUMIFS(amount_expended,uniform_other_cluster_name,X3500), IF(AND(OR(G3500="N/A",G3500=""),H3500=""),0,IF(G3500="STATE CLUSTER",SUMIFS(amount_expended,uniform_state_cluster_name,W3500),SUMIFS(amount_expended,cluster_name,G3500))))</f>
        <v/>
      </c>
      <c r="L3500" s="6" t="n"/>
      <c r="M3500" s="4" t="n"/>
      <c r="N3500" s="6" t="n"/>
      <c r="O3500" s="4" t="n"/>
      <c r="P3500" s="4" t="n"/>
      <c r="Q3500" s="6" t="n"/>
      <c r="R3500" s="7" t="n"/>
      <c r="S3500" s="6" t="n"/>
      <c r="T3500" s="6" t="n"/>
      <c r="U3500" s="6" t="n"/>
      <c r="V3500" s="3">
        <f>IF(OR(B3500="",C3500),"",CONCATENATE(B3500,".",C3500))</f>
        <v/>
      </c>
      <c r="W3500">
        <f>UPPER(TRIM(H3500))</f>
        <v/>
      </c>
      <c r="X3500">
        <f>UPPER(TRIM(I3500))</f>
        <v/>
      </c>
      <c r="Y3500">
        <f>IF(V3500&lt;&gt;"",IFERROR(INDEX(federal_program_name_lookup,MATCH(V3500,aln_lookup,0)),""),"")</f>
        <v/>
      </c>
    </row>
    <row r="3501">
      <c r="A3501">
        <f>IF(B3501&lt;&gt;"", "AWARD-"&amp;TEXT(ROW()-1,"0000"), "")</f>
        <v/>
      </c>
      <c r="B3501" s="4" t="n"/>
      <c r="C3501" s="4" t="n"/>
      <c r="D3501" s="4" t="n"/>
      <c r="E3501" s="6" t="n"/>
      <c r="F3501" s="7" t="n"/>
      <c r="G3501" s="6" t="n"/>
      <c r="H3501" s="6" t="n"/>
      <c r="I3501" s="6" t="n"/>
      <c r="J3501" s="5">
        <f>SUMIFS(amount_expended,cfda_key,V3501)</f>
        <v/>
      </c>
      <c r="K3501" s="5">
        <f>IF(G3501="OTHER CLUSTER NOT LISTED ABOVE",SUMIFS(amount_expended,uniform_other_cluster_name,X3501), IF(AND(OR(G3501="N/A",G3501=""),H3501=""),0,IF(G3501="STATE CLUSTER",SUMIFS(amount_expended,uniform_state_cluster_name,W3501),SUMIFS(amount_expended,cluster_name,G3501))))</f>
        <v/>
      </c>
      <c r="L3501" s="6" t="n"/>
      <c r="M3501" s="4" t="n"/>
      <c r="N3501" s="6" t="n"/>
      <c r="O3501" s="4" t="n"/>
      <c r="P3501" s="4" t="n"/>
      <c r="Q3501" s="6" t="n"/>
      <c r="R3501" s="7" t="n"/>
      <c r="S3501" s="6" t="n"/>
      <c r="T3501" s="6" t="n"/>
      <c r="U3501" s="6" t="n"/>
      <c r="V3501" s="3">
        <f>IF(OR(B3501="",C3501),"",CONCATENATE(B3501,".",C3501))</f>
        <v/>
      </c>
      <c r="W3501">
        <f>UPPER(TRIM(H3501))</f>
        <v/>
      </c>
      <c r="X3501">
        <f>UPPER(TRIM(I3501))</f>
        <v/>
      </c>
      <c r="Y3501">
        <f>IF(V3501&lt;&gt;"",IFERROR(INDEX(federal_program_name_lookup,MATCH(V3501,aln_lookup,0)),""),"")</f>
        <v/>
      </c>
    </row>
    <row r="3502">
      <c r="A3502">
        <f>IF(B3502&lt;&gt;"", "AWARD-"&amp;TEXT(ROW()-1,"0000"), "")</f>
        <v/>
      </c>
      <c r="B3502" s="4" t="n"/>
      <c r="C3502" s="4" t="n"/>
      <c r="D3502" s="4" t="n"/>
      <c r="E3502" s="6" t="n"/>
      <c r="F3502" s="7" t="n"/>
      <c r="G3502" s="6" t="n"/>
      <c r="H3502" s="6" t="n"/>
      <c r="I3502" s="6" t="n"/>
      <c r="J3502" s="5">
        <f>SUMIFS(amount_expended,cfda_key,V3502)</f>
        <v/>
      </c>
      <c r="K3502" s="5">
        <f>IF(G3502="OTHER CLUSTER NOT LISTED ABOVE",SUMIFS(amount_expended,uniform_other_cluster_name,X3502), IF(AND(OR(G3502="N/A",G3502=""),H3502=""),0,IF(G3502="STATE CLUSTER",SUMIFS(amount_expended,uniform_state_cluster_name,W3502),SUMIFS(amount_expended,cluster_name,G3502))))</f>
        <v/>
      </c>
      <c r="L3502" s="6" t="n"/>
      <c r="M3502" s="4" t="n"/>
      <c r="N3502" s="6" t="n"/>
      <c r="O3502" s="4" t="n"/>
      <c r="P3502" s="4" t="n"/>
      <c r="Q3502" s="6" t="n"/>
      <c r="R3502" s="7" t="n"/>
      <c r="S3502" s="6" t="n"/>
      <c r="T3502" s="6" t="n"/>
      <c r="U3502" s="6" t="n"/>
      <c r="V3502" s="3">
        <f>IF(OR(B3502="",C3502),"",CONCATENATE(B3502,".",C3502))</f>
        <v/>
      </c>
      <c r="W3502">
        <f>UPPER(TRIM(H3502))</f>
        <v/>
      </c>
      <c r="X3502">
        <f>UPPER(TRIM(I3502))</f>
        <v/>
      </c>
      <c r="Y3502">
        <f>IF(V3502&lt;&gt;"",IFERROR(INDEX(federal_program_name_lookup,MATCH(V3502,aln_lookup,0)),""),"")</f>
        <v/>
      </c>
    </row>
    <row r="3503">
      <c r="A3503">
        <f>IF(B3503&lt;&gt;"", "AWARD-"&amp;TEXT(ROW()-1,"0000"), "")</f>
        <v/>
      </c>
      <c r="B3503" s="4" t="n"/>
      <c r="C3503" s="4" t="n"/>
      <c r="D3503" s="4" t="n"/>
      <c r="E3503" s="6" t="n"/>
      <c r="F3503" s="7" t="n"/>
      <c r="G3503" s="6" t="n"/>
      <c r="H3503" s="6" t="n"/>
      <c r="I3503" s="6" t="n"/>
      <c r="J3503" s="5">
        <f>SUMIFS(amount_expended,cfda_key,V3503)</f>
        <v/>
      </c>
      <c r="K3503" s="5">
        <f>IF(G3503="OTHER CLUSTER NOT LISTED ABOVE",SUMIFS(amount_expended,uniform_other_cluster_name,X3503), IF(AND(OR(G3503="N/A",G3503=""),H3503=""),0,IF(G3503="STATE CLUSTER",SUMIFS(amount_expended,uniform_state_cluster_name,W3503),SUMIFS(amount_expended,cluster_name,G3503))))</f>
        <v/>
      </c>
      <c r="L3503" s="6" t="n"/>
      <c r="M3503" s="4" t="n"/>
      <c r="N3503" s="6" t="n"/>
      <c r="O3503" s="4" t="n"/>
      <c r="P3503" s="4" t="n"/>
      <c r="Q3503" s="6" t="n"/>
      <c r="R3503" s="7" t="n"/>
      <c r="S3503" s="6" t="n"/>
      <c r="T3503" s="6" t="n"/>
      <c r="U3503" s="6" t="n"/>
      <c r="V3503" s="3">
        <f>IF(OR(B3503="",C3503),"",CONCATENATE(B3503,".",C3503))</f>
        <v/>
      </c>
      <c r="W3503">
        <f>UPPER(TRIM(H3503))</f>
        <v/>
      </c>
      <c r="X3503">
        <f>UPPER(TRIM(I3503))</f>
        <v/>
      </c>
      <c r="Y3503">
        <f>IF(V3503&lt;&gt;"",IFERROR(INDEX(federal_program_name_lookup,MATCH(V3503,aln_lookup,0)),""),"")</f>
        <v/>
      </c>
    </row>
    <row r="3504">
      <c r="A3504">
        <f>IF(B3504&lt;&gt;"", "AWARD-"&amp;TEXT(ROW()-1,"0000"), "")</f>
        <v/>
      </c>
      <c r="B3504" s="4" t="n"/>
      <c r="C3504" s="4" t="n"/>
      <c r="D3504" s="4" t="n"/>
      <c r="E3504" s="6" t="n"/>
      <c r="F3504" s="7" t="n"/>
      <c r="G3504" s="6" t="n"/>
      <c r="H3504" s="6" t="n"/>
      <c r="I3504" s="6" t="n"/>
      <c r="J3504" s="5">
        <f>SUMIFS(amount_expended,cfda_key,V3504)</f>
        <v/>
      </c>
      <c r="K3504" s="5">
        <f>IF(G3504="OTHER CLUSTER NOT LISTED ABOVE",SUMIFS(amount_expended,uniform_other_cluster_name,X3504), IF(AND(OR(G3504="N/A",G3504=""),H3504=""),0,IF(G3504="STATE CLUSTER",SUMIFS(amount_expended,uniform_state_cluster_name,W3504),SUMIFS(amount_expended,cluster_name,G3504))))</f>
        <v/>
      </c>
      <c r="L3504" s="6" t="n"/>
      <c r="M3504" s="4" t="n"/>
      <c r="N3504" s="6" t="n"/>
      <c r="O3504" s="4" t="n"/>
      <c r="P3504" s="4" t="n"/>
      <c r="Q3504" s="6" t="n"/>
      <c r="R3504" s="7" t="n"/>
      <c r="S3504" s="6" t="n"/>
      <c r="T3504" s="6" t="n"/>
      <c r="U3504" s="6" t="n"/>
      <c r="V3504" s="3">
        <f>IF(OR(B3504="",C3504),"",CONCATENATE(B3504,".",C3504))</f>
        <v/>
      </c>
      <c r="W3504">
        <f>UPPER(TRIM(H3504))</f>
        <v/>
      </c>
      <c r="X3504">
        <f>UPPER(TRIM(I3504))</f>
        <v/>
      </c>
      <c r="Y3504">
        <f>IF(V3504&lt;&gt;"",IFERROR(INDEX(federal_program_name_lookup,MATCH(V3504,aln_lookup,0)),""),"")</f>
        <v/>
      </c>
    </row>
    <row r="3505">
      <c r="A3505">
        <f>IF(B3505&lt;&gt;"", "AWARD-"&amp;TEXT(ROW()-1,"0000"), "")</f>
        <v/>
      </c>
      <c r="B3505" s="4" t="n"/>
      <c r="C3505" s="4" t="n"/>
      <c r="D3505" s="4" t="n"/>
      <c r="E3505" s="6" t="n"/>
      <c r="F3505" s="7" t="n"/>
      <c r="G3505" s="6" t="n"/>
      <c r="H3505" s="6" t="n"/>
      <c r="I3505" s="6" t="n"/>
      <c r="J3505" s="5">
        <f>SUMIFS(amount_expended,cfda_key,V3505)</f>
        <v/>
      </c>
      <c r="K3505" s="5">
        <f>IF(G3505="OTHER CLUSTER NOT LISTED ABOVE",SUMIFS(amount_expended,uniform_other_cluster_name,X3505), IF(AND(OR(G3505="N/A",G3505=""),H3505=""),0,IF(G3505="STATE CLUSTER",SUMIFS(amount_expended,uniform_state_cluster_name,W3505),SUMIFS(amount_expended,cluster_name,G3505))))</f>
        <v/>
      </c>
      <c r="L3505" s="6" t="n"/>
      <c r="M3505" s="4" t="n"/>
      <c r="N3505" s="6" t="n"/>
      <c r="O3505" s="4" t="n"/>
      <c r="P3505" s="4" t="n"/>
      <c r="Q3505" s="6" t="n"/>
      <c r="R3505" s="7" t="n"/>
      <c r="S3505" s="6" t="n"/>
      <c r="T3505" s="6" t="n"/>
      <c r="U3505" s="6" t="n"/>
      <c r="V3505" s="3">
        <f>IF(OR(B3505="",C3505),"",CONCATENATE(B3505,".",C3505))</f>
        <v/>
      </c>
      <c r="W3505">
        <f>UPPER(TRIM(H3505))</f>
        <v/>
      </c>
      <c r="X3505">
        <f>UPPER(TRIM(I3505))</f>
        <v/>
      </c>
      <c r="Y3505">
        <f>IF(V3505&lt;&gt;"",IFERROR(INDEX(federal_program_name_lookup,MATCH(V3505,aln_lookup,0)),""),"")</f>
        <v/>
      </c>
    </row>
    <row r="3506">
      <c r="A3506">
        <f>IF(B3506&lt;&gt;"", "AWARD-"&amp;TEXT(ROW()-1,"0000"), "")</f>
        <v/>
      </c>
      <c r="B3506" s="4" t="n"/>
      <c r="C3506" s="4" t="n"/>
      <c r="D3506" s="4" t="n"/>
      <c r="E3506" s="6" t="n"/>
      <c r="F3506" s="7" t="n"/>
      <c r="G3506" s="6" t="n"/>
      <c r="H3506" s="6" t="n"/>
      <c r="I3506" s="6" t="n"/>
      <c r="J3506" s="5">
        <f>SUMIFS(amount_expended,cfda_key,V3506)</f>
        <v/>
      </c>
      <c r="K3506" s="5">
        <f>IF(G3506="OTHER CLUSTER NOT LISTED ABOVE",SUMIFS(amount_expended,uniform_other_cluster_name,X3506), IF(AND(OR(G3506="N/A",G3506=""),H3506=""),0,IF(G3506="STATE CLUSTER",SUMIFS(amount_expended,uniform_state_cluster_name,W3506),SUMIFS(amount_expended,cluster_name,G3506))))</f>
        <v/>
      </c>
      <c r="L3506" s="6" t="n"/>
      <c r="M3506" s="4" t="n"/>
      <c r="N3506" s="6" t="n"/>
      <c r="O3506" s="4" t="n"/>
      <c r="P3506" s="4" t="n"/>
      <c r="Q3506" s="6" t="n"/>
      <c r="R3506" s="7" t="n"/>
      <c r="S3506" s="6" t="n"/>
      <c r="T3506" s="6" t="n"/>
      <c r="U3506" s="6" t="n"/>
      <c r="V3506" s="3">
        <f>IF(OR(B3506="",C3506),"",CONCATENATE(B3506,".",C3506))</f>
        <v/>
      </c>
      <c r="W3506">
        <f>UPPER(TRIM(H3506))</f>
        <v/>
      </c>
      <c r="X3506">
        <f>UPPER(TRIM(I3506))</f>
        <v/>
      </c>
      <c r="Y3506">
        <f>IF(V3506&lt;&gt;"",IFERROR(INDEX(federal_program_name_lookup,MATCH(V3506,aln_lookup,0)),""),"")</f>
        <v/>
      </c>
    </row>
    <row r="3507">
      <c r="A3507">
        <f>IF(B3507&lt;&gt;"", "AWARD-"&amp;TEXT(ROW()-1,"0000"), "")</f>
        <v/>
      </c>
      <c r="B3507" s="4" t="n"/>
      <c r="C3507" s="4" t="n"/>
      <c r="D3507" s="4" t="n"/>
      <c r="E3507" s="6" t="n"/>
      <c r="F3507" s="7" t="n"/>
      <c r="G3507" s="6" t="n"/>
      <c r="H3507" s="6" t="n"/>
      <c r="I3507" s="6" t="n"/>
      <c r="J3507" s="5">
        <f>SUMIFS(amount_expended,cfda_key,V3507)</f>
        <v/>
      </c>
      <c r="K3507" s="5">
        <f>IF(G3507="OTHER CLUSTER NOT LISTED ABOVE",SUMIFS(amount_expended,uniform_other_cluster_name,X3507), IF(AND(OR(G3507="N/A",G3507=""),H3507=""),0,IF(G3507="STATE CLUSTER",SUMIFS(amount_expended,uniform_state_cluster_name,W3507),SUMIFS(amount_expended,cluster_name,G3507))))</f>
        <v/>
      </c>
      <c r="L3507" s="6" t="n"/>
      <c r="M3507" s="4" t="n"/>
      <c r="N3507" s="6" t="n"/>
      <c r="O3507" s="4" t="n"/>
      <c r="P3507" s="4" t="n"/>
      <c r="Q3507" s="6" t="n"/>
      <c r="R3507" s="7" t="n"/>
      <c r="S3507" s="6" t="n"/>
      <c r="T3507" s="6" t="n"/>
      <c r="U3507" s="6" t="n"/>
      <c r="V3507" s="3">
        <f>IF(OR(B3507="",C3507),"",CONCATENATE(B3507,".",C3507))</f>
        <v/>
      </c>
      <c r="W3507">
        <f>UPPER(TRIM(H3507))</f>
        <v/>
      </c>
      <c r="X3507">
        <f>UPPER(TRIM(I3507))</f>
        <v/>
      </c>
      <c r="Y3507">
        <f>IF(V3507&lt;&gt;"",IFERROR(INDEX(federal_program_name_lookup,MATCH(V3507,aln_lookup,0)),""),"")</f>
        <v/>
      </c>
    </row>
    <row r="3508">
      <c r="A3508">
        <f>IF(B3508&lt;&gt;"", "AWARD-"&amp;TEXT(ROW()-1,"0000"), "")</f>
        <v/>
      </c>
      <c r="B3508" s="4" t="n"/>
      <c r="C3508" s="4" t="n"/>
      <c r="D3508" s="4" t="n"/>
      <c r="E3508" s="6" t="n"/>
      <c r="F3508" s="7" t="n"/>
      <c r="G3508" s="6" t="n"/>
      <c r="H3508" s="6" t="n"/>
      <c r="I3508" s="6" t="n"/>
      <c r="J3508" s="5">
        <f>SUMIFS(amount_expended,cfda_key,V3508)</f>
        <v/>
      </c>
      <c r="K3508" s="5">
        <f>IF(G3508="OTHER CLUSTER NOT LISTED ABOVE",SUMIFS(amount_expended,uniform_other_cluster_name,X3508), IF(AND(OR(G3508="N/A",G3508=""),H3508=""),0,IF(G3508="STATE CLUSTER",SUMIFS(amount_expended,uniform_state_cluster_name,W3508),SUMIFS(amount_expended,cluster_name,G3508))))</f>
        <v/>
      </c>
      <c r="L3508" s="6" t="n"/>
      <c r="M3508" s="4" t="n"/>
      <c r="N3508" s="6" t="n"/>
      <c r="O3508" s="4" t="n"/>
      <c r="P3508" s="4" t="n"/>
      <c r="Q3508" s="6" t="n"/>
      <c r="R3508" s="7" t="n"/>
      <c r="S3508" s="6" t="n"/>
      <c r="T3508" s="6" t="n"/>
      <c r="U3508" s="6" t="n"/>
      <c r="V3508" s="3">
        <f>IF(OR(B3508="",C3508),"",CONCATENATE(B3508,".",C3508))</f>
        <v/>
      </c>
      <c r="W3508">
        <f>UPPER(TRIM(H3508))</f>
        <v/>
      </c>
      <c r="X3508">
        <f>UPPER(TRIM(I3508))</f>
        <v/>
      </c>
      <c r="Y3508">
        <f>IF(V3508&lt;&gt;"",IFERROR(INDEX(federal_program_name_lookup,MATCH(V3508,aln_lookup,0)),""),"")</f>
        <v/>
      </c>
    </row>
    <row r="3509">
      <c r="A3509">
        <f>IF(B3509&lt;&gt;"", "AWARD-"&amp;TEXT(ROW()-1,"0000"), "")</f>
        <v/>
      </c>
      <c r="B3509" s="4" t="n"/>
      <c r="C3509" s="4" t="n"/>
      <c r="D3509" s="4" t="n"/>
      <c r="E3509" s="6" t="n"/>
      <c r="F3509" s="7" t="n"/>
      <c r="G3509" s="6" t="n"/>
      <c r="H3509" s="6" t="n"/>
      <c r="I3509" s="6" t="n"/>
      <c r="J3509" s="5">
        <f>SUMIFS(amount_expended,cfda_key,V3509)</f>
        <v/>
      </c>
      <c r="K3509" s="5">
        <f>IF(G3509="OTHER CLUSTER NOT LISTED ABOVE",SUMIFS(amount_expended,uniform_other_cluster_name,X3509), IF(AND(OR(G3509="N/A",G3509=""),H3509=""),0,IF(G3509="STATE CLUSTER",SUMIFS(amount_expended,uniform_state_cluster_name,W3509),SUMIFS(amount_expended,cluster_name,G3509))))</f>
        <v/>
      </c>
      <c r="L3509" s="6" t="n"/>
      <c r="M3509" s="4" t="n"/>
      <c r="N3509" s="6" t="n"/>
      <c r="O3509" s="4" t="n"/>
      <c r="P3509" s="4" t="n"/>
      <c r="Q3509" s="6" t="n"/>
      <c r="R3509" s="7" t="n"/>
      <c r="S3509" s="6" t="n"/>
      <c r="T3509" s="6" t="n"/>
      <c r="U3509" s="6" t="n"/>
      <c r="V3509" s="3">
        <f>IF(OR(B3509="",C3509),"",CONCATENATE(B3509,".",C3509))</f>
        <v/>
      </c>
      <c r="W3509">
        <f>UPPER(TRIM(H3509))</f>
        <v/>
      </c>
      <c r="X3509">
        <f>UPPER(TRIM(I3509))</f>
        <v/>
      </c>
      <c r="Y3509">
        <f>IF(V3509&lt;&gt;"",IFERROR(INDEX(federal_program_name_lookup,MATCH(V3509,aln_lookup,0)),""),"")</f>
        <v/>
      </c>
    </row>
    <row r="3510">
      <c r="A3510">
        <f>IF(B3510&lt;&gt;"", "AWARD-"&amp;TEXT(ROW()-1,"0000"), "")</f>
        <v/>
      </c>
      <c r="B3510" s="4" t="n"/>
      <c r="C3510" s="4" t="n"/>
      <c r="D3510" s="4" t="n"/>
      <c r="E3510" s="6" t="n"/>
      <c r="F3510" s="7" t="n"/>
      <c r="G3510" s="6" t="n"/>
      <c r="H3510" s="6" t="n"/>
      <c r="I3510" s="6" t="n"/>
      <c r="J3510" s="5">
        <f>SUMIFS(amount_expended,cfda_key,V3510)</f>
        <v/>
      </c>
      <c r="K3510" s="5">
        <f>IF(G3510="OTHER CLUSTER NOT LISTED ABOVE",SUMIFS(amount_expended,uniform_other_cluster_name,X3510), IF(AND(OR(G3510="N/A",G3510=""),H3510=""),0,IF(G3510="STATE CLUSTER",SUMIFS(amount_expended,uniform_state_cluster_name,W3510),SUMIFS(amount_expended,cluster_name,G3510))))</f>
        <v/>
      </c>
      <c r="L3510" s="6" t="n"/>
      <c r="M3510" s="4" t="n"/>
      <c r="N3510" s="6" t="n"/>
      <c r="O3510" s="4" t="n"/>
      <c r="P3510" s="4" t="n"/>
      <c r="Q3510" s="6" t="n"/>
      <c r="R3510" s="7" t="n"/>
      <c r="S3510" s="6" t="n"/>
      <c r="T3510" s="6" t="n"/>
      <c r="U3510" s="6" t="n"/>
      <c r="V3510" s="3">
        <f>IF(OR(B3510="",C3510),"",CONCATENATE(B3510,".",C3510))</f>
        <v/>
      </c>
      <c r="W3510">
        <f>UPPER(TRIM(H3510))</f>
        <v/>
      </c>
      <c r="X3510">
        <f>UPPER(TRIM(I3510))</f>
        <v/>
      </c>
      <c r="Y3510">
        <f>IF(V3510&lt;&gt;"",IFERROR(INDEX(federal_program_name_lookup,MATCH(V3510,aln_lookup,0)),""),"")</f>
        <v/>
      </c>
    </row>
    <row r="3511">
      <c r="A3511">
        <f>IF(B3511&lt;&gt;"", "AWARD-"&amp;TEXT(ROW()-1,"0000"), "")</f>
        <v/>
      </c>
      <c r="B3511" s="4" t="n"/>
      <c r="C3511" s="4" t="n"/>
      <c r="D3511" s="4" t="n"/>
      <c r="E3511" s="6" t="n"/>
      <c r="F3511" s="7" t="n"/>
      <c r="G3511" s="6" t="n"/>
      <c r="H3511" s="6" t="n"/>
      <c r="I3511" s="6" t="n"/>
      <c r="J3511" s="5">
        <f>SUMIFS(amount_expended,cfda_key,V3511)</f>
        <v/>
      </c>
      <c r="K3511" s="5">
        <f>IF(G3511="OTHER CLUSTER NOT LISTED ABOVE",SUMIFS(amount_expended,uniform_other_cluster_name,X3511), IF(AND(OR(G3511="N/A",G3511=""),H3511=""),0,IF(G3511="STATE CLUSTER",SUMIFS(amount_expended,uniform_state_cluster_name,W3511),SUMIFS(amount_expended,cluster_name,G3511))))</f>
        <v/>
      </c>
      <c r="L3511" s="6" t="n"/>
      <c r="M3511" s="4" t="n"/>
      <c r="N3511" s="6" t="n"/>
      <c r="O3511" s="4" t="n"/>
      <c r="P3511" s="4" t="n"/>
      <c r="Q3511" s="6" t="n"/>
      <c r="R3511" s="7" t="n"/>
      <c r="S3511" s="6" t="n"/>
      <c r="T3511" s="6" t="n"/>
      <c r="U3511" s="6" t="n"/>
      <c r="V3511" s="3">
        <f>IF(OR(B3511="",C3511),"",CONCATENATE(B3511,".",C3511))</f>
        <v/>
      </c>
      <c r="W3511">
        <f>UPPER(TRIM(H3511))</f>
        <v/>
      </c>
      <c r="X3511">
        <f>UPPER(TRIM(I3511))</f>
        <v/>
      </c>
      <c r="Y3511">
        <f>IF(V3511&lt;&gt;"",IFERROR(INDEX(federal_program_name_lookup,MATCH(V3511,aln_lookup,0)),""),"")</f>
        <v/>
      </c>
    </row>
    <row r="3512">
      <c r="A3512">
        <f>IF(B3512&lt;&gt;"", "AWARD-"&amp;TEXT(ROW()-1,"0000"), "")</f>
        <v/>
      </c>
      <c r="B3512" s="4" t="n"/>
      <c r="C3512" s="4" t="n"/>
      <c r="D3512" s="4" t="n"/>
      <c r="E3512" s="6" t="n"/>
      <c r="F3512" s="7" t="n"/>
      <c r="G3512" s="6" t="n"/>
      <c r="H3512" s="6" t="n"/>
      <c r="I3512" s="6" t="n"/>
      <c r="J3512" s="5">
        <f>SUMIFS(amount_expended,cfda_key,V3512)</f>
        <v/>
      </c>
      <c r="K3512" s="5">
        <f>IF(G3512="OTHER CLUSTER NOT LISTED ABOVE",SUMIFS(amount_expended,uniform_other_cluster_name,X3512), IF(AND(OR(G3512="N/A",G3512=""),H3512=""),0,IF(G3512="STATE CLUSTER",SUMIFS(amount_expended,uniform_state_cluster_name,W3512),SUMIFS(amount_expended,cluster_name,G3512))))</f>
        <v/>
      </c>
      <c r="L3512" s="6" t="n"/>
      <c r="M3512" s="4" t="n"/>
      <c r="N3512" s="6" t="n"/>
      <c r="O3512" s="4" t="n"/>
      <c r="P3512" s="4" t="n"/>
      <c r="Q3512" s="6" t="n"/>
      <c r="R3512" s="7" t="n"/>
      <c r="S3512" s="6" t="n"/>
      <c r="T3512" s="6" t="n"/>
      <c r="U3512" s="6" t="n"/>
      <c r="V3512" s="3">
        <f>IF(OR(B3512="",C3512),"",CONCATENATE(B3512,".",C3512))</f>
        <v/>
      </c>
      <c r="W3512">
        <f>UPPER(TRIM(H3512))</f>
        <v/>
      </c>
      <c r="X3512">
        <f>UPPER(TRIM(I3512))</f>
        <v/>
      </c>
      <c r="Y3512">
        <f>IF(V3512&lt;&gt;"",IFERROR(INDEX(federal_program_name_lookup,MATCH(V3512,aln_lookup,0)),""),"")</f>
        <v/>
      </c>
    </row>
    <row r="3513">
      <c r="A3513">
        <f>IF(B3513&lt;&gt;"", "AWARD-"&amp;TEXT(ROW()-1,"0000"), "")</f>
        <v/>
      </c>
      <c r="B3513" s="4" t="n"/>
      <c r="C3513" s="4" t="n"/>
      <c r="D3513" s="4" t="n"/>
      <c r="E3513" s="6" t="n"/>
      <c r="F3513" s="7" t="n"/>
      <c r="G3513" s="6" t="n"/>
      <c r="H3513" s="6" t="n"/>
      <c r="I3513" s="6" t="n"/>
      <c r="J3513" s="5">
        <f>SUMIFS(amount_expended,cfda_key,V3513)</f>
        <v/>
      </c>
      <c r="K3513" s="5">
        <f>IF(G3513="OTHER CLUSTER NOT LISTED ABOVE",SUMIFS(amount_expended,uniform_other_cluster_name,X3513), IF(AND(OR(G3513="N/A",G3513=""),H3513=""),0,IF(G3513="STATE CLUSTER",SUMIFS(amount_expended,uniform_state_cluster_name,W3513),SUMIFS(amount_expended,cluster_name,G3513))))</f>
        <v/>
      </c>
      <c r="L3513" s="6" t="n"/>
      <c r="M3513" s="4" t="n"/>
      <c r="N3513" s="6" t="n"/>
      <c r="O3513" s="4" t="n"/>
      <c r="P3513" s="4" t="n"/>
      <c r="Q3513" s="6" t="n"/>
      <c r="R3513" s="7" t="n"/>
      <c r="S3513" s="6" t="n"/>
      <c r="T3513" s="6" t="n"/>
      <c r="U3513" s="6" t="n"/>
      <c r="V3513" s="3">
        <f>IF(OR(B3513="",C3513),"",CONCATENATE(B3513,".",C3513))</f>
        <v/>
      </c>
      <c r="W3513">
        <f>UPPER(TRIM(H3513))</f>
        <v/>
      </c>
      <c r="X3513">
        <f>UPPER(TRIM(I3513))</f>
        <v/>
      </c>
      <c r="Y3513">
        <f>IF(V3513&lt;&gt;"",IFERROR(INDEX(federal_program_name_lookup,MATCH(V3513,aln_lookup,0)),""),"")</f>
        <v/>
      </c>
    </row>
    <row r="3514">
      <c r="A3514">
        <f>IF(B3514&lt;&gt;"", "AWARD-"&amp;TEXT(ROW()-1,"0000"), "")</f>
        <v/>
      </c>
      <c r="B3514" s="4" t="n"/>
      <c r="C3514" s="4" t="n"/>
      <c r="D3514" s="4" t="n"/>
      <c r="E3514" s="6" t="n"/>
      <c r="F3514" s="7" t="n"/>
      <c r="G3514" s="6" t="n"/>
      <c r="H3514" s="6" t="n"/>
      <c r="I3514" s="6" t="n"/>
      <c r="J3514" s="5">
        <f>SUMIFS(amount_expended,cfda_key,V3514)</f>
        <v/>
      </c>
      <c r="K3514" s="5">
        <f>IF(G3514="OTHER CLUSTER NOT LISTED ABOVE",SUMIFS(amount_expended,uniform_other_cluster_name,X3514), IF(AND(OR(G3514="N/A",G3514=""),H3514=""),0,IF(G3514="STATE CLUSTER",SUMIFS(amount_expended,uniform_state_cluster_name,W3514),SUMIFS(amount_expended,cluster_name,G3514))))</f>
        <v/>
      </c>
      <c r="L3514" s="6" t="n"/>
      <c r="M3514" s="4" t="n"/>
      <c r="N3514" s="6" t="n"/>
      <c r="O3514" s="4" t="n"/>
      <c r="P3514" s="4" t="n"/>
      <c r="Q3514" s="6" t="n"/>
      <c r="R3514" s="7" t="n"/>
      <c r="S3514" s="6" t="n"/>
      <c r="T3514" s="6" t="n"/>
      <c r="U3514" s="6" t="n"/>
      <c r="V3514" s="3">
        <f>IF(OR(B3514="",C3514),"",CONCATENATE(B3514,".",C3514))</f>
        <v/>
      </c>
      <c r="W3514">
        <f>UPPER(TRIM(H3514))</f>
        <v/>
      </c>
      <c r="X3514">
        <f>UPPER(TRIM(I3514))</f>
        <v/>
      </c>
      <c r="Y3514">
        <f>IF(V3514&lt;&gt;"",IFERROR(INDEX(federal_program_name_lookup,MATCH(V3514,aln_lookup,0)),""),"")</f>
        <v/>
      </c>
    </row>
    <row r="3515">
      <c r="A3515">
        <f>IF(B3515&lt;&gt;"", "AWARD-"&amp;TEXT(ROW()-1,"0000"), "")</f>
        <v/>
      </c>
      <c r="B3515" s="4" t="n"/>
      <c r="C3515" s="4" t="n"/>
      <c r="D3515" s="4" t="n"/>
      <c r="E3515" s="6" t="n"/>
      <c r="F3515" s="7" t="n"/>
      <c r="G3515" s="6" t="n"/>
      <c r="H3515" s="6" t="n"/>
      <c r="I3515" s="6" t="n"/>
      <c r="J3515" s="5">
        <f>SUMIFS(amount_expended,cfda_key,V3515)</f>
        <v/>
      </c>
      <c r="K3515" s="5">
        <f>IF(G3515="OTHER CLUSTER NOT LISTED ABOVE",SUMIFS(amount_expended,uniform_other_cluster_name,X3515), IF(AND(OR(G3515="N/A",G3515=""),H3515=""),0,IF(G3515="STATE CLUSTER",SUMIFS(amount_expended,uniform_state_cluster_name,W3515),SUMIFS(amount_expended,cluster_name,G3515))))</f>
        <v/>
      </c>
      <c r="L3515" s="6" t="n"/>
      <c r="M3515" s="4" t="n"/>
      <c r="N3515" s="6" t="n"/>
      <c r="O3515" s="4" t="n"/>
      <c r="P3515" s="4" t="n"/>
      <c r="Q3515" s="6" t="n"/>
      <c r="R3515" s="7" t="n"/>
      <c r="S3515" s="6" t="n"/>
      <c r="T3515" s="6" t="n"/>
      <c r="U3515" s="6" t="n"/>
      <c r="V3515" s="3">
        <f>IF(OR(B3515="",C3515),"",CONCATENATE(B3515,".",C3515))</f>
        <v/>
      </c>
      <c r="W3515">
        <f>UPPER(TRIM(H3515))</f>
        <v/>
      </c>
      <c r="X3515">
        <f>UPPER(TRIM(I3515))</f>
        <v/>
      </c>
      <c r="Y3515">
        <f>IF(V3515&lt;&gt;"",IFERROR(INDEX(federal_program_name_lookup,MATCH(V3515,aln_lookup,0)),""),"")</f>
        <v/>
      </c>
    </row>
    <row r="3516">
      <c r="A3516">
        <f>IF(B3516&lt;&gt;"", "AWARD-"&amp;TEXT(ROW()-1,"0000"), "")</f>
        <v/>
      </c>
      <c r="B3516" s="4" t="n"/>
      <c r="C3516" s="4" t="n"/>
      <c r="D3516" s="4" t="n"/>
      <c r="E3516" s="6" t="n"/>
      <c r="F3516" s="7" t="n"/>
      <c r="G3516" s="6" t="n"/>
      <c r="H3516" s="6" t="n"/>
      <c r="I3516" s="6" t="n"/>
      <c r="J3516" s="5">
        <f>SUMIFS(amount_expended,cfda_key,V3516)</f>
        <v/>
      </c>
      <c r="K3516" s="5">
        <f>IF(G3516="OTHER CLUSTER NOT LISTED ABOVE",SUMIFS(amount_expended,uniform_other_cluster_name,X3516), IF(AND(OR(G3516="N/A",G3516=""),H3516=""),0,IF(G3516="STATE CLUSTER",SUMIFS(amount_expended,uniform_state_cluster_name,W3516),SUMIFS(amount_expended,cluster_name,G3516))))</f>
        <v/>
      </c>
      <c r="L3516" s="6" t="n"/>
      <c r="M3516" s="4" t="n"/>
      <c r="N3516" s="6" t="n"/>
      <c r="O3516" s="4" t="n"/>
      <c r="P3516" s="4" t="n"/>
      <c r="Q3516" s="6" t="n"/>
      <c r="R3516" s="7" t="n"/>
      <c r="S3516" s="6" t="n"/>
      <c r="T3516" s="6" t="n"/>
      <c r="U3516" s="6" t="n"/>
      <c r="V3516" s="3">
        <f>IF(OR(B3516="",C3516),"",CONCATENATE(B3516,".",C3516))</f>
        <v/>
      </c>
      <c r="W3516">
        <f>UPPER(TRIM(H3516))</f>
        <v/>
      </c>
      <c r="X3516">
        <f>UPPER(TRIM(I3516))</f>
        <v/>
      </c>
      <c r="Y3516">
        <f>IF(V3516&lt;&gt;"",IFERROR(INDEX(federal_program_name_lookup,MATCH(V3516,aln_lookup,0)),""),"")</f>
        <v/>
      </c>
    </row>
    <row r="3517">
      <c r="A3517">
        <f>IF(B3517&lt;&gt;"", "AWARD-"&amp;TEXT(ROW()-1,"0000"), "")</f>
        <v/>
      </c>
      <c r="B3517" s="4" t="n"/>
      <c r="C3517" s="4" t="n"/>
      <c r="D3517" s="4" t="n"/>
      <c r="E3517" s="6" t="n"/>
      <c r="F3517" s="7" t="n"/>
      <c r="G3517" s="6" t="n"/>
      <c r="H3517" s="6" t="n"/>
      <c r="I3517" s="6" t="n"/>
      <c r="J3517" s="5">
        <f>SUMIFS(amount_expended,cfda_key,V3517)</f>
        <v/>
      </c>
      <c r="K3517" s="5">
        <f>IF(G3517="OTHER CLUSTER NOT LISTED ABOVE",SUMIFS(amount_expended,uniform_other_cluster_name,X3517), IF(AND(OR(G3517="N/A",G3517=""),H3517=""),0,IF(G3517="STATE CLUSTER",SUMIFS(amount_expended,uniform_state_cluster_name,W3517),SUMIFS(amount_expended,cluster_name,G3517))))</f>
        <v/>
      </c>
      <c r="L3517" s="6" t="n"/>
      <c r="M3517" s="4" t="n"/>
      <c r="N3517" s="6" t="n"/>
      <c r="O3517" s="4" t="n"/>
      <c r="P3517" s="4" t="n"/>
      <c r="Q3517" s="6" t="n"/>
      <c r="R3517" s="7" t="n"/>
      <c r="S3517" s="6" t="n"/>
      <c r="T3517" s="6" t="n"/>
      <c r="U3517" s="6" t="n"/>
      <c r="V3517" s="3">
        <f>IF(OR(B3517="",C3517),"",CONCATENATE(B3517,".",C3517))</f>
        <v/>
      </c>
      <c r="W3517">
        <f>UPPER(TRIM(H3517))</f>
        <v/>
      </c>
      <c r="X3517">
        <f>UPPER(TRIM(I3517))</f>
        <v/>
      </c>
      <c r="Y3517">
        <f>IF(V3517&lt;&gt;"",IFERROR(INDEX(federal_program_name_lookup,MATCH(V3517,aln_lookup,0)),""),"")</f>
        <v/>
      </c>
    </row>
    <row r="3518">
      <c r="A3518">
        <f>IF(B3518&lt;&gt;"", "AWARD-"&amp;TEXT(ROW()-1,"0000"), "")</f>
        <v/>
      </c>
      <c r="B3518" s="4" t="n"/>
      <c r="C3518" s="4" t="n"/>
      <c r="D3518" s="4" t="n"/>
      <c r="E3518" s="6" t="n"/>
      <c r="F3518" s="7" t="n"/>
      <c r="G3518" s="6" t="n"/>
      <c r="H3518" s="6" t="n"/>
      <c r="I3518" s="6" t="n"/>
      <c r="J3518" s="5">
        <f>SUMIFS(amount_expended,cfda_key,V3518)</f>
        <v/>
      </c>
      <c r="K3518" s="5">
        <f>IF(G3518="OTHER CLUSTER NOT LISTED ABOVE",SUMIFS(amount_expended,uniform_other_cluster_name,X3518), IF(AND(OR(G3518="N/A",G3518=""),H3518=""),0,IF(G3518="STATE CLUSTER",SUMIFS(amount_expended,uniform_state_cluster_name,W3518),SUMIFS(amount_expended,cluster_name,G3518))))</f>
        <v/>
      </c>
      <c r="L3518" s="6" t="n"/>
      <c r="M3518" s="4" t="n"/>
      <c r="N3518" s="6" t="n"/>
      <c r="O3518" s="4" t="n"/>
      <c r="P3518" s="4" t="n"/>
      <c r="Q3518" s="6" t="n"/>
      <c r="R3518" s="7" t="n"/>
      <c r="S3518" s="6" t="n"/>
      <c r="T3518" s="6" t="n"/>
      <c r="U3518" s="6" t="n"/>
      <c r="V3518" s="3">
        <f>IF(OR(B3518="",C3518),"",CONCATENATE(B3518,".",C3518))</f>
        <v/>
      </c>
      <c r="W3518">
        <f>UPPER(TRIM(H3518))</f>
        <v/>
      </c>
      <c r="X3518">
        <f>UPPER(TRIM(I3518))</f>
        <v/>
      </c>
      <c r="Y3518">
        <f>IF(V3518&lt;&gt;"",IFERROR(INDEX(federal_program_name_lookup,MATCH(V3518,aln_lookup,0)),""),"")</f>
        <v/>
      </c>
    </row>
    <row r="3519">
      <c r="A3519">
        <f>IF(B3519&lt;&gt;"", "AWARD-"&amp;TEXT(ROW()-1,"0000"), "")</f>
        <v/>
      </c>
      <c r="B3519" s="4" t="n"/>
      <c r="C3519" s="4" t="n"/>
      <c r="D3519" s="4" t="n"/>
      <c r="E3519" s="6" t="n"/>
      <c r="F3519" s="7" t="n"/>
      <c r="G3519" s="6" t="n"/>
      <c r="H3519" s="6" t="n"/>
      <c r="I3519" s="6" t="n"/>
      <c r="J3519" s="5">
        <f>SUMIFS(amount_expended,cfda_key,V3519)</f>
        <v/>
      </c>
      <c r="K3519" s="5">
        <f>IF(G3519="OTHER CLUSTER NOT LISTED ABOVE",SUMIFS(amount_expended,uniform_other_cluster_name,X3519), IF(AND(OR(G3519="N/A",G3519=""),H3519=""),0,IF(G3519="STATE CLUSTER",SUMIFS(amount_expended,uniform_state_cluster_name,W3519),SUMIFS(amount_expended,cluster_name,G3519))))</f>
        <v/>
      </c>
      <c r="L3519" s="6" t="n"/>
      <c r="M3519" s="4" t="n"/>
      <c r="N3519" s="6" t="n"/>
      <c r="O3519" s="4" t="n"/>
      <c r="P3519" s="4" t="n"/>
      <c r="Q3519" s="6" t="n"/>
      <c r="R3519" s="7" t="n"/>
      <c r="S3519" s="6" t="n"/>
      <c r="T3519" s="6" t="n"/>
      <c r="U3519" s="6" t="n"/>
      <c r="V3519" s="3">
        <f>IF(OR(B3519="",C3519),"",CONCATENATE(B3519,".",C3519))</f>
        <v/>
      </c>
      <c r="W3519">
        <f>UPPER(TRIM(H3519))</f>
        <v/>
      </c>
      <c r="X3519">
        <f>UPPER(TRIM(I3519))</f>
        <v/>
      </c>
      <c r="Y3519">
        <f>IF(V3519&lt;&gt;"",IFERROR(INDEX(federal_program_name_lookup,MATCH(V3519,aln_lookup,0)),""),"")</f>
        <v/>
      </c>
    </row>
    <row r="3520">
      <c r="A3520">
        <f>IF(B3520&lt;&gt;"", "AWARD-"&amp;TEXT(ROW()-1,"0000"), "")</f>
        <v/>
      </c>
      <c r="B3520" s="4" t="n"/>
      <c r="C3520" s="4" t="n"/>
      <c r="D3520" s="4" t="n"/>
      <c r="E3520" s="6" t="n"/>
      <c r="F3520" s="7" t="n"/>
      <c r="G3520" s="6" t="n"/>
      <c r="H3520" s="6" t="n"/>
      <c r="I3520" s="6" t="n"/>
      <c r="J3520" s="5">
        <f>SUMIFS(amount_expended,cfda_key,V3520)</f>
        <v/>
      </c>
      <c r="K3520" s="5">
        <f>IF(G3520="OTHER CLUSTER NOT LISTED ABOVE",SUMIFS(amount_expended,uniform_other_cluster_name,X3520), IF(AND(OR(G3520="N/A",G3520=""),H3520=""),0,IF(G3520="STATE CLUSTER",SUMIFS(amount_expended,uniform_state_cluster_name,W3520),SUMIFS(amount_expended,cluster_name,G3520))))</f>
        <v/>
      </c>
      <c r="L3520" s="6" t="n"/>
      <c r="M3520" s="4" t="n"/>
      <c r="N3520" s="6" t="n"/>
      <c r="O3520" s="4" t="n"/>
      <c r="P3520" s="4" t="n"/>
      <c r="Q3520" s="6" t="n"/>
      <c r="R3520" s="7" t="n"/>
      <c r="S3520" s="6" t="n"/>
      <c r="T3520" s="6" t="n"/>
      <c r="U3520" s="6" t="n"/>
      <c r="V3520" s="3">
        <f>IF(OR(B3520="",C3520),"",CONCATENATE(B3520,".",C3520))</f>
        <v/>
      </c>
      <c r="W3520">
        <f>UPPER(TRIM(H3520))</f>
        <v/>
      </c>
      <c r="X3520">
        <f>UPPER(TRIM(I3520))</f>
        <v/>
      </c>
      <c r="Y3520">
        <f>IF(V3520&lt;&gt;"",IFERROR(INDEX(federal_program_name_lookup,MATCH(V3520,aln_lookup,0)),""),"")</f>
        <v/>
      </c>
    </row>
    <row r="3521">
      <c r="A3521">
        <f>IF(B3521&lt;&gt;"", "AWARD-"&amp;TEXT(ROW()-1,"0000"), "")</f>
        <v/>
      </c>
      <c r="B3521" s="4" t="n"/>
      <c r="C3521" s="4" t="n"/>
      <c r="D3521" s="4" t="n"/>
      <c r="E3521" s="6" t="n"/>
      <c r="F3521" s="7" t="n"/>
      <c r="G3521" s="6" t="n"/>
      <c r="H3521" s="6" t="n"/>
      <c r="I3521" s="6" t="n"/>
      <c r="J3521" s="5">
        <f>SUMIFS(amount_expended,cfda_key,V3521)</f>
        <v/>
      </c>
      <c r="K3521" s="5">
        <f>IF(G3521="OTHER CLUSTER NOT LISTED ABOVE",SUMIFS(amount_expended,uniform_other_cluster_name,X3521), IF(AND(OR(G3521="N/A",G3521=""),H3521=""),0,IF(G3521="STATE CLUSTER",SUMIFS(amount_expended,uniform_state_cluster_name,W3521),SUMIFS(amount_expended,cluster_name,G3521))))</f>
        <v/>
      </c>
      <c r="L3521" s="6" t="n"/>
      <c r="M3521" s="4" t="n"/>
      <c r="N3521" s="6" t="n"/>
      <c r="O3521" s="4" t="n"/>
      <c r="P3521" s="4" t="n"/>
      <c r="Q3521" s="6" t="n"/>
      <c r="R3521" s="7" t="n"/>
      <c r="S3521" s="6" t="n"/>
      <c r="T3521" s="6" t="n"/>
      <c r="U3521" s="6" t="n"/>
      <c r="V3521" s="3">
        <f>IF(OR(B3521="",C3521),"",CONCATENATE(B3521,".",C3521))</f>
        <v/>
      </c>
      <c r="W3521">
        <f>UPPER(TRIM(H3521))</f>
        <v/>
      </c>
      <c r="X3521">
        <f>UPPER(TRIM(I3521))</f>
        <v/>
      </c>
      <c r="Y3521">
        <f>IF(V3521&lt;&gt;"",IFERROR(INDEX(federal_program_name_lookup,MATCH(V3521,aln_lookup,0)),""),"")</f>
        <v/>
      </c>
    </row>
    <row r="3522">
      <c r="A3522">
        <f>IF(B3522&lt;&gt;"", "AWARD-"&amp;TEXT(ROW()-1,"0000"), "")</f>
        <v/>
      </c>
      <c r="B3522" s="4" t="n"/>
      <c r="C3522" s="4" t="n"/>
      <c r="D3522" s="4" t="n"/>
      <c r="E3522" s="6" t="n"/>
      <c r="F3522" s="7" t="n"/>
      <c r="G3522" s="6" t="n"/>
      <c r="H3522" s="6" t="n"/>
      <c r="I3522" s="6" t="n"/>
      <c r="J3522" s="5">
        <f>SUMIFS(amount_expended,cfda_key,V3522)</f>
        <v/>
      </c>
      <c r="K3522" s="5">
        <f>IF(G3522="OTHER CLUSTER NOT LISTED ABOVE",SUMIFS(amount_expended,uniform_other_cluster_name,X3522), IF(AND(OR(G3522="N/A",G3522=""),H3522=""),0,IF(G3522="STATE CLUSTER",SUMIFS(amount_expended,uniform_state_cluster_name,W3522),SUMIFS(amount_expended,cluster_name,G3522))))</f>
        <v/>
      </c>
      <c r="L3522" s="6" t="n"/>
      <c r="M3522" s="4" t="n"/>
      <c r="N3522" s="6" t="n"/>
      <c r="O3522" s="4" t="n"/>
      <c r="P3522" s="4" t="n"/>
      <c r="Q3522" s="6" t="n"/>
      <c r="R3522" s="7" t="n"/>
      <c r="S3522" s="6" t="n"/>
      <c r="T3522" s="6" t="n"/>
      <c r="U3522" s="6" t="n"/>
      <c r="V3522" s="3">
        <f>IF(OR(B3522="",C3522),"",CONCATENATE(B3522,".",C3522))</f>
        <v/>
      </c>
      <c r="W3522">
        <f>UPPER(TRIM(H3522))</f>
        <v/>
      </c>
      <c r="X3522">
        <f>UPPER(TRIM(I3522))</f>
        <v/>
      </c>
      <c r="Y3522">
        <f>IF(V3522&lt;&gt;"",IFERROR(INDEX(federal_program_name_lookup,MATCH(V3522,aln_lookup,0)),""),"")</f>
        <v/>
      </c>
    </row>
    <row r="3523">
      <c r="A3523">
        <f>IF(B3523&lt;&gt;"", "AWARD-"&amp;TEXT(ROW()-1,"0000"), "")</f>
        <v/>
      </c>
      <c r="B3523" s="4" t="n"/>
      <c r="C3523" s="4" t="n"/>
      <c r="D3523" s="4" t="n"/>
      <c r="E3523" s="6" t="n"/>
      <c r="F3523" s="7" t="n"/>
      <c r="G3523" s="6" t="n"/>
      <c r="H3523" s="6" t="n"/>
      <c r="I3523" s="6" t="n"/>
      <c r="J3523" s="5">
        <f>SUMIFS(amount_expended,cfda_key,V3523)</f>
        <v/>
      </c>
      <c r="K3523" s="5">
        <f>IF(G3523="OTHER CLUSTER NOT LISTED ABOVE",SUMIFS(amount_expended,uniform_other_cluster_name,X3523), IF(AND(OR(G3523="N/A",G3523=""),H3523=""),0,IF(G3523="STATE CLUSTER",SUMIFS(amount_expended,uniform_state_cluster_name,W3523),SUMIFS(amount_expended,cluster_name,G3523))))</f>
        <v/>
      </c>
      <c r="L3523" s="6" t="n"/>
      <c r="M3523" s="4" t="n"/>
      <c r="N3523" s="6" t="n"/>
      <c r="O3523" s="4" t="n"/>
      <c r="P3523" s="4" t="n"/>
      <c r="Q3523" s="6" t="n"/>
      <c r="R3523" s="7" t="n"/>
      <c r="S3523" s="6" t="n"/>
      <c r="T3523" s="6" t="n"/>
      <c r="U3523" s="6" t="n"/>
      <c r="V3523" s="3">
        <f>IF(OR(B3523="",C3523),"",CONCATENATE(B3523,".",C3523))</f>
        <v/>
      </c>
      <c r="W3523">
        <f>UPPER(TRIM(H3523))</f>
        <v/>
      </c>
      <c r="X3523">
        <f>UPPER(TRIM(I3523))</f>
        <v/>
      </c>
      <c r="Y3523">
        <f>IF(V3523&lt;&gt;"",IFERROR(INDEX(federal_program_name_lookup,MATCH(V3523,aln_lookup,0)),""),"")</f>
        <v/>
      </c>
    </row>
    <row r="3524">
      <c r="A3524">
        <f>IF(B3524&lt;&gt;"", "AWARD-"&amp;TEXT(ROW()-1,"0000"), "")</f>
        <v/>
      </c>
      <c r="B3524" s="4" t="n"/>
      <c r="C3524" s="4" t="n"/>
      <c r="D3524" s="4" t="n"/>
      <c r="E3524" s="6" t="n"/>
      <c r="F3524" s="7" t="n"/>
      <c r="G3524" s="6" t="n"/>
      <c r="H3524" s="6" t="n"/>
      <c r="I3524" s="6" t="n"/>
      <c r="J3524" s="5">
        <f>SUMIFS(amount_expended,cfda_key,V3524)</f>
        <v/>
      </c>
      <c r="K3524" s="5">
        <f>IF(G3524="OTHER CLUSTER NOT LISTED ABOVE",SUMIFS(amount_expended,uniform_other_cluster_name,X3524), IF(AND(OR(G3524="N/A",G3524=""),H3524=""),0,IF(G3524="STATE CLUSTER",SUMIFS(amount_expended,uniform_state_cluster_name,W3524),SUMIFS(amount_expended,cluster_name,G3524))))</f>
        <v/>
      </c>
      <c r="L3524" s="6" t="n"/>
      <c r="M3524" s="4" t="n"/>
      <c r="N3524" s="6" t="n"/>
      <c r="O3524" s="4" t="n"/>
      <c r="P3524" s="4" t="n"/>
      <c r="Q3524" s="6" t="n"/>
      <c r="R3524" s="7" t="n"/>
      <c r="S3524" s="6" t="n"/>
      <c r="T3524" s="6" t="n"/>
      <c r="U3524" s="6" t="n"/>
      <c r="V3524" s="3">
        <f>IF(OR(B3524="",C3524),"",CONCATENATE(B3524,".",C3524))</f>
        <v/>
      </c>
      <c r="W3524">
        <f>UPPER(TRIM(H3524))</f>
        <v/>
      </c>
      <c r="X3524">
        <f>UPPER(TRIM(I3524))</f>
        <v/>
      </c>
      <c r="Y3524">
        <f>IF(V3524&lt;&gt;"",IFERROR(INDEX(federal_program_name_lookup,MATCH(V3524,aln_lookup,0)),""),"")</f>
        <v/>
      </c>
    </row>
    <row r="3525">
      <c r="A3525">
        <f>IF(B3525&lt;&gt;"", "AWARD-"&amp;TEXT(ROW()-1,"0000"), "")</f>
        <v/>
      </c>
      <c r="B3525" s="4" t="n"/>
      <c r="C3525" s="4" t="n"/>
      <c r="D3525" s="4" t="n"/>
      <c r="E3525" s="6" t="n"/>
      <c r="F3525" s="7" t="n"/>
      <c r="G3525" s="6" t="n"/>
      <c r="H3525" s="6" t="n"/>
      <c r="I3525" s="6" t="n"/>
      <c r="J3525" s="5">
        <f>SUMIFS(amount_expended,cfda_key,V3525)</f>
        <v/>
      </c>
      <c r="K3525" s="5">
        <f>IF(G3525="OTHER CLUSTER NOT LISTED ABOVE",SUMIFS(amount_expended,uniform_other_cluster_name,X3525), IF(AND(OR(G3525="N/A",G3525=""),H3525=""),0,IF(G3525="STATE CLUSTER",SUMIFS(amount_expended,uniform_state_cluster_name,W3525),SUMIFS(amount_expended,cluster_name,G3525))))</f>
        <v/>
      </c>
      <c r="L3525" s="6" t="n"/>
      <c r="M3525" s="4" t="n"/>
      <c r="N3525" s="6" t="n"/>
      <c r="O3525" s="4" t="n"/>
      <c r="P3525" s="4" t="n"/>
      <c r="Q3525" s="6" t="n"/>
      <c r="R3525" s="7" t="n"/>
      <c r="S3525" s="6" t="n"/>
      <c r="T3525" s="6" t="n"/>
      <c r="U3525" s="6" t="n"/>
      <c r="V3525" s="3">
        <f>IF(OR(B3525="",C3525),"",CONCATENATE(B3525,".",C3525))</f>
        <v/>
      </c>
      <c r="W3525">
        <f>UPPER(TRIM(H3525))</f>
        <v/>
      </c>
      <c r="X3525">
        <f>UPPER(TRIM(I3525))</f>
        <v/>
      </c>
      <c r="Y3525">
        <f>IF(V3525&lt;&gt;"",IFERROR(INDEX(federal_program_name_lookup,MATCH(V3525,aln_lookup,0)),""),"")</f>
        <v/>
      </c>
    </row>
    <row r="3526">
      <c r="A3526">
        <f>IF(B3526&lt;&gt;"", "AWARD-"&amp;TEXT(ROW()-1,"0000"), "")</f>
        <v/>
      </c>
      <c r="B3526" s="4" t="n"/>
      <c r="C3526" s="4" t="n"/>
      <c r="D3526" s="4" t="n"/>
      <c r="E3526" s="6" t="n"/>
      <c r="F3526" s="7" t="n"/>
      <c r="G3526" s="6" t="n"/>
      <c r="H3526" s="6" t="n"/>
      <c r="I3526" s="6" t="n"/>
      <c r="J3526" s="5">
        <f>SUMIFS(amount_expended,cfda_key,V3526)</f>
        <v/>
      </c>
      <c r="K3526" s="5">
        <f>IF(G3526="OTHER CLUSTER NOT LISTED ABOVE",SUMIFS(amount_expended,uniform_other_cluster_name,X3526), IF(AND(OR(G3526="N/A",G3526=""),H3526=""),0,IF(G3526="STATE CLUSTER",SUMIFS(amount_expended,uniform_state_cluster_name,W3526),SUMIFS(amount_expended,cluster_name,G3526))))</f>
        <v/>
      </c>
      <c r="L3526" s="6" t="n"/>
      <c r="M3526" s="4" t="n"/>
      <c r="N3526" s="6" t="n"/>
      <c r="O3526" s="4" t="n"/>
      <c r="P3526" s="4" t="n"/>
      <c r="Q3526" s="6" t="n"/>
      <c r="R3526" s="7" t="n"/>
      <c r="S3526" s="6" t="n"/>
      <c r="T3526" s="6" t="n"/>
      <c r="U3526" s="6" t="n"/>
      <c r="V3526" s="3">
        <f>IF(OR(B3526="",C3526),"",CONCATENATE(B3526,".",C3526))</f>
        <v/>
      </c>
      <c r="W3526">
        <f>UPPER(TRIM(H3526))</f>
        <v/>
      </c>
      <c r="X3526">
        <f>UPPER(TRIM(I3526))</f>
        <v/>
      </c>
      <c r="Y3526">
        <f>IF(V3526&lt;&gt;"",IFERROR(INDEX(federal_program_name_lookup,MATCH(V3526,aln_lookup,0)),""),"")</f>
        <v/>
      </c>
    </row>
    <row r="3527">
      <c r="A3527">
        <f>IF(B3527&lt;&gt;"", "AWARD-"&amp;TEXT(ROW()-1,"0000"), "")</f>
        <v/>
      </c>
      <c r="B3527" s="4" t="n"/>
      <c r="C3527" s="4" t="n"/>
      <c r="D3527" s="4" t="n"/>
      <c r="E3527" s="6" t="n"/>
      <c r="F3527" s="7" t="n"/>
      <c r="G3527" s="6" t="n"/>
      <c r="H3527" s="6" t="n"/>
      <c r="I3527" s="6" t="n"/>
      <c r="J3527" s="5">
        <f>SUMIFS(amount_expended,cfda_key,V3527)</f>
        <v/>
      </c>
      <c r="K3527" s="5">
        <f>IF(G3527="OTHER CLUSTER NOT LISTED ABOVE",SUMIFS(amount_expended,uniform_other_cluster_name,X3527), IF(AND(OR(G3527="N/A",G3527=""),H3527=""),0,IF(G3527="STATE CLUSTER",SUMIFS(amount_expended,uniform_state_cluster_name,W3527),SUMIFS(amount_expended,cluster_name,G3527))))</f>
        <v/>
      </c>
      <c r="L3527" s="6" t="n"/>
      <c r="M3527" s="4" t="n"/>
      <c r="N3527" s="6" t="n"/>
      <c r="O3527" s="4" t="n"/>
      <c r="P3527" s="4" t="n"/>
      <c r="Q3527" s="6" t="n"/>
      <c r="R3527" s="7" t="n"/>
      <c r="S3527" s="6" t="n"/>
      <c r="T3527" s="6" t="n"/>
      <c r="U3527" s="6" t="n"/>
      <c r="V3527" s="3">
        <f>IF(OR(B3527="",C3527),"",CONCATENATE(B3527,".",C3527))</f>
        <v/>
      </c>
      <c r="W3527">
        <f>UPPER(TRIM(H3527))</f>
        <v/>
      </c>
      <c r="X3527">
        <f>UPPER(TRIM(I3527))</f>
        <v/>
      </c>
      <c r="Y3527">
        <f>IF(V3527&lt;&gt;"",IFERROR(INDEX(federal_program_name_lookup,MATCH(V3527,aln_lookup,0)),""),"")</f>
        <v/>
      </c>
    </row>
    <row r="3528">
      <c r="A3528">
        <f>IF(B3528&lt;&gt;"", "AWARD-"&amp;TEXT(ROW()-1,"0000"), "")</f>
        <v/>
      </c>
      <c r="B3528" s="4" t="n"/>
      <c r="C3528" s="4" t="n"/>
      <c r="D3528" s="4" t="n"/>
      <c r="E3528" s="6" t="n"/>
      <c r="F3528" s="7" t="n"/>
      <c r="G3528" s="6" t="n"/>
      <c r="H3528" s="6" t="n"/>
      <c r="I3528" s="6" t="n"/>
      <c r="J3528" s="5">
        <f>SUMIFS(amount_expended,cfda_key,V3528)</f>
        <v/>
      </c>
      <c r="K3528" s="5">
        <f>IF(G3528="OTHER CLUSTER NOT LISTED ABOVE",SUMIFS(amount_expended,uniform_other_cluster_name,X3528), IF(AND(OR(G3528="N/A",G3528=""),H3528=""),0,IF(G3528="STATE CLUSTER",SUMIFS(amount_expended,uniform_state_cluster_name,W3528),SUMIFS(amount_expended,cluster_name,G3528))))</f>
        <v/>
      </c>
      <c r="L3528" s="6" t="n"/>
      <c r="M3528" s="4" t="n"/>
      <c r="N3528" s="6" t="n"/>
      <c r="O3528" s="4" t="n"/>
      <c r="P3528" s="4" t="n"/>
      <c r="Q3528" s="6" t="n"/>
      <c r="R3528" s="7" t="n"/>
      <c r="S3528" s="6" t="n"/>
      <c r="T3528" s="6" t="n"/>
      <c r="U3528" s="6" t="n"/>
      <c r="V3528" s="3">
        <f>IF(OR(B3528="",C3528),"",CONCATENATE(B3528,".",C3528))</f>
        <v/>
      </c>
      <c r="W3528">
        <f>UPPER(TRIM(H3528))</f>
        <v/>
      </c>
      <c r="X3528">
        <f>UPPER(TRIM(I3528))</f>
        <v/>
      </c>
      <c r="Y3528">
        <f>IF(V3528&lt;&gt;"",IFERROR(INDEX(federal_program_name_lookup,MATCH(V3528,aln_lookup,0)),""),"")</f>
        <v/>
      </c>
    </row>
    <row r="3529">
      <c r="A3529">
        <f>IF(B3529&lt;&gt;"", "AWARD-"&amp;TEXT(ROW()-1,"0000"), "")</f>
        <v/>
      </c>
      <c r="B3529" s="4" t="n"/>
      <c r="C3529" s="4" t="n"/>
      <c r="D3529" s="4" t="n"/>
      <c r="E3529" s="6" t="n"/>
      <c r="F3529" s="7" t="n"/>
      <c r="G3529" s="6" t="n"/>
      <c r="H3529" s="6" t="n"/>
      <c r="I3529" s="6" t="n"/>
      <c r="J3529" s="5">
        <f>SUMIFS(amount_expended,cfda_key,V3529)</f>
        <v/>
      </c>
      <c r="K3529" s="5">
        <f>IF(G3529="OTHER CLUSTER NOT LISTED ABOVE",SUMIFS(amount_expended,uniform_other_cluster_name,X3529), IF(AND(OR(G3529="N/A",G3529=""),H3529=""),0,IF(G3529="STATE CLUSTER",SUMIFS(amount_expended,uniform_state_cluster_name,W3529),SUMIFS(amount_expended,cluster_name,G3529))))</f>
        <v/>
      </c>
      <c r="L3529" s="6" t="n"/>
      <c r="M3529" s="4" t="n"/>
      <c r="N3529" s="6" t="n"/>
      <c r="O3529" s="4" t="n"/>
      <c r="P3529" s="4" t="n"/>
      <c r="Q3529" s="6" t="n"/>
      <c r="R3529" s="7" t="n"/>
      <c r="S3529" s="6" t="n"/>
      <c r="T3529" s="6" t="n"/>
      <c r="U3529" s="6" t="n"/>
      <c r="V3529" s="3">
        <f>IF(OR(B3529="",C3529),"",CONCATENATE(B3529,".",C3529))</f>
        <v/>
      </c>
      <c r="W3529">
        <f>UPPER(TRIM(H3529))</f>
        <v/>
      </c>
      <c r="X3529">
        <f>UPPER(TRIM(I3529))</f>
        <v/>
      </c>
      <c r="Y3529">
        <f>IF(V3529&lt;&gt;"",IFERROR(INDEX(federal_program_name_lookup,MATCH(V3529,aln_lookup,0)),""),"")</f>
        <v/>
      </c>
    </row>
    <row r="3530">
      <c r="A3530">
        <f>IF(B3530&lt;&gt;"", "AWARD-"&amp;TEXT(ROW()-1,"0000"), "")</f>
        <v/>
      </c>
      <c r="B3530" s="4" t="n"/>
      <c r="C3530" s="4" t="n"/>
      <c r="D3530" s="4" t="n"/>
      <c r="E3530" s="6" t="n"/>
      <c r="F3530" s="7" t="n"/>
      <c r="G3530" s="6" t="n"/>
      <c r="H3530" s="6" t="n"/>
      <c r="I3530" s="6" t="n"/>
      <c r="J3530" s="5">
        <f>SUMIFS(amount_expended,cfda_key,V3530)</f>
        <v/>
      </c>
      <c r="K3530" s="5">
        <f>IF(G3530="OTHER CLUSTER NOT LISTED ABOVE",SUMIFS(amount_expended,uniform_other_cluster_name,X3530), IF(AND(OR(G3530="N/A",G3530=""),H3530=""),0,IF(G3530="STATE CLUSTER",SUMIFS(amount_expended,uniform_state_cluster_name,W3530),SUMIFS(amount_expended,cluster_name,G3530))))</f>
        <v/>
      </c>
      <c r="L3530" s="6" t="n"/>
      <c r="M3530" s="4" t="n"/>
      <c r="N3530" s="6" t="n"/>
      <c r="O3530" s="4" t="n"/>
      <c r="P3530" s="4" t="n"/>
      <c r="Q3530" s="6" t="n"/>
      <c r="R3530" s="7" t="n"/>
      <c r="S3530" s="6" t="n"/>
      <c r="T3530" s="6" t="n"/>
      <c r="U3530" s="6" t="n"/>
      <c r="V3530" s="3">
        <f>IF(OR(B3530="",C3530),"",CONCATENATE(B3530,".",C3530))</f>
        <v/>
      </c>
      <c r="W3530">
        <f>UPPER(TRIM(H3530))</f>
        <v/>
      </c>
      <c r="X3530">
        <f>UPPER(TRIM(I3530))</f>
        <v/>
      </c>
      <c r="Y3530">
        <f>IF(V3530&lt;&gt;"",IFERROR(INDEX(federal_program_name_lookup,MATCH(V3530,aln_lookup,0)),""),"")</f>
        <v/>
      </c>
    </row>
    <row r="3531">
      <c r="A3531">
        <f>IF(B3531&lt;&gt;"", "AWARD-"&amp;TEXT(ROW()-1,"0000"), "")</f>
        <v/>
      </c>
      <c r="B3531" s="4" t="n"/>
      <c r="C3531" s="4" t="n"/>
      <c r="D3531" s="4" t="n"/>
      <c r="E3531" s="6" t="n"/>
      <c r="F3531" s="7" t="n"/>
      <c r="G3531" s="6" t="n"/>
      <c r="H3531" s="6" t="n"/>
      <c r="I3531" s="6" t="n"/>
      <c r="J3531" s="5">
        <f>SUMIFS(amount_expended,cfda_key,V3531)</f>
        <v/>
      </c>
      <c r="K3531" s="5">
        <f>IF(G3531="OTHER CLUSTER NOT LISTED ABOVE",SUMIFS(amount_expended,uniform_other_cluster_name,X3531), IF(AND(OR(G3531="N/A",G3531=""),H3531=""),0,IF(G3531="STATE CLUSTER",SUMIFS(amount_expended,uniform_state_cluster_name,W3531),SUMIFS(amount_expended,cluster_name,G3531))))</f>
        <v/>
      </c>
      <c r="L3531" s="6" t="n"/>
      <c r="M3531" s="4" t="n"/>
      <c r="N3531" s="6" t="n"/>
      <c r="O3531" s="4" t="n"/>
      <c r="P3531" s="4" t="n"/>
      <c r="Q3531" s="6" t="n"/>
      <c r="R3531" s="7" t="n"/>
      <c r="S3531" s="6" t="n"/>
      <c r="T3531" s="6" t="n"/>
      <c r="U3531" s="6" t="n"/>
      <c r="V3531" s="3">
        <f>IF(OR(B3531="",C3531),"",CONCATENATE(B3531,".",C3531))</f>
        <v/>
      </c>
      <c r="W3531">
        <f>UPPER(TRIM(H3531))</f>
        <v/>
      </c>
      <c r="X3531">
        <f>UPPER(TRIM(I3531))</f>
        <v/>
      </c>
      <c r="Y3531">
        <f>IF(V3531&lt;&gt;"",IFERROR(INDEX(federal_program_name_lookup,MATCH(V3531,aln_lookup,0)),""),"")</f>
        <v/>
      </c>
    </row>
    <row r="3532">
      <c r="A3532">
        <f>IF(B3532&lt;&gt;"", "AWARD-"&amp;TEXT(ROW()-1,"0000"), "")</f>
        <v/>
      </c>
      <c r="B3532" s="4" t="n"/>
      <c r="C3532" s="4" t="n"/>
      <c r="D3532" s="4" t="n"/>
      <c r="E3532" s="6" t="n"/>
      <c r="F3532" s="7" t="n"/>
      <c r="G3532" s="6" t="n"/>
      <c r="H3532" s="6" t="n"/>
      <c r="I3532" s="6" t="n"/>
      <c r="J3532" s="5">
        <f>SUMIFS(amount_expended,cfda_key,V3532)</f>
        <v/>
      </c>
      <c r="K3532" s="5">
        <f>IF(G3532="OTHER CLUSTER NOT LISTED ABOVE",SUMIFS(amount_expended,uniform_other_cluster_name,X3532), IF(AND(OR(G3532="N/A",G3532=""),H3532=""),0,IF(G3532="STATE CLUSTER",SUMIFS(amount_expended,uniform_state_cluster_name,W3532),SUMIFS(amount_expended,cluster_name,G3532))))</f>
        <v/>
      </c>
      <c r="L3532" s="6" t="n"/>
      <c r="M3532" s="4" t="n"/>
      <c r="N3532" s="6" t="n"/>
      <c r="O3532" s="4" t="n"/>
      <c r="P3532" s="4" t="n"/>
      <c r="Q3532" s="6" t="n"/>
      <c r="R3532" s="7" t="n"/>
      <c r="S3532" s="6" t="n"/>
      <c r="T3532" s="6" t="n"/>
      <c r="U3532" s="6" t="n"/>
      <c r="V3532" s="3">
        <f>IF(OR(B3532="",C3532),"",CONCATENATE(B3532,".",C3532))</f>
        <v/>
      </c>
      <c r="W3532">
        <f>UPPER(TRIM(H3532))</f>
        <v/>
      </c>
      <c r="X3532">
        <f>UPPER(TRIM(I3532))</f>
        <v/>
      </c>
      <c r="Y3532">
        <f>IF(V3532&lt;&gt;"",IFERROR(INDEX(federal_program_name_lookup,MATCH(V3532,aln_lookup,0)),""),"")</f>
        <v/>
      </c>
    </row>
    <row r="3533">
      <c r="A3533">
        <f>IF(B3533&lt;&gt;"", "AWARD-"&amp;TEXT(ROW()-1,"0000"), "")</f>
        <v/>
      </c>
      <c r="B3533" s="4" t="n"/>
      <c r="C3533" s="4" t="n"/>
      <c r="D3533" s="4" t="n"/>
      <c r="E3533" s="6" t="n"/>
      <c r="F3533" s="7" t="n"/>
      <c r="G3533" s="6" t="n"/>
      <c r="H3533" s="6" t="n"/>
      <c r="I3533" s="6" t="n"/>
      <c r="J3533" s="5">
        <f>SUMIFS(amount_expended,cfda_key,V3533)</f>
        <v/>
      </c>
      <c r="K3533" s="5">
        <f>IF(G3533="OTHER CLUSTER NOT LISTED ABOVE",SUMIFS(amount_expended,uniform_other_cluster_name,X3533), IF(AND(OR(G3533="N/A",G3533=""),H3533=""),0,IF(G3533="STATE CLUSTER",SUMIFS(amount_expended,uniform_state_cluster_name,W3533),SUMIFS(amount_expended,cluster_name,G3533))))</f>
        <v/>
      </c>
      <c r="L3533" s="6" t="n"/>
      <c r="M3533" s="4" t="n"/>
      <c r="N3533" s="6" t="n"/>
      <c r="O3533" s="4" t="n"/>
      <c r="P3533" s="4" t="n"/>
      <c r="Q3533" s="6" t="n"/>
      <c r="R3533" s="7" t="n"/>
      <c r="S3533" s="6" t="n"/>
      <c r="T3533" s="6" t="n"/>
      <c r="U3533" s="6" t="n"/>
      <c r="V3533" s="3">
        <f>IF(OR(B3533="",C3533),"",CONCATENATE(B3533,".",C3533))</f>
        <v/>
      </c>
      <c r="W3533">
        <f>UPPER(TRIM(H3533))</f>
        <v/>
      </c>
      <c r="X3533">
        <f>UPPER(TRIM(I3533))</f>
        <v/>
      </c>
      <c r="Y3533">
        <f>IF(V3533&lt;&gt;"",IFERROR(INDEX(federal_program_name_lookup,MATCH(V3533,aln_lookup,0)),""),"")</f>
        <v/>
      </c>
    </row>
    <row r="3534">
      <c r="A3534">
        <f>IF(B3534&lt;&gt;"", "AWARD-"&amp;TEXT(ROW()-1,"0000"), "")</f>
        <v/>
      </c>
      <c r="B3534" s="4" t="n"/>
      <c r="C3534" s="4" t="n"/>
      <c r="D3534" s="4" t="n"/>
      <c r="E3534" s="6" t="n"/>
      <c r="F3534" s="7" t="n"/>
      <c r="G3534" s="6" t="n"/>
      <c r="H3534" s="6" t="n"/>
      <c r="I3534" s="6" t="n"/>
      <c r="J3534" s="5">
        <f>SUMIFS(amount_expended,cfda_key,V3534)</f>
        <v/>
      </c>
      <c r="K3534" s="5">
        <f>IF(G3534="OTHER CLUSTER NOT LISTED ABOVE",SUMIFS(amount_expended,uniform_other_cluster_name,X3534), IF(AND(OR(G3534="N/A",G3534=""),H3534=""),0,IF(G3534="STATE CLUSTER",SUMIFS(amount_expended,uniform_state_cluster_name,W3534),SUMIFS(amount_expended,cluster_name,G3534))))</f>
        <v/>
      </c>
      <c r="L3534" s="6" t="n"/>
      <c r="M3534" s="4" t="n"/>
      <c r="N3534" s="6" t="n"/>
      <c r="O3534" s="4" t="n"/>
      <c r="P3534" s="4" t="n"/>
      <c r="Q3534" s="6" t="n"/>
      <c r="R3534" s="7" t="n"/>
      <c r="S3534" s="6" t="n"/>
      <c r="T3534" s="6" t="n"/>
      <c r="U3534" s="6" t="n"/>
      <c r="V3534" s="3">
        <f>IF(OR(B3534="",C3534),"",CONCATENATE(B3534,".",C3534))</f>
        <v/>
      </c>
      <c r="W3534">
        <f>UPPER(TRIM(H3534))</f>
        <v/>
      </c>
      <c r="X3534">
        <f>UPPER(TRIM(I3534))</f>
        <v/>
      </c>
      <c r="Y3534">
        <f>IF(V3534&lt;&gt;"",IFERROR(INDEX(federal_program_name_lookup,MATCH(V3534,aln_lookup,0)),""),"")</f>
        <v/>
      </c>
    </row>
    <row r="3535">
      <c r="A3535">
        <f>IF(B3535&lt;&gt;"", "AWARD-"&amp;TEXT(ROW()-1,"0000"), "")</f>
        <v/>
      </c>
      <c r="B3535" s="4" t="n"/>
      <c r="C3535" s="4" t="n"/>
      <c r="D3535" s="4" t="n"/>
      <c r="E3535" s="6" t="n"/>
      <c r="F3535" s="7" t="n"/>
      <c r="G3535" s="6" t="n"/>
      <c r="H3535" s="6" t="n"/>
      <c r="I3535" s="6" t="n"/>
      <c r="J3535" s="5">
        <f>SUMIFS(amount_expended,cfda_key,V3535)</f>
        <v/>
      </c>
      <c r="K3535" s="5">
        <f>IF(G3535="OTHER CLUSTER NOT LISTED ABOVE",SUMIFS(amount_expended,uniform_other_cluster_name,X3535), IF(AND(OR(G3535="N/A",G3535=""),H3535=""),0,IF(G3535="STATE CLUSTER",SUMIFS(amount_expended,uniform_state_cluster_name,W3535),SUMIFS(amount_expended,cluster_name,G3535))))</f>
        <v/>
      </c>
      <c r="L3535" s="6" t="n"/>
      <c r="M3535" s="4" t="n"/>
      <c r="N3535" s="6" t="n"/>
      <c r="O3535" s="4" t="n"/>
      <c r="P3535" s="4" t="n"/>
      <c r="Q3535" s="6" t="n"/>
      <c r="R3535" s="7" t="n"/>
      <c r="S3535" s="6" t="n"/>
      <c r="T3535" s="6" t="n"/>
      <c r="U3535" s="6" t="n"/>
      <c r="V3535" s="3">
        <f>IF(OR(B3535="",C3535),"",CONCATENATE(B3535,".",C3535))</f>
        <v/>
      </c>
      <c r="W3535">
        <f>UPPER(TRIM(H3535))</f>
        <v/>
      </c>
      <c r="X3535">
        <f>UPPER(TRIM(I3535))</f>
        <v/>
      </c>
      <c r="Y3535">
        <f>IF(V3535&lt;&gt;"",IFERROR(INDEX(federal_program_name_lookup,MATCH(V3535,aln_lookup,0)),""),"")</f>
        <v/>
      </c>
    </row>
    <row r="3536">
      <c r="A3536">
        <f>IF(B3536&lt;&gt;"", "AWARD-"&amp;TEXT(ROW()-1,"0000"), "")</f>
        <v/>
      </c>
      <c r="B3536" s="4" t="n"/>
      <c r="C3536" s="4" t="n"/>
      <c r="D3536" s="4" t="n"/>
      <c r="E3536" s="6" t="n"/>
      <c r="F3536" s="7" t="n"/>
      <c r="G3536" s="6" t="n"/>
      <c r="H3536" s="6" t="n"/>
      <c r="I3536" s="6" t="n"/>
      <c r="J3536" s="5">
        <f>SUMIFS(amount_expended,cfda_key,V3536)</f>
        <v/>
      </c>
      <c r="K3536" s="5">
        <f>IF(G3536="OTHER CLUSTER NOT LISTED ABOVE",SUMIFS(amount_expended,uniform_other_cluster_name,X3536), IF(AND(OR(G3536="N/A",G3536=""),H3536=""),0,IF(G3536="STATE CLUSTER",SUMIFS(amount_expended,uniform_state_cluster_name,W3536),SUMIFS(amount_expended,cluster_name,G3536))))</f>
        <v/>
      </c>
      <c r="L3536" s="6" t="n"/>
      <c r="M3536" s="4" t="n"/>
      <c r="N3536" s="6" t="n"/>
      <c r="O3536" s="4" t="n"/>
      <c r="P3536" s="4" t="n"/>
      <c r="Q3536" s="6" t="n"/>
      <c r="R3536" s="7" t="n"/>
      <c r="S3536" s="6" t="n"/>
      <c r="T3536" s="6" t="n"/>
      <c r="U3536" s="6" t="n"/>
      <c r="V3536" s="3">
        <f>IF(OR(B3536="",C3536),"",CONCATENATE(B3536,".",C3536))</f>
        <v/>
      </c>
      <c r="W3536">
        <f>UPPER(TRIM(H3536))</f>
        <v/>
      </c>
      <c r="X3536">
        <f>UPPER(TRIM(I3536))</f>
        <v/>
      </c>
      <c r="Y3536">
        <f>IF(V3536&lt;&gt;"",IFERROR(INDEX(federal_program_name_lookup,MATCH(V3536,aln_lookup,0)),""),"")</f>
        <v/>
      </c>
    </row>
    <row r="3537">
      <c r="A3537">
        <f>IF(B3537&lt;&gt;"", "AWARD-"&amp;TEXT(ROW()-1,"0000"), "")</f>
        <v/>
      </c>
      <c r="B3537" s="4" t="n"/>
      <c r="C3537" s="4" t="n"/>
      <c r="D3537" s="4" t="n"/>
      <c r="E3537" s="6" t="n"/>
      <c r="F3537" s="7" t="n"/>
      <c r="G3537" s="6" t="n"/>
      <c r="H3537" s="6" t="n"/>
      <c r="I3537" s="6" t="n"/>
      <c r="J3537" s="5">
        <f>SUMIFS(amount_expended,cfda_key,V3537)</f>
        <v/>
      </c>
      <c r="K3537" s="5">
        <f>IF(G3537="OTHER CLUSTER NOT LISTED ABOVE",SUMIFS(amount_expended,uniform_other_cluster_name,X3537), IF(AND(OR(G3537="N/A",G3537=""),H3537=""),0,IF(G3537="STATE CLUSTER",SUMIFS(amount_expended,uniform_state_cluster_name,W3537),SUMIFS(amount_expended,cluster_name,G3537))))</f>
        <v/>
      </c>
      <c r="L3537" s="6" t="n"/>
      <c r="M3537" s="4" t="n"/>
      <c r="N3537" s="6" t="n"/>
      <c r="O3537" s="4" t="n"/>
      <c r="P3537" s="4" t="n"/>
      <c r="Q3537" s="6" t="n"/>
      <c r="R3537" s="7" t="n"/>
      <c r="S3537" s="6" t="n"/>
      <c r="T3537" s="6" t="n"/>
      <c r="U3537" s="6" t="n"/>
      <c r="V3537" s="3">
        <f>IF(OR(B3537="",C3537),"",CONCATENATE(B3537,".",C3537))</f>
        <v/>
      </c>
      <c r="W3537">
        <f>UPPER(TRIM(H3537))</f>
        <v/>
      </c>
      <c r="X3537">
        <f>UPPER(TRIM(I3537))</f>
        <v/>
      </c>
      <c r="Y3537">
        <f>IF(V3537&lt;&gt;"",IFERROR(INDEX(federal_program_name_lookup,MATCH(V3537,aln_lookup,0)),""),"")</f>
        <v/>
      </c>
    </row>
    <row r="3538">
      <c r="A3538">
        <f>IF(B3538&lt;&gt;"", "AWARD-"&amp;TEXT(ROW()-1,"0000"), "")</f>
        <v/>
      </c>
      <c r="B3538" s="4" t="n"/>
      <c r="C3538" s="4" t="n"/>
      <c r="D3538" s="4" t="n"/>
      <c r="E3538" s="6" t="n"/>
      <c r="F3538" s="7" t="n"/>
      <c r="G3538" s="6" t="n"/>
      <c r="H3538" s="6" t="n"/>
      <c r="I3538" s="6" t="n"/>
      <c r="J3538" s="5">
        <f>SUMIFS(amount_expended,cfda_key,V3538)</f>
        <v/>
      </c>
      <c r="K3538" s="5">
        <f>IF(G3538="OTHER CLUSTER NOT LISTED ABOVE",SUMIFS(amount_expended,uniform_other_cluster_name,X3538), IF(AND(OR(G3538="N/A",G3538=""),H3538=""),0,IF(G3538="STATE CLUSTER",SUMIFS(amount_expended,uniform_state_cluster_name,W3538),SUMIFS(amount_expended,cluster_name,G3538))))</f>
        <v/>
      </c>
      <c r="L3538" s="6" t="n"/>
      <c r="M3538" s="4" t="n"/>
      <c r="N3538" s="6" t="n"/>
      <c r="O3538" s="4" t="n"/>
      <c r="P3538" s="4" t="n"/>
      <c r="Q3538" s="6" t="n"/>
      <c r="R3538" s="7" t="n"/>
      <c r="S3538" s="6" t="n"/>
      <c r="T3538" s="6" t="n"/>
      <c r="U3538" s="6" t="n"/>
      <c r="V3538" s="3">
        <f>IF(OR(B3538="",C3538),"",CONCATENATE(B3538,".",C3538))</f>
        <v/>
      </c>
      <c r="W3538">
        <f>UPPER(TRIM(H3538))</f>
        <v/>
      </c>
      <c r="X3538">
        <f>UPPER(TRIM(I3538))</f>
        <v/>
      </c>
      <c r="Y3538">
        <f>IF(V3538&lt;&gt;"",IFERROR(INDEX(federal_program_name_lookup,MATCH(V3538,aln_lookup,0)),""),"")</f>
        <v/>
      </c>
    </row>
    <row r="3539">
      <c r="A3539">
        <f>IF(B3539&lt;&gt;"", "AWARD-"&amp;TEXT(ROW()-1,"0000"), "")</f>
        <v/>
      </c>
      <c r="B3539" s="4" t="n"/>
      <c r="C3539" s="4" t="n"/>
      <c r="D3539" s="4" t="n"/>
      <c r="E3539" s="6" t="n"/>
      <c r="F3539" s="7" t="n"/>
      <c r="G3539" s="6" t="n"/>
      <c r="H3539" s="6" t="n"/>
      <c r="I3539" s="6" t="n"/>
      <c r="J3539" s="5">
        <f>SUMIFS(amount_expended,cfda_key,V3539)</f>
        <v/>
      </c>
      <c r="K3539" s="5">
        <f>IF(G3539="OTHER CLUSTER NOT LISTED ABOVE",SUMIFS(amount_expended,uniform_other_cluster_name,X3539), IF(AND(OR(G3539="N/A",G3539=""),H3539=""),0,IF(G3539="STATE CLUSTER",SUMIFS(amount_expended,uniform_state_cluster_name,W3539),SUMIFS(amount_expended,cluster_name,G3539))))</f>
        <v/>
      </c>
      <c r="L3539" s="6" t="n"/>
      <c r="M3539" s="4" t="n"/>
      <c r="N3539" s="6" t="n"/>
      <c r="O3539" s="4" t="n"/>
      <c r="P3539" s="4" t="n"/>
      <c r="Q3539" s="6" t="n"/>
      <c r="R3539" s="7" t="n"/>
      <c r="S3539" s="6" t="n"/>
      <c r="T3539" s="6" t="n"/>
      <c r="U3539" s="6" t="n"/>
      <c r="V3539" s="3">
        <f>IF(OR(B3539="",C3539),"",CONCATENATE(B3539,".",C3539))</f>
        <v/>
      </c>
      <c r="W3539">
        <f>UPPER(TRIM(H3539))</f>
        <v/>
      </c>
      <c r="X3539">
        <f>UPPER(TRIM(I3539))</f>
        <v/>
      </c>
      <c r="Y3539">
        <f>IF(V3539&lt;&gt;"",IFERROR(INDEX(federal_program_name_lookup,MATCH(V3539,aln_lookup,0)),""),"")</f>
        <v/>
      </c>
    </row>
    <row r="3540">
      <c r="A3540">
        <f>IF(B3540&lt;&gt;"", "AWARD-"&amp;TEXT(ROW()-1,"0000"), "")</f>
        <v/>
      </c>
      <c r="B3540" s="4" t="n"/>
      <c r="C3540" s="4" t="n"/>
      <c r="D3540" s="4" t="n"/>
      <c r="E3540" s="6" t="n"/>
      <c r="F3540" s="7" t="n"/>
      <c r="G3540" s="6" t="n"/>
      <c r="H3540" s="6" t="n"/>
      <c r="I3540" s="6" t="n"/>
      <c r="J3540" s="5">
        <f>SUMIFS(amount_expended,cfda_key,V3540)</f>
        <v/>
      </c>
      <c r="K3540" s="5">
        <f>IF(G3540="OTHER CLUSTER NOT LISTED ABOVE",SUMIFS(amount_expended,uniform_other_cluster_name,X3540), IF(AND(OR(G3540="N/A",G3540=""),H3540=""),0,IF(G3540="STATE CLUSTER",SUMIFS(amount_expended,uniform_state_cluster_name,W3540),SUMIFS(amount_expended,cluster_name,G3540))))</f>
        <v/>
      </c>
      <c r="L3540" s="6" t="n"/>
      <c r="M3540" s="4" t="n"/>
      <c r="N3540" s="6" t="n"/>
      <c r="O3540" s="4" t="n"/>
      <c r="P3540" s="4" t="n"/>
      <c r="Q3540" s="6" t="n"/>
      <c r="R3540" s="7" t="n"/>
      <c r="S3540" s="6" t="n"/>
      <c r="T3540" s="6" t="n"/>
      <c r="U3540" s="6" t="n"/>
      <c r="V3540" s="3">
        <f>IF(OR(B3540="",C3540),"",CONCATENATE(B3540,".",C3540))</f>
        <v/>
      </c>
      <c r="W3540">
        <f>UPPER(TRIM(H3540))</f>
        <v/>
      </c>
      <c r="X3540">
        <f>UPPER(TRIM(I3540))</f>
        <v/>
      </c>
      <c r="Y3540">
        <f>IF(V3540&lt;&gt;"",IFERROR(INDEX(federal_program_name_lookup,MATCH(V3540,aln_lookup,0)),""),"")</f>
        <v/>
      </c>
    </row>
    <row r="3541">
      <c r="A3541">
        <f>IF(B3541&lt;&gt;"", "AWARD-"&amp;TEXT(ROW()-1,"0000"), "")</f>
        <v/>
      </c>
      <c r="B3541" s="4" t="n"/>
      <c r="C3541" s="4" t="n"/>
      <c r="D3541" s="4" t="n"/>
      <c r="E3541" s="6" t="n"/>
      <c r="F3541" s="7" t="n"/>
      <c r="G3541" s="6" t="n"/>
      <c r="H3541" s="6" t="n"/>
      <c r="I3541" s="6" t="n"/>
      <c r="J3541" s="5">
        <f>SUMIFS(amount_expended,cfda_key,V3541)</f>
        <v/>
      </c>
      <c r="K3541" s="5">
        <f>IF(G3541="OTHER CLUSTER NOT LISTED ABOVE",SUMIFS(amount_expended,uniform_other_cluster_name,X3541), IF(AND(OR(G3541="N/A",G3541=""),H3541=""),0,IF(G3541="STATE CLUSTER",SUMIFS(amount_expended,uniform_state_cluster_name,W3541),SUMIFS(amount_expended,cluster_name,G3541))))</f>
        <v/>
      </c>
      <c r="L3541" s="6" t="n"/>
      <c r="M3541" s="4" t="n"/>
      <c r="N3541" s="6" t="n"/>
      <c r="O3541" s="4" t="n"/>
      <c r="P3541" s="4" t="n"/>
      <c r="Q3541" s="6" t="n"/>
      <c r="R3541" s="7" t="n"/>
      <c r="S3541" s="6" t="n"/>
      <c r="T3541" s="6" t="n"/>
      <c r="U3541" s="6" t="n"/>
      <c r="V3541" s="3">
        <f>IF(OR(B3541="",C3541),"",CONCATENATE(B3541,".",C3541))</f>
        <v/>
      </c>
      <c r="W3541">
        <f>UPPER(TRIM(H3541))</f>
        <v/>
      </c>
      <c r="X3541">
        <f>UPPER(TRIM(I3541))</f>
        <v/>
      </c>
      <c r="Y3541">
        <f>IF(V3541&lt;&gt;"",IFERROR(INDEX(federal_program_name_lookup,MATCH(V3541,aln_lookup,0)),""),"")</f>
        <v/>
      </c>
    </row>
    <row r="3542">
      <c r="A3542">
        <f>IF(B3542&lt;&gt;"", "AWARD-"&amp;TEXT(ROW()-1,"0000"), "")</f>
        <v/>
      </c>
      <c r="B3542" s="4" t="n"/>
      <c r="C3542" s="4" t="n"/>
      <c r="D3542" s="4" t="n"/>
      <c r="E3542" s="6" t="n"/>
      <c r="F3542" s="7" t="n"/>
      <c r="G3542" s="6" t="n"/>
      <c r="H3542" s="6" t="n"/>
      <c r="I3542" s="6" t="n"/>
      <c r="J3542" s="5">
        <f>SUMIFS(amount_expended,cfda_key,V3542)</f>
        <v/>
      </c>
      <c r="K3542" s="5">
        <f>IF(G3542="OTHER CLUSTER NOT LISTED ABOVE",SUMIFS(amount_expended,uniform_other_cluster_name,X3542), IF(AND(OR(G3542="N/A",G3542=""),H3542=""),0,IF(G3542="STATE CLUSTER",SUMIFS(amount_expended,uniform_state_cluster_name,W3542),SUMIFS(amount_expended,cluster_name,G3542))))</f>
        <v/>
      </c>
      <c r="L3542" s="6" t="n"/>
      <c r="M3542" s="4" t="n"/>
      <c r="N3542" s="6" t="n"/>
      <c r="O3542" s="4" t="n"/>
      <c r="P3542" s="4" t="n"/>
      <c r="Q3542" s="6" t="n"/>
      <c r="R3542" s="7" t="n"/>
      <c r="S3542" s="6" t="n"/>
      <c r="T3542" s="6" t="n"/>
      <c r="U3542" s="6" t="n"/>
      <c r="V3542" s="3">
        <f>IF(OR(B3542="",C3542),"",CONCATENATE(B3542,".",C3542))</f>
        <v/>
      </c>
      <c r="W3542">
        <f>UPPER(TRIM(H3542))</f>
        <v/>
      </c>
      <c r="X3542">
        <f>UPPER(TRIM(I3542))</f>
        <v/>
      </c>
      <c r="Y3542">
        <f>IF(V3542&lt;&gt;"",IFERROR(INDEX(federal_program_name_lookup,MATCH(V3542,aln_lookup,0)),""),"")</f>
        <v/>
      </c>
    </row>
    <row r="3543">
      <c r="A3543">
        <f>IF(B3543&lt;&gt;"", "AWARD-"&amp;TEXT(ROW()-1,"0000"), "")</f>
        <v/>
      </c>
      <c r="B3543" s="4" t="n"/>
      <c r="C3543" s="4" t="n"/>
      <c r="D3543" s="4" t="n"/>
      <c r="E3543" s="6" t="n"/>
      <c r="F3543" s="7" t="n"/>
      <c r="G3543" s="6" t="n"/>
      <c r="H3543" s="6" t="n"/>
      <c r="I3543" s="6" t="n"/>
      <c r="J3543" s="5">
        <f>SUMIFS(amount_expended,cfda_key,V3543)</f>
        <v/>
      </c>
      <c r="K3543" s="5">
        <f>IF(G3543="OTHER CLUSTER NOT LISTED ABOVE",SUMIFS(amount_expended,uniform_other_cluster_name,X3543), IF(AND(OR(G3543="N/A",G3543=""),H3543=""),0,IF(G3543="STATE CLUSTER",SUMIFS(amount_expended,uniform_state_cluster_name,W3543),SUMIFS(amount_expended,cluster_name,G3543))))</f>
        <v/>
      </c>
      <c r="L3543" s="6" t="n"/>
      <c r="M3543" s="4" t="n"/>
      <c r="N3543" s="6" t="n"/>
      <c r="O3543" s="4" t="n"/>
      <c r="P3543" s="4" t="n"/>
      <c r="Q3543" s="6" t="n"/>
      <c r="R3543" s="7" t="n"/>
      <c r="S3543" s="6" t="n"/>
      <c r="T3543" s="6" t="n"/>
      <c r="U3543" s="6" t="n"/>
      <c r="V3543" s="3">
        <f>IF(OR(B3543="",C3543),"",CONCATENATE(B3543,".",C3543))</f>
        <v/>
      </c>
      <c r="W3543">
        <f>UPPER(TRIM(H3543))</f>
        <v/>
      </c>
      <c r="X3543">
        <f>UPPER(TRIM(I3543))</f>
        <v/>
      </c>
      <c r="Y3543">
        <f>IF(V3543&lt;&gt;"",IFERROR(INDEX(federal_program_name_lookup,MATCH(V3543,aln_lookup,0)),""),"")</f>
        <v/>
      </c>
    </row>
    <row r="3544">
      <c r="A3544">
        <f>IF(B3544&lt;&gt;"", "AWARD-"&amp;TEXT(ROW()-1,"0000"), "")</f>
        <v/>
      </c>
      <c r="B3544" s="4" t="n"/>
      <c r="C3544" s="4" t="n"/>
      <c r="D3544" s="4" t="n"/>
      <c r="E3544" s="6" t="n"/>
      <c r="F3544" s="7" t="n"/>
      <c r="G3544" s="6" t="n"/>
      <c r="H3544" s="6" t="n"/>
      <c r="I3544" s="6" t="n"/>
      <c r="J3544" s="5">
        <f>SUMIFS(amount_expended,cfda_key,V3544)</f>
        <v/>
      </c>
      <c r="K3544" s="5">
        <f>IF(G3544="OTHER CLUSTER NOT LISTED ABOVE",SUMIFS(amount_expended,uniform_other_cluster_name,X3544), IF(AND(OR(G3544="N/A",G3544=""),H3544=""),0,IF(G3544="STATE CLUSTER",SUMIFS(amount_expended,uniform_state_cluster_name,W3544),SUMIFS(amount_expended,cluster_name,G3544))))</f>
        <v/>
      </c>
      <c r="L3544" s="6" t="n"/>
      <c r="M3544" s="4" t="n"/>
      <c r="N3544" s="6" t="n"/>
      <c r="O3544" s="4" t="n"/>
      <c r="P3544" s="4" t="n"/>
      <c r="Q3544" s="6" t="n"/>
      <c r="R3544" s="7" t="n"/>
      <c r="S3544" s="6" t="n"/>
      <c r="T3544" s="6" t="n"/>
      <c r="U3544" s="6" t="n"/>
      <c r="V3544" s="3">
        <f>IF(OR(B3544="",C3544),"",CONCATENATE(B3544,".",C3544))</f>
        <v/>
      </c>
      <c r="W3544">
        <f>UPPER(TRIM(H3544))</f>
        <v/>
      </c>
      <c r="X3544">
        <f>UPPER(TRIM(I3544))</f>
        <v/>
      </c>
      <c r="Y3544">
        <f>IF(V3544&lt;&gt;"",IFERROR(INDEX(federal_program_name_lookup,MATCH(V3544,aln_lookup,0)),""),"")</f>
        <v/>
      </c>
    </row>
    <row r="3545">
      <c r="A3545">
        <f>IF(B3545&lt;&gt;"", "AWARD-"&amp;TEXT(ROW()-1,"0000"), "")</f>
        <v/>
      </c>
      <c r="B3545" s="4" t="n"/>
      <c r="C3545" s="4" t="n"/>
      <c r="D3545" s="4" t="n"/>
      <c r="E3545" s="6" t="n"/>
      <c r="F3545" s="7" t="n"/>
      <c r="G3545" s="6" t="n"/>
      <c r="H3545" s="6" t="n"/>
      <c r="I3545" s="6" t="n"/>
      <c r="J3545" s="5">
        <f>SUMIFS(amount_expended,cfda_key,V3545)</f>
        <v/>
      </c>
      <c r="K3545" s="5">
        <f>IF(G3545="OTHER CLUSTER NOT LISTED ABOVE",SUMIFS(amount_expended,uniform_other_cluster_name,X3545), IF(AND(OR(G3545="N/A",G3545=""),H3545=""),0,IF(G3545="STATE CLUSTER",SUMIFS(amount_expended,uniform_state_cluster_name,W3545),SUMIFS(amount_expended,cluster_name,G3545))))</f>
        <v/>
      </c>
      <c r="L3545" s="6" t="n"/>
      <c r="M3545" s="4" t="n"/>
      <c r="N3545" s="6" t="n"/>
      <c r="O3545" s="4" t="n"/>
      <c r="P3545" s="4" t="n"/>
      <c r="Q3545" s="6" t="n"/>
      <c r="R3545" s="7" t="n"/>
      <c r="S3545" s="6" t="n"/>
      <c r="T3545" s="6" t="n"/>
      <c r="U3545" s="6" t="n"/>
      <c r="V3545" s="3">
        <f>IF(OR(B3545="",C3545),"",CONCATENATE(B3545,".",C3545))</f>
        <v/>
      </c>
      <c r="W3545">
        <f>UPPER(TRIM(H3545))</f>
        <v/>
      </c>
      <c r="X3545">
        <f>UPPER(TRIM(I3545))</f>
        <v/>
      </c>
      <c r="Y3545">
        <f>IF(V3545&lt;&gt;"",IFERROR(INDEX(federal_program_name_lookup,MATCH(V3545,aln_lookup,0)),""),"")</f>
        <v/>
      </c>
    </row>
    <row r="3546">
      <c r="A3546">
        <f>IF(B3546&lt;&gt;"", "AWARD-"&amp;TEXT(ROW()-1,"0000"), "")</f>
        <v/>
      </c>
      <c r="B3546" s="4" t="n"/>
      <c r="C3546" s="4" t="n"/>
      <c r="D3546" s="4" t="n"/>
      <c r="E3546" s="6" t="n"/>
      <c r="F3546" s="7" t="n"/>
      <c r="G3546" s="6" t="n"/>
      <c r="H3546" s="6" t="n"/>
      <c r="I3546" s="6" t="n"/>
      <c r="J3546" s="5">
        <f>SUMIFS(amount_expended,cfda_key,V3546)</f>
        <v/>
      </c>
      <c r="K3546" s="5">
        <f>IF(G3546="OTHER CLUSTER NOT LISTED ABOVE",SUMIFS(amount_expended,uniform_other_cluster_name,X3546), IF(AND(OR(G3546="N/A",G3546=""),H3546=""),0,IF(G3546="STATE CLUSTER",SUMIFS(amount_expended,uniform_state_cluster_name,W3546),SUMIFS(amount_expended,cluster_name,G3546))))</f>
        <v/>
      </c>
      <c r="L3546" s="6" t="n"/>
      <c r="M3546" s="4" t="n"/>
      <c r="N3546" s="6" t="n"/>
      <c r="O3546" s="4" t="n"/>
      <c r="P3546" s="4" t="n"/>
      <c r="Q3546" s="6" t="n"/>
      <c r="R3546" s="7" t="n"/>
      <c r="S3546" s="6" t="n"/>
      <c r="T3546" s="6" t="n"/>
      <c r="U3546" s="6" t="n"/>
      <c r="V3546" s="3">
        <f>IF(OR(B3546="",C3546),"",CONCATENATE(B3546,".",C3546))</f>
        <v/>
      </c>
      <c r="W3546">
        <f>UPPER(TRIM(H3546))</f>
        <v/>
      </c>
      <c r="X3546">
        <f>UPPER(TRIM(I3546))</f>
        <v/>
      </c>
      <c r="Y3546">
        <f>IF(V3546&lt;&gt;"",IFERROR(INDEX(federal_program_name_lookup,MATCH(V3546,aln_lookup,0)),""),"")</f>
        <v/>
      </c>
    </row>
    <row r="3547">
      <c r="A3547">
        <f>IF(B3547&lt;&gt;"", "AWARD-"&amp;TEXT(ROW()-1,"0000"), "")</f>
        <v/>
      </c>
      <c r="B3547" s="4" t="n"/>
      <c r="C3547" s="4" t="n"/>
      <c r="D3547" s="4" t="n"/>
      <c r="E3547" s="6" t="n"/>
      <c r="F3547" s="7" t="n"/>
      <c r="G3547" s="6" t="n"/>
      <c r="H3547" s="6" t="n"/>
      <c r="I3547" s="6" t="n"/>
      <c r="J3547" s="5">
        <f>SUMIFS(amount_expended,cfda_key,V3547)</f>
        <v/>
      </c>
      <c r="K3547" s="5">
        <f>IF(G3547="OTHER CLUSTER NOT LISTED ABOVE",SUMIFS(amount_expended,uniform_other_cluster_name,X3547), IF(AND(OR(G3547="N/A",G3547=""),H3547=""),0,IF(G3547="STATE CLUSTER",SUMIFS(amount_expended,uniform_state_cluster_name,W3547),SUMIFS(amount_expended,cluster_name,G3547))))</f>
        <v/>
      </c>
      <c r="L3547" s="6" t="n"/>
      <c r="M3547" s="4" t="n"/>
      <c r="N3547" s="6" t="n"/>
      <c r="O3547" s="4" t="n"/>
      <c r="P3547" s="4" t="n"/>
      <c r="Q3547" s="6" t="n"/>
      <c r="R3547" s="7" t="n"/>
      <c r="S3547" s="6" t="n"/>
      <c r="T3547" s="6" t="n"/>
      <c r="U3547" s="6" t="n"/>
      <c r="V3547" s="3">
        <f>IF(OR(B3547="",C3547),"",CONCATENATE(B3547,".",C3547))</f>
        <v/>
      </c>
      <c r="W3547">
        <f>UPPER(TRIM(H3547))</f>
        <v/>
      </c>
      <c r="X3547">
        <f>UPPER(TRIM(I3547))</f>
        <v/>
      </c>
      <c r="Y3547">
        <f>IF(V3547&lt;&gt;"",IFERROR(INDEX(federal_program_name_lookup,MATCH(V3547,aln_lookup,0)),""),"")</f>
        <v/>
      </c>
    </row>
    <row r="3548">
      <c r="A3548">
        <f>IF(B3548&lt;&gt;"", "AWARD-"&amp;TEXT(ROW()-1,"0000"), "")</f>
        <v/>
      </c>
      <c r="B3548" s="4" t="n"/>
      <c r="C3548" s="4" t="n"/>
      <c r="D3548" s="4" t="n"/>
      <c r="E3548" s="6" t="n"/>
      <c r="F3548" s="7" t="n"/>
      <c r="G3548" s="6" t="n"/>
      <c r="H3548" s="6" t="n"/>
      <c r="I3548" s="6" t="n"/>
      <c r="J3548" s="5">
        <f>SUMIFS(amount_expended,cfda_key,V3548)</f>
        <v/>
      </c>
      <c r="K3548" s="5">
        <f>IF(G3548="OTHER CLUSTER NOT LISTED ABOVE",SUMIFS(amount_expended,uniform_other_cluster_name,X3548), IF(AND(OR(G3548="N/A",G3548=""),H3548=""),0,IF(G3548="STATE CLUSTER",SUMIFS(amount_expended,uniform_state_cluster_name,W3548),SUMIFS(amount_expended,cluster_name,G3548))))</f>
        <v/>
      </c>
      <c r="L3548" s="6" t="n"/>
      <c r="M3548" s="4" t="n"/>
      <c r="N3548" s="6" t="n"/>
      <c r="O3548" s="4" t="n"/>
      <c r="P3548" s="4" t="n"/>
      <c r="Q3548" s="6" t="n"/>
      <c r="R3548" s="7" t="n"/>
      <c r="S3548" s="6" t="n"/>
      <c r="T3548" s="6" t="n"/>
      <c r="U3548" s="6" t="n"/>
      <c r="V3548" s="3">
        <f>IF(OR(B3548="",C3548),"",CONCATENATE(B3548,".",C3548))</f>
        <v/>
      </c>
      <c r="W3548">
        <f>UPPER(TRIM(H3548))</f>
        <v/>
      </c>
      <c r="X3548">
        <f>UPPER(TRIM(I3548))</f>
        <v/>
      </c>
      <c r="Y3548">
        <f>IF(V3548&lt;&gt;"",IFERROR(INDEX(federal_program_name_lookup,MATCH(V3548,aln_lookup,0)),""),"")</f>
        <v/>
      </c>
    </row>
    <row r="3549">
      <c r="A3549">
        <f>IF(B3549&lt;&gt;"", "AWARD-"&amp;TEXT(ROW()-1,"0000"), "")</f>
        <v/>
      </c>
      <c r="B3549" s="4" t="n"/>
      <c r="C3549" s="4" t="n"/>
      <c r="D3549" s="4" t="n"/>
      <c r="E3549" s="6" t="n"/>
      <c r="F3549" s="7" t="n"/>
      <c r="G3549" s="6" t="n"/>
      <c r="H3549" s="6" t="n"/>
      <c r="I3549" s="6" t="n"/>
      <c r="J3549" s="5">
        <f>SUMIFS(amount_expended,cfda_key,V3549)</f>
        <v/>
      </c>
      <c r="K3549" s="5">
        <f>IF(G3549="OTHER CLUSTER NOT LISTED ABOVE",SUMIFS(amount_expended,uniform_other_cluster_name,X3549), IF(AND(OR(G3549="N/A",G3549=""),H3549=""),0,IF(G3549="STATE CLUSTER",SUMIFS(amount_expended,uniform_state_cluster_name,W3549),SUMIFS(amount_expended,cluster_name,G3549))))</f>
        <v/>
      </c>
      <c r="L3549" s="6" t="n"/>
      <c r="M3549" s="4" t="n"/>
      <c r="N3549" s="6" t="n"/>
      <c r="O3549" s="4" t="n"/>
      <c r="P3549" s="4" t="n"/>
      <c r="Q3549" s="6" t="n"/>
      <c r="R3549" s="7" t="n"/>
      <c r="S3549" s="6" t="n"/>
      <c r="T3549" s="6" t="n"/>
      <c r="U3549" s="6" t="n"/>
      <c r="V3549" s="3">
        <f>IF(OR(B3549="",C3549),"",CONCATENATE(B3549,".",C3549))</f>
        <v/>
      </c>
      <c r="W3549">
        <f>UPPER(TRIM(H3549))</f>
        <v/>
      </c>
      <c r="X3549">
        <f>UPPER(TRIM(I3549))</f>
        <v/>
      </c>
      <c r="Y3549">
        <f>IF(V3549&lt;&gt;"",IFERROR(INDEX(federal_program_name_lookup,MATCH(V3549,aln_lookup,0)),""),"")</f>
        <v/>
      </c>
    </row>
    <row r="3550">
      <c r="A3550">
        <f>IF(B3550&lt;&gt;"", "AWARD-"&amp;TEXT(ROW()-1,"0000"), "")</f>
        <v/>
      </c>
      <c r="B3550" s="4" t="n"/>
      <c r="C3550" s="4" t="n"/>
      <c r="D3550" s="4" t="n"/>
      <c r="E3550" s="6" t="n"/>
      <c r="F3550" s="7" t="n"/>
      <c r="G3550" s="6" t="n"/>
      <c r="H3550" s="6" t="n"/>
      <c r="I3550" s="6" t="n"/>
      <c r="J3550" s="5">
        <f>SUMIFS(amount_expended,cfda_key,V3550)</f>
        <v/>
      </c>
      <c r="K3550" s="5">
        <f>IF(G3550="OTHER CLUSTER NOT LISTED ABOVE",SUMIFS(amount_expended,uniform_other_cluster_name,X3550), IF(AND(OR(G3550="N/A",G3550=""),H3550=""),0,IF(G3550="STATE CLUSTER",SUMIFS(amount_expended,uniform_state_cluster_name,W3550),SUMIFS(amount_expended,cluster_name,G3550))))</f>
        <v/>
      </c>
      <c r="L3550" s="6" t="n"/>
      <c r="M3550" s="4" t="n"/>
      <c r="N3550" s="6" t="n"/>
      <c r="O3550" s="4" t="n"/>
      <c r="P3550" s="4" t="n"/>
      <c r="Q3550" s="6" t="n"/>
      <c r="R3550" s="7" t="n"/>
      <c r="S3550" s="6" t="n"/>
      <c r="T3550" s="6" t="n"/>
      <c r="U3550" s="6" t="n"/>
      <c r="V3550" s="3">
        <f>IF(OR(B3550="",C3550),"",CONCATENATE(B3550,".",C3550))</f>
        <v/>
      </c>
      <c r="W3550">
        <f>UPPER(TRIM(H3550))</f>
        <v/>
      </c>
      <c r="X3550">
        <f>UPPER(TRIM(I3550))</f>
        <v/>
      </c>
      <c r="Y3550">
        <f>IF(V3550&lt;&gt;"",IFERROR(INDEX(federal_program_name_lookup,MATCH(V3550,aln_lookup,0)),""),"")</f>
        <v/>
      </c>
    </row>
    <row r="3551">
      <c r="A3551">
        <f>IF(B3551&lt;&gt;"", "AWARD-"&amp;TEXT(ROW()-1,"0000"), "")</f>
        <v/>
      </c>
      <c r="B3551" s="4" t="n"/>
      <c r="C3551" s="4" t="n"/>
      <c r="D3551" s="4" t="n"/>
      <c r="E3551" s="6" t="n"/>
      <c r="F3551" s="7" t="n"/>
      <c r="G3551" s="6" t="n"/>
      <c r="H3551" s="6" t="n"/>
      <c r="I3551" s="6" t="n"/>
      <c r="J3551" s="5">
        <f>SUMIFS(amount_expended,cfda_key,V3551)</f>
        <v/>
      </c>
      <c r="K3551" s="5">
        <f>IF(G3551="OTHER CLUSTER NOT LISTED ABOVE",SUMIFS(amount_expended,uniform_other_cluster_name,X3551), IF(AND(OR(G3551="N/A",G3551=""),H3551=""),0,IF(G3551="STATE CLUSTER",SUMIFS(amount_expended,uniform_state_cluster_name,W3551),SUMIFS(amount_expended,cluster_name,G3551))))</f>
        <v/>
      </c>
      <c r="L3551" s="6" t="n"/>
      <c r="M3551" s="4" t="n"/>
      <c r="N3551" s="6" t="n"/>
      <c r="O3551" s="4" t="n"/>
      <c r="P3551" s="4" t="n"/>
      <c r="Q3551" s="6" t="n"/>
      <c r="R3551" s="7" t="n"/>
      <c r="S3551" s="6" t="n"/>
      <c r="T3551" s="6" t="n"/>
      <c r="U3551" s="6" t="n"/>
      <c r="V3551" s="3">
        <f>IF(OR(B3551="",C3551),"",CONCATENATE(B3551,".",C3551))</f>
        <v/>
      </c>
      <c r="W3551">
        <f>UPPER(TRIM(H3551))</f>
        <v/>
      </c>
      <c r="X3551">
        <f>UPPER(TRIM(I3551))</f>
        <v/>
      </c>
      <c r="Y3551">
        <f>IF(V3551&lt;&gt;"",IFERROR(INDEX(federal_program_name_lookup,MATCH(V3551,aln_lookup,0)),""),"")</f>
        <v/>
      </c>
    </row>
    <row r="3552">
      <c r="A3552">
        <f>IF(B3552&lt;&gt;"", "AWARD-"&amp;TEXT(ROW()-1,"0000"), "")</f>
        <v/>
      </c>
      <c r="B3552" s="4" t="n"/>
      <c r="C3552" s="4" t="n"/>
      <c r="D3552" s="4" t="n"/>
      <c r="E3552" s="6" t="n"/>
      <c r="F3552" s="7" t="n"/>
      <c r="G3552" s="6" t="n"/>
      <c r="H3552" s="6" t="n"/>
      <c r="I3552" s="6" t="n"/>
      <c r="J3552" s="5">
        <f>SUMIFS(amount_expended,cfda_key,V3552)</f>
        <v/>
      </c>
      <c r="K3552" s="5">
        <f>IF(G3552="OTHER CLUSTER NOT LISTED ABOVE",SUMIFS(amount_expended,uniform_other_cluster_name,X3552), IF(AND(OR(G3552="N/A",G3552=""),H3552=""),0,IF(G3552="STATE CLUSTER",SUMIFS(amount_expended,uniform_state_cluster_name,W3552),SUMIFS(amount_expended,cluster_name,G3552))))</f>
        <v/>
      </c>
      <c r="L3552" s="6" t="n"/>
      <c r="M3552" s="4" t="n"/>
      <c r="N3552" s="6" t="n"/>
      <c r="O3552" s="4" t="n"/>
      <c r="P3552" s="4" t="n"/>
      <c r="Q3552" s="6" t="n"/>
      <c r="R3552" s="7" t="n"/>
      <c r="S3552" s="6" t="n"/>
      <c r="T3552" s="6" t="n"/>
      <c r="U3552" s="6" t="n"/>
      <c r="V3552" s="3">
        <f>IF(OR(B3552="",C3552),"",CONCATENATE(B3552,".",C3552))</f>
        <v/>
      </c>
      <c r="W3552">
        <f>UPPER(TRIM(H3552))</f>
        <v/>
      </c>
      <c r="X3552">
        <f>UPPER(TRIM(I3552))</f>
        <v/>
      </c>
      <c r="Y3552">
        <f>IF(V3552&lt;&gt;"",IFERROR(INDEX(federal_program_name_lookup,MATCH(V3552,aln_lookup,0)),""),"")</f>
        <v/>
      </c>
    </row>
    <row r="3553">
      <c r="A3553">
        <f>IF(B3553&lt;&gt;"", "AWARD-"&amp;TEXT(ROW()-1,"0000"), "")</f>
        <v/>
      </c>
      <c r="B3553" s="4" t="n"/>
      <c r="C3553" s="4" t="n"/>
      <c r="D3553" s="4" t="n"/>
      <c r="E3553" s="6" t="n"/>
      <c r="F3553" s="7" t="n"/>
      <c r="G3553" s="6" t="n"/>
      <c r="H3553" s="6" t="n"/>
      <c r="I3553" s="6" t="n"/>
      <c r="J3553" s="5">
        <f>SUMIFS(amount_expended,cfda_key,V3553)</f>
        <v/>
      </c>
      <c r="K3553" s="5">
        <f>IF(G3553="OTHER CLUSTER NOT LISTED ABOVE",SUMIFS(amount_expended,uniform_other_cluster_name,X3553), IF(AND(OR(G3553="N/A",G3553=""),H3553=""),0,IF(G3553="STATE CLUSTER",SUMIFS(amount_expended,uniform_state_cluster_name,W3553),SUMIFS(amount_expended,cluster_name,G3553))))</f>
        <v/>
      </c>
      <c r="L3553" s="6" t="n"/>
      <c r="M3553" s="4" t="n"/>
      <c r="N3553" s="6" t="n"/>
      <c r="O3553" s="4" t="n"/>
      <c r="P3553" s="4" t="n"/>
      <c r="Q3553" s="6" t="n"/>
      <c r="R3553" s="7" t="n"/>
      <c r="S3553" s="6" t="n"/>
      <c r="T3553" s="6" t="n"/>
      <c r="U3553" s="6" t="n"/>
      <c r="V3553" s="3">
        <f>IF(OR(B3553="",C3553),"",CONCATENATE(B3553,".",C3553))</f>
        <v/>
      </c>
      <c r="W3553">
        <f>UPPER(TRIM(H3553))</f>
        <v/>
      </c>
      <c r="X3553">
        <f>UPPER(TRIM(I3553))</f>
        <v/>
      </c>
      <c r="Y3553">
        <f>IF(V3553&lt;&gt;"",IFERROR(INDEX(federal_program_name_lookup,MATCH(V3553,aln_lookup,0)),""),"")</f>
        <v/>
      </c>
    </row>
    <row r="3554">
      <c r="A3554">
        <f>IF(B3554&lt;&gt;"", "AWARD-"&amp;TEXT(ROW()-1,"0000"), "")</f>
        <v/>
      </c>
      <c r="B3554" s="4" t="n"/>
      <c r="C3554" s="4" t="n"/>
      <c r="D3554" s="4" t="n"/>
      <c r="E3554" s="6" t="n"/>
      <c r="F3554" s="7" t="n"/>
      <c r="G3554" s="6" t="n"/>
      <c r="H3554" s="6" t="n"/>
      <c r="I3554" s="6" t="n"/>
      <c r="J3554" s="5">
        <f>SUMIFS(amount_expended,cfda_key,V3554)</f>
        <v/>
      </c>
      <c r="K3554" s="5">
        <f>IF(G3554="OTHER CLUSTER NOT LISTED ABOVE",SUMIFS(amount_expended,uniform_other_cluster_name,X3554), IF(AND(OR(G3554="N/A",G3554=""),H3554=""),0,IF(G3554="STATE CLUSTER",SUMIFS(amount_expended,uniform_state_cluster_name,W3554),SUMIFS(amount_expended,cluster_name,G3554))))</f>
        <v/>
      </c>
      <c r="L3554" s="6" t="n"/>
      <c r="M3554" s="4" t="n"/>
      <c r="N3554" s="6" t="n"/>
      <c r="O3554" s="4" t="n"/>
      <c r="P3554" s="4" t="n"/>
      <c r="Q3554" s="6" t="n"/>
      <c r="R3554" s="7" t="n"/>
      <c r="S3554" s="6" t="n"/>
      <c r="T3554" s="6" t="n"/>
      <c r="U3554" s="6" t="n"/>
      <c r="V3554" s="3">
        <f>IF(OR(B3554="",C3554),"",CONCATENATE(B3554,".",C3554))</f>
        <v/>
      </c>
      <c r="W3554">
        <f>UPPER(TRIM(H3554))</f>
        <v/>
      </c>
      <c r="X3554">
        <f>UPPER(TRIM(I3554))</f>
        <v/>
      </c>
      <c r="Y3554">
        <f>IF(V3554&lt;&gt;"",IFERROR(INDEX(federal_program_name_lookup,MATCH(V3554,aln_lookup,0)),""),"")</f>
        <v/>
      </c>
    </row>
    <row r="3555">
      <c r="A3555">
        <f>IF(B3555&lt;&gt;"", "AWARD-"&amp;TEXT(ROW()-1,"0000"), "")</f>
        <v/>
      </c>
      <c r="B3555" s="4" t="n"/>
      <c r="C3555" s="4" t="n"/>
      <c r="D3555" s="4" t="n"/>
      <c r="E3555" s="6" t="n"/>
      <c r="F3555" s="7" t="n"/>
      <c r="G3555" s="6" t="n"/>
      <c r="H3555" s="6" t="n"/>
      <c r="I3555" s="6" t="n"/>
      <c r="J3555" s="5">
        <f>SUMIFS(amount_expended,cfda_key,V3555)</f>
        <v/>
      </c>
      <c r="K3555" s="5">
        <f>IF(G3555="OTHER CLUSTER NOT LISTED ABOVE",SUMIFS(amount_expended,uniform_other_cluster_name,X3555), IF(AND(OR(G3555="N/A",G3555=""),H3555=""),0,IF(G3555="STATE CLUSTER",SUMIFS(amount_expended,uniform_state_cluster_name,W3555),SUMIFS(amount_expended,cluster_name,G3555))))</f>
        <v/>
      </c>
      <c r="L3555" s="6" t="n"/>
      <c r="M3555" s="4" t="n"/>
      <c r="N3555" s="6" t="n"/>
      <c r="O3555" s="4" t="n"/>
      <c r="P3555" s="4" t="n"/>
      <c r="Q3555" s="6" t="n"/>
      <c r="R3555" s="7" t="n"/>
      <c r="S3555" s="6" t="n"/>
      <c r="T3555" s="6" t="n"/>
      <c r="U3555" s="6" t="n"/>
      <c r="V3555" s="3">
        <f>IF(OR(B3555="",C3555),"",CONCATENATE(B3555,".",C3555))</f>
        <v/>
      </c>
      <c r="W3555">
        <f>UPPER(TRIM(H3555))</f>
        <v/>
      </c>
      <c r="X3555">
        <f>UPPER(TRIM(I3555))</f>
        <v/>
      </c>
      <c r="Y3555">
        <f>IF(V3555&lt;&gt;"",IFERROR(INDEX(federal_program_name_lookup,MATCH(V3555,aln_lookup,0)),""),"")</f>
        <v/>
      </c>
    </row>
    <row r="3556">
      <c r="A3556">
        <f>IF(B3556&lt;&gt;"", "AWARD-"&amp;TEXT(ROW()-1,"0000"), "")</f>
        <v/>
      </c>
      <c r="B3556" s="4" t="n"/>
      <c r="C3556" s="4" t="n"/>
      <c r="D3556" s="4" t="n"/>
      <c r="E3556" s="6" t="n"/>
      <c r="F3556" s="7" t="n"/>
      <c r="G3556" s="6" t="n"/>
      <c r="H3556" s="6" t="n"/>
      <c r="I3556" s="6" t="n"/>
      <c r="J3556" s="5">
        <f>SUMIFS(amount_expended,cfda_key,V3556)</f>
        <v/>
      </c>
      <c r="K3556" s="5">
        <f>IF(G3556="OTHER CLUSTER NOT LISTED ABOVE",SUMIFS(amount_expended,uniform_other_cluster_name,X3556), IF(AND(OR(G3556="N/A",G3556=""),H3556=""),0,IF(G3556="STATE CLUSTER",SUMIFS(amount_expended,uniform_state_cluster_name,W3556),SUMIFS(amount_expended,cluster_name,G3556))))</f>
        <v/>
      </c>
      <c r="L3556" s="6" t="n"/>
      <c r="M3556" s="4" t="n"/>
      <c r="N3556" s="6" t="n"/>
      <c r="O3556" s="4" t="n"/>
      <c r="P3556" s="4" t="n"/>
      <c r="Q3556" s="6" t="n"/>
      <c r="R3556" s="7" t="n"/>
      <c r="S3556" s="6" t="n"/>
      <c r="T3556" s="6" t="n"/>
      <c r="U3556" s="6" t="n"/>
      <c r="V3556" s="3">
        <f>IF(OR(B3556="",C3556),"",CONCATENATE(B3556,".",C3556))</f>
        <v/>
      </c>
      <c r="W3556">
        <f>UPPER(TRIM(H3556))</f>
        <v/>
      </c>
      <c r="X3556">
        <f>UPPER(TRIM(I3556))</f>
        <v/>
      </c>
      <c r="Y3556">
        <f>IF(V3556&lt;&gt;"",IFERROR(INDEX(federal_program_name_lookup,MATCH(V3556,aln_lookup,0)),""),"")</f>
        <v/>
      </c>
    </row>
    <row r="3557">
      <c r="A3557">
        <f>IF(B3557&lt;&gt;"", "AWARD-"&amp;TEXT(ROW()-1,"0000"), "")</f>
        <v/>
      </c>
      <c r="B3557" s="4" t="n"/>
      <c r="C3557" s="4" t="n"/>
      <c r="D3557" s="4" t="n"/>
      <c r="E3557" s="6" t="n"/>
      <c r="F3557" s="7" t="n"/>
      <c r="G3557" s="6" t="n"/>
      <c r="H3557" s="6" t="n"/>
      <c r="I3557" s="6" t="n"/>
      <c r="J3557" s="5">
        <f>SUMIFS(amount_expended,cfda_key,V3557)</f>
        <v/>
      </c>
      <c r="K3557" s="5">
        <f>IF(G3557="OTHER CLUSTER NOT LISTED ABOVE",SUMIFS(amount_expended,uniform_other_cluster_name,X3557), IF(AND(OR(G3557="N/A",G3557=""),H3557=""),0,IF(G3557="STATE CLUSTER",SUMIFS(amount_expended,uniform_state_cluster_name,W3557),SUMIFS(amount_expended,cluster_name,G3557))))</f>
        <v/>
      </c>
      <c r="L3557" s="6" t="n"/>
      <c r="M3557" s="4" t="n"/>
      <c r="N3557" s="6" t="n"/>
      <c r="O3557" s="4" t="n"/>
      <c r="P3557" s="4" t="n"/>
      <c r="Q3557" s="6" t="n"/>
      <c r="R3557" s="7" t="n"/>
      <c r="S3557" s="6" t="n"/>
      <c r="T3557" s="6" t="n"/>
      <c r="U3557" s="6" t="n"/>
      <c r="V3557" s="3">
        <f>IF(OR(B3557="",C3557),"",CONCATENATE(B3557,".",C3557))</f>
        <v/>
      </c>
      <c r="W3557">
        <f>UPPER(TRIM(H3557))</f>
        <v/>
      </c>
      <c r="X3557">
        <f>UPPER(TRIM(I3557))</f>
        <v/>
      </c>
      <c r="Y3557">
        <f>IF(V3557&lt;&gt;"",IFERROR(INDEX(federal_program_name_lookup,MATCH(V3557,aln_lookup,0)),""),"")</f>
        <v/>
      </c>
    </row>
    <row r="3558">
      <c r="A3558">
        <f>IF(B3558&lt;&gt;"", "AWARD-"&amp;TEXT(ROW()-1,"0000"), "")</f>
        <v/>
      </c>
      <c r="B3558" s="4" t="n"/>
      <c r="C3558" s="4" t="n"/>
      <c r="D3558" s="4" t="n"/>
      <c r="E3558" s="6" t="n"/>
      <c r="F3558" s="7" t="n"/>
      <c r="G3558" s="6" t="n"/>
      <c r="H3558" s="6" t="n"/>
      <c r="I3558" s="6" t="n"/>
      <c r="J3558" s="5">
        <f>SUMIFS(amount_expended,cfda_key,V3558)</f>
        <v/>
      </c>
      <c r="K3558" s="5">
        <f>IF(G3558="OTHER CLUSTER NOT LISTED ABOVE",SUMIFS(amount_expended,uniform_other_cluster_name,X3558), IF(AND(OR(G3558="N/A",G3558=""),H3558=""),0,IF(G3558="STATE CLUSTER",SUMIFS(amount_expended,uniform_state_cluster_name,W3558),SUMIFS(amount_expended,cluster_name,G3558))))</f>
        <v/>
      </c>
      <c r="L3558" s="6" t="n"/>
      <c r="M3558" s="4" t="n"/>
      <c r="N3558" s="6" t="n"/>
      <c r="O3558" s="4" t="n"/>
      <c r="P3558" s="4" t="n"/>
      <c r="Q3558" s="6" t="n"/>
      <c r="R3558" s="7" t="n"/>
      <c r="S3558" s="6" t="n"/>
      <c r="T3558" s="6" t="n"/>
      <c r="U3558" s="6" t="n"/>
      <c r="V3558" s="3">
        <f>IF(OR(B3558="",C3558),"",CONCATENATE(B3558,".",C3558))</f>
        <v/>
      </c>
      <c r="W3558">
        <f>UPPER(TRIM(H3558))</f>
        <v/>
      </c>
      <c r="X3558">
        <f>UPPER(TRIM(I3558))</f>
        <v/>
      </c>
      <c r="Y3558">
        <f>IF(V3558&lt;&gt;"",IFERROR(INDEX(federal_program_name_lookup,MATCH(V3558,aln_lookup,0)),""),"")</f>
        <v/>
      </c>
    </row>
    <row r="3559">
      <c r="A3559">
        <f>IF(B3559&lt;&gt;"", "AWARD-"&amp;TEXT(ROW()-1,"0000"), "")</f>
        <v/>
      </c>
      <c r="B3559" s="4" t="n"/>
      <c r="C3559" s="4" t="n"/>
      <c r="D3559" s="4" t="n"/>
      <c r="E3559" s="6" t="n"/>
      <c r="F3559" s="7" t="n"/>
      <c r="G3559" s="6" t="n"/>
      <c r="H3559" s="6" t="n"/>
      <c r="I3559" s="6" t="n"/>
      <c r="J3559" s="5">
        <f>SUMIFS(amount_expended,cfda_key,V3559)</f>
        <v/>
      </c>
      <c r="K3559" s="5">
        <f>IF(G3559="OTHER CLUSTER NOT LISTED ABOVE",SUMIFS(amount_expended,uniform_other_cluster_name,X3559), IF(AND(OR(G3559="N/A",G3559=""),H3559=""),0,IF(G3559="STATE CLUSTER",SUMIFS(amount_expended,uniform_state_cluster_name,W3559),SUMIFS(amount_expended,cluster_name,G3559))))</f>
        <v/>
      </c>
      <c r="L3559" s="6" t="n"/>
      <c r="M3559" s="4" t="n"/>
      <c r="N3559" s="6" t="n"/>
      <c r="O3559" s="4" t="n"/>
      <c r="P3559" s="4" t="n"/>
      <c r="Q3559" s="6" t="n"/>
      <c r="R3559" s="7" t="n"/>
      <c r="S3559" s="6" t="n"/>
      <c r="T3559" s="6" t="n"/>
      <c r="U3559" s="6" t="n"/>
      <c r="V3559" s="3">
        <f>IF(OR(B3559="",C3559),"",CONCATENATE(B3559,".",C3559))</f>
        <v/>
      </c>
      <c r="W3559">
        <f>UPPER(TRIM(H3559))</f>
        <v/>
      </c>
      <c r="X3559">
        <f>UPPER(TRIM(I3559))</f>
        <v/>
      </c>
      <c r="Y3559">
        <f>IF(V3559&lt;&gt;"",IFERROR(INDEX(federal_program_name_lookup,MATCH(V3559,aln_lookup,0)),""),"")</f>
        <v/>
      </c>
    </row>
    <row r="3560">
      <c r="A3560">
        <f>IF(B3560&lt;&gt;"", "AWARD-"&amp;TEXT(ROW()-1,"0000"), "")</f>
        <v/>
      </c>
      <c r="B3560" s="4" t="n"/>
      <c r="C3560" s="4" t="n"/>
      <c r="D3560" s="4" t="n"/>
      <c r="E3560" s="6" t="n"/>
      <c r="F3560" s="7" t="n"/>
      <c r="G3560" s="6" t="n"/>
      <c r="H3560" s="6" t="n"/>
      <c r="I3560" s="6" t="n"/>
      <c r="J3560" s="5">
        <f>SUMIFS(amount_expended,cfda_key,V3560)</f>
        <v/>
      </c>
      <c r="K3560" s="5">
        <f>IF(G3560="OTHER CLUSTER NOT LISTED ABOVE",SUMIFS(amount_expended,uniform_other_cluster_name,X3560), IF(AND(OR(G3560="N/A",G3560=""),H3560=""),0,IF(G3560="STATE CLUSTER",SUMIFS(amount_expended,uniform_state_cluster_name,W3560),SUMIFS(amount_expended,cluster_name,G3560))))</f>
        <v/>
      </c>
      <c r="L3560" s="6" t="n"/>
      <c r="M3560" s="4" t="n"/>
      <c r="N3560" s="6" t="n"/>
      <c r="O3560" s="4" t="n"/>
      <c r="P3560" s="4" t="n"/>
      <c r="Q3560" s="6" t="n"/>
      <c r="R3560" s="7" t="n"/>
      <c r="S3560" s="6" t="n"/>
      <c r="T3560" s="6" t="n"/>
      <c r="U3560" s="6" t="n"/>
      <c r="V3560" s="3">
        <f>IF(OR(B3560="",C3560),"",CONCATENATE(B3560,".",C3560))</f>
        <v/>
      </c>
      <c r="W3560">
        <f>UPPER(TRIM(H3560))</f>
        <v/>
      </c>
      <c r="X3560">
        <f>UPPER(TRIM(I3560))</f>
        <v/>
      </c>
      <c r="Y3560">
        <f>IF(V3560&lt;&gt;"",IFERROR(INDEX(federal_program_name_lookup,MATCH(V3560,aln_lookup,0)),""),"")</f>
        <v/>
      </c>
    </row>
    <row r="3561">
      <c r="A3561">
        <f>IF(B3561&lt;&gt;"", "AWARD-"&amp;TEXT(ROW()-1,"0000"), "")</f>
        <v/>
      </c>
      <c r="B3561" s="4" t="n"/>
      <c r="C3561" s="4" t="n"/>
      <c r="D3561" s="4" t="n"/>
      <c r="E3561" s="6" t="n"/>
      <c r="F3561" s="7" t="n"/>
      <c r="G3561" s="6" t="n"/>
      <c r="H3561" s="6" t="n"/>
      <c r="I3561" s="6" t="n"/>
      <c r="J3561" s="5">
        <f>SUMIFS(amount_expended,cfda_key,V3561)</f>
        <v/>
      </c>
      <c r="K3561" s="5">
        <f>IF(G3561="OTHER CLUSTER NOT LISTED ABOVE",SUMIFS(amount_expended,uniform_other_cluster_name,X3561), IF(AND(OR(G3561="N/A",G3561=""),H3561=""),0,IF(G3561="STATE CLUSTER",SUMIFS(amount_expended,uniform_state_cluster_name,W3561),SUMIFS(amount_expended,cluster_name,G3561))))</f>
        <v/>
      </c>
      <c r="L3561" s="6" t="n"/>
      <c r="M3561" s="4" t="n"/>
      <c r="N3561" s="6" t="n"/>
      <c r="O3561" s="4" t="n"/>
      <c r="P3561" s="4" t="n"/>
      <c r="Q3561" s="6" t="n"/>
      <c r="R3561" s="7" t="n"/>
      <c r="S3561" s="6" t="n"/>
      <c r="T3561" s="6" t="n"/>
      <c r="U3561" s="6" t="n"/>
      <c r="V3561" s="3">
        <f>IF(OR(B3561="",C3561),"",CONCATENATE(B3561,".",C3561))</f>
        <v/>
      </c>
      <c r="W3561">
        <f>UPPER(TRIM(H3561))</f>
        <v/>
      </c>
      <c r="X3561">
        <f>UPPER(TRIM(I3561))</f>
        <v/>
      </c>
      <c r="Y3561">
        <f>IF(V3561&lt;&gt;"",IFERROR(INDEX(federal_program_name_lookup,MATCH(V3561,aln_lookup,0)),""),"")</f>
        <v/>
      </c>
    </row>
    <row r="3562">
      <c r="A3562">
        <f>IF(B3562&lt;&gt;"", "AWARD-"&amp;TEXT(ROW()-1,"0000"), "")</f>
        <v/>
      </c>
      <c r="B3562" s="4" t="n"/>
      <c r="C3562" s="4" t="n"/>
      <c r="D3562" s="4" t="n"/>
      <c r="E3562" s="6" t="n"/>
      <c r="F3562" s="7" t="n"/>
      <c r="G3562" s="6" t="n"/>
      <c r="H3562" s="6" t="n"/>
      <c r="I3562" s="6" t="n"/>
      <c r="J3562" s="5">
        <f>SUMIFS(amount_expended,cfda_key,V3562)</f>
        <v/>
      </c>
      <c r="K3562" s="5">
        <f>IF(G3562="OTHER CLUSTER NOT LISTED ABOVE",SUMIFS(amount_expended,uniform_other_cluster_name,X3562), IF(AND(OR(G3562="N/A",G3562=""),H3562=""),0,IF(G3562="STATE CLUSTER",SUMIFS(amount_expended,uniform_state_cluster_name,W3562),SUMIFS(amount_expended,cluster_name,G3562))))</f>
        <v/>
      </c>
      <c r="L3562" s="6" t="n"/>
      <c r="M3562" s="4" t="n"/>
      <c r="N3562" s="6" t="n"/>
      <c r="O3562" s="4" t="n"/>
      <c r="P3562" s="4" t="n"/>
      <c r="Q3562" s="6" t="n"/>
      <c r="R3562" s="7" t="n"/>
      <c r="S3562" s="6" t="n"/>
      <c r="T3562" s="6" t="n"/>
      <c r="U3562" s="6" t="n"/>
      <c r="V3562" s="3">
        <f>IF(OR(B3562="",C3562),"",CONCATENATE(B3562,".",C3562))</f>
        <v/>
      </c>
      <c r="W3562">
        <f>UPPER(TRIM(H3562))</f>
        <v/>
      </c>
      <c r="X3562">
        <f>UPPER(TRIM(I3562))</f>
        <v/>
      </c>
      <c r="Y3562">
        <f>IF(V3562&lt;&gt;"",IFERROR(INDEX(federal_program_name_lookup,MATCH(V3562,aln_lookup,0)),""),"")</f>
        <v/>
      </c>
    </row>
    <row r="3563">
      <c r="A3563">
        <f>IF(B3563&lt;&gt;"", "AWARD-"&amp;TEXT(ROW()-1,"0000"), "")</f>
        <v/>
      </c>
      <c r="B3563" s="4" t="n"/>
      <c r="C3563" s="4" t="n"/>
      <c r="D3563" s="4" t="n"/>
      <c r="E3563" s="6" t="n"/>
      <c r="F3563" s="7" t="n"/>
      <c r="G3563" s="6" t="n"/>
      <c r="H3563" s="6" t="n"/>
      <c r="I3563" s="6" t="n"/>
      <c r="J3563" s="5">
        <f>SUMIFS(amount_expended,cfda_key,V3563)</f>
        <v/>
      </c>
      <c r="K3563" s="5">
        <f>IF(G3563="OTHER CLUSTER NOT LISTED ABOVE",SUMIFS(amount_expended,uniform_other_cluster_name,X3563), IF(AND(OR(G3563="N/A",G3563=""),H3563=""),0,IF(G3563="STATE CLUSTER",SUMIFS(amount_expended,uniform_state_cluster_name,W3563),SUMIFS(amount_expended,cluster_name,G3563))))</f>
        <v/>
      </c>
      <c r="L3563" s="6" t="n"/>
      <c r="M3563" s="4" t="n"/>
      <c r="N3563" s="6" t="n"/>
      <c r="O3563" s="4" t="n"/>
      <c r="P3563" s="4" t="n"/>
      <c r="Q3563" s="6" t="n"/>
      <c r="R3563" s="7" t="n"/>
      <c r="S3563" s="6" t="n"/>
      <c r="T3563" s="6" t="n"/>
      <c r="U3563" s="6" t="n"/>
      <c r="V3563" s="3">
        <f>IF(OR(B3563="",C3563),"",CONCATENATE(B3563,".",C3563))</f>
        <v/>
      </c>
      <c r="W3563">
        <f>UPPER(TRIM(H3563))</f>
        <v/>
      </c>
      <c r="X3563">
        <f>UPPER(TRIM(I3563))</f>
        <v/>
      </c>
      <c r="Y3563">
        <f>IF(V3563&lt;&gt;"",IFERROR(INDEX(federal_program_name_lookup,MATCH(V3563,aln_lookup,0)),""),"")</f>
        <v/>
      </c>
    </row>
    <row r="3564">
      <c r="A3564">
        <f>IF(B3564&lt;&gt;"", "AWARD-"&amp;TEXT(ROW()-1,"0000"), "")</f>
        <v/>
      </c>
      <c r="B3564" s="4" t="n"/>
      <c r="C3564" s="4" t="n"/>
      <c r="D3564" s="4" t="n"/>
      <c r="E3564" s="6" t="n"/>
      <c r="F3564" s="7" t="n"/>
      <c r="G3564" s="6" t="n"/>
      <c r="H3564" s="6" t="n"/>
      <c r="I3564" s="6" t="n"/>
      <c r="J3564" s="5">
        <f>SUMIFS(amount_expended,cfda_key,V3564)</f>
        <v/>
      </c>
      <c r="K3564" s="5">
        <f>IF(G3564="OTHER CLUSTER NOT LISTED ABOVE",SUMIFS(amount_expended,uniform_other_cluster_name,X3564), IF(AND(OR(G3564="N/A",G3564=""),H3564=""),0,IF(G3564="STATE CLUSTER",SUMIFS(amount_expended,uniform_state_cluster_name,W3564),SUMIFS(amount_expended,cluster_name,G3564))))</f>
        <v/>
      </c>
      <c r="L3564" s="6" t="n"/>
      <c r="M3564" s="4" t="n"/>
      <c r="N3564" s="6" t="n"/>
      <c r="O3564" s="4" t="n"/>
      <c r="P3564" s="4" t="n"/>
      <c r="Q3564" s="6" t="n"/>
      <c r="R3564" s="7" t="n"/>
      <c r="S3564" s="6" t="n"/>
      <c r="T3564" s="6" t="n"/>
      <c r="U3564" s="6" t="n"/>
      <c r="V3564" s="3">
        <f>IF(OR(B3564="",C3564),"",CONCATENATE(B3564,".",C3564))</f>
        <v/>
      </c>
      <c r="W3564">
        <f>UPPER(TRIM(H3564))</f>
        <v/>
      </c>
      <c r="X3564">
        <f>UPPER(TRIM(I3564))</f>
        <v/>
      </c>
      <c r="Y3564">
        <f>IF(V3564&lt;&gt;"",IFERROR(INDEX(federal_program_name_lookup,MATCH(V3564,aln_lookup,0)),""),"")</f>
        <v/>
      </c>
    </row>
    <row r="3565">
      <c r="A3565">
        <f>IF(B3565&lt;&gt;"", "AWARD-"&amp;TEXT(ROW()-1,"0000"), "")</f>
        <v/>
      </c>
      <c r="B3565" s="4" t="n"/>
      <c r="C3565" s="4" t="n"/>
      <c r="D3565" s="4" t="n"/>
      <c r="E3565" s="6" t="n"/>
      <c r="F3565" s="7" t="n"/>
      <c r="G3565" s="6" t="n"/>
      <c r="H3565" s="6" t="n"/>
      <c r="I3565" s="6" t="n"/>
      <c r="J3565" s="5">
        <f>SUMIFS(amount_expended,cfda_key,V3565)</f>
        <v/>
      </c>
      <c r="K3565" s="5">
        <f>IF(G3565="OTHER CLUSTER NOT LISTED ABOVE",SUMIFS(amount_expended,uniform_other_cluster_name,X3565), IF(AND(OR(G3565="N/A",G3565=""),H3565=""),0,IF(G3565="STATE CLUSTER",SUMIFS(amount_expended,uniform_state_cluster_name,W3565),SUMIFS(amount_expended,cluster_name,G3565))))</f>
        <v/>
      </c>
      <c r="L3565" s="6" t="n"/>
      <c r="M3565" s="4" t="n"/>
      <c r="N3565" s="6" t="n"/>
      <c r="O3565" s="4" t="n"/>
      <c r="P3565" s="4" t="n"/>
      <c r="Q3565" s="6" t="n"/>
      <c r="R3565" s="7" t="n"/>
      <c r="S3565" s="6" t="n"/>
      <c r="T3565" s="6" t="n"/>
      <c r="U3565" s="6" t="n"/>
      <c r="V3565" s="3">
        <f>IF(OR(B3565="",C3565),"",CONCATENATE(B3565,".",C3565))</f>
        <v/>
      </c>
      <c r="W3565">
        <f>UPPER(TRIM(H3565))</f>
        <v/>
      </c>
      <c r="X3565">
        <f>UPPER(TRIM(I3565))</f>
        <v/>
      </c>
      <c r="Y3565">
        <f>IF(V3565&lt;&gt;"",IFERROR(INDEX(federal_program_name_lookup,MATCH(V3565,aln_lookup,0)),""),"")</f>
        <v/>
      </c>
    </row>
    <row r="3566">
      <c r="A3566">
        <f>IF(B3566&lt;&gt;"", "AWARD-"&amp;TEXT(ROW()-1,"0000"), "")</f>
        <v/>
      </c>
      <c r="B3566" s="4" t="n"/>
      <c r="C3566" s="4" t="n"/>
      <c r="D3566" s="4" t="n"/>
      <c r="E3566" s="6" t="n"/>
      <c r="F3566" s="7" t="n"/>
      <c r="G3566" s="6" t="n"/>
      <c r="H3566" s="6" t="n"/>
      <c r="I3566" s="6" t="n"/>
      <c r="J3566" s="5">
        <f>SUMIFS(amount_expended,cfda_key,V3566)</f>
        <v/>
      </c>
      <c r="K3566" s="5">
        <f>IF(G3566="OTHER CLUSTER NOT LISTED ABOVE",SUMIFS(amount_expended,uniform_other_cluster_name,X3566), IF(AND(OR(G3566="N/A",G3566=""),H3566=""),0,IF(G3566="STATE CLUSTER",SUMIFS(amount_expended,uniform_state_cluster_name,W3566),SUMIFS(amount_expended,cluster_name,G3566))))</f>
        <v/>
      </c>
      <c r="L3566" s="6" t="n"/>
      <c r="M3566" s="4" t="n"/>
      <c r="N3566" s="6" t="n"/>
      <c r="O3566" s="4" t="n"/>
      <c r="P3566" s="4" t="n"/>
      <c r="Q3566" s="6" t="n"/>
      <c r="R3566" s="7" t="n"/>
      <c r="S3566" s="6" t="n"/>
      <c r="T3566" s="6" t="n"/>
      <c r="U3566" s="6" t="n"/>
      <c r="V3566" s="3">
        <f>IF(OR(B3566="",C3566),"",CONCATENATE(B3566,".",C3566))</f>
        <v/>
      </c>
      <c r="W3566">
        <f>UPPER(TRIM(H3566))</f>
        <v/>
      </c>
      <c r="X3566">
        <f>UPPER(TRIM(I3566))</f>
        <v/>
      </c>
      <c r="Y3566">
        <f>IF(V3566&lt;&gt;"",IFERROR(INDEX(federal_program_name_lookup,MATCH(V3566,aln_lookup,0)),""),"")</f>
        <v/>
      </c>
    </row>
    <row r="3567">
      <c r="A3567">
        <f>IF(B3567&lt;&gt;"", "AWARD-"&amp;TEXT(ROW()-1,"0000"), "")</f>
        <v/>
      </c>
      <c r="B3567" s="4" t="n"/>
      <c r="C3567" s="4" t="n"/>
      <c r="D3567" s="4" t="n"/>
      <c r="E3567" s="6" t="n"/>
      <c r="F3567" s="7" t="n"/>
      <c r="G3567" s="6" t="n"/>
      <c r="H3567" s="6" t="n"/>
      <c r="I3567" s="6" t="n"/>
      <c r="J3567" s="5">
        <f>SUMIFS(amount_expended,cfda_key,V3567)</f>
        <v/>
      </c>
      <c r="K3567" s="5">
        <f>IF(G3567="OTHER CLUSTER NOT LISTED ABOVE",SUMIFS(amount_expended,uniform_other_cluster_name,X3567), IF(AND(OR(G3567="N/A",G3567=""),H3567=""),0,IF(G3567="STATE CLUSTER",SUMIFS(amount_expended,uniform_state_cluster_name,W3567),SUMIFS(amount_expended,cluster_name,G3567))))</f>
        <v/>
      </c>
      <c r="L3567" s="6" t="n"/>
      <c r="M3567" s="4" t="n"/>
      <c r="N3567" s="6" t="n"/>
      <c r="O3567" s="4" t="n"/>
      <c r="P3567" s="4" t="n"/>
      <c r="Q3567" s="6" t="n"/>
      <c r="R3567" s="7" t="n"/>
      <c r="S3567" s="6" t="n"/>
      <c r="T3567" s="6" t="n"/>
      <c r="U3567" s="6" t="n"/>
      <c r="V3567" s="3">
        <f>IF(OR(B3567="",C3567),"",CONCATENATE(B3567,".",C3567))</f>
        <v/>
      </c>
      <c r="W3567">
        <f>UPPER(TRIM(H3567))</f>
        <v/>
      </c>
      <c r="X3567">
        <f>UPPER(TRIM(I3567))</f>
        <v/>
      </c>
      <c r="Y3567">
        <f>IF(V3567&lt;&gt;"",IFERROR(INDEX(federal_program_name_lookup,MATCH(V3567,aln_lookup,0)),""),"")</f>
        <v/>
      </c>
    </row>
    <row r="3568">
      <c r="A3568">
        <f>IF(B3568&lt;&gt;"", "AWARD-"&amp;TEXT(ROW()-1,"0000"), "")</f>
        <v/>
      </c>
      <c r="B3568" s="4" t="n"/>
      <c r="C3568" s="4" t="n"/>
      <c r="D3568" s="4" t="n"/>
      <c r="E3568" s="6" t="n"/>
      <c r="F3568" s="7" t="n"/>
      <c r="G3568" s="6" t="n"/>
      <c r="H3568" s="6" t="n"/>
      <c r="I3568" s="6" t="n"/>
      <c r="J3568" s="5">
        <f>SUMIFS(amount_expended,cfda_key,V3568)</f>
        <v/>
      </c>
      <c r="K3568" s="5">
        <f>IF(G3568="OTHER CLUSTER NOT LISTED ABOVE",SUMIFS(amount_expended,uniform_other_cluster_name,X3568), IF(AND(OR(G3568="N/A",G3568=""),H3568=""),0,IF(G3568="STATE CLUSTER",SUMIFS(amount_expended,uniform_state_cluster_name,W3568),SUMIFS(amount_expended,cluster_name,G3568))))</f>
        <v/>
      </c>
      <c r="L3568" s="6" t="n"/>
      <c r="M3568" s="4" t="n"/>
      <c r="N3568" s="6" t="n"/>
      <c r="O3568" s="4" t="n"/>
      <c r="P3568" s="4" t="n"/>
      <c r="Q3568" s="6" t="n"/>
      <c r="R3568" s="7" t="n"/>
      <c r="S3568" s="6" t="n"/>
      <c r="T3568" s="6" t="n"/>
      <c r="U3568" s="6" t="n"/>
      <c r="V3568" s="3">
        <f>IF(OR(B3568="",C3568),"",CONCATENATE(B3568,".",C3568))</f>
        <v/>
      </c>
      <c r="W3568">
        <f>UPPER(TRIM(H3568))</f>
        <v/>
      </c>
      <c r="X3568">
        <f>UPPER(TRIM(I3568))</f>
        <v/>
      </c>
      <c r="Y3568">
        <f>IF(V3568&lt;&gt;"",IFERROR(INDEX(federal_program_name_lookup,MATCH(V3568,aln_lookup,0)),""),"")</f>
        <v/>
      </c>
    </row>
    <row r="3569">
      <c r="A3569">
        <f>IF(B3569&lt;&gt;"", "AWARD-"&amp;TEXT(ROW()-1,"0000"), "")</f>
        <v/>
      </c>
      <c r="B3569" s="4" t="n"/>
      <c r="C3569" s="4" t="n"/>
      <c r="D3569" s="4" t="n"/>
      <c r="E3569" s="6" t="n"/>
      <c r="F3569" s="7" t="n"/>
      <c r="G3569" s="6" t="n"/>
      <c r="H3569" s="6" t="n"/>
      <c r="I3569" s="6" t="n"/>
      <c r="J3569" s="5">
        <f>SUMIFS(amount_expended,cfda_key,V3569)</f>
        <v/>
      </c>
      <c r="K3569" s="5">
        <f>IF(G3569="OTHER CLUSTER NOT LISTED ABOVE",SUMIFS(amount_expended,uniform_other_cluster_name,X3569), IF(AND(OR(G3569="N/A",G3569=""),H3569=""),0,IF(G3569="STATE CLUSTER",SUMIFS(amount_expended,uniform_state_cluster_name,W3569),SUMIFS(amount_expended,cluster_name,G3569))))</f>
        <v/>
      </c>
      <c r="L3569" s="6" t="n"/>
      <c r="M3569" s="4" t="n"/>
      <c r="N3569" s="6" t="n"/>
      <c r="O3569" s="4" t="n"/>
      <c r="P3569" s="4" t="n"/>
      <c r="Q3569" s="6" t="n"/>
      <c r="R3569" s="7" t="n"/>
      <c r="S3569" s="6" t="n"/>
      <c r="T3569" s="6" t="n"/>
      <c r="U3569" s="6" t="n"/>
      <c r="V3569" s="3">
        <f>IF(OR(B3569="",C3569),"",CONCATENATE(B3569,".",C3569))</f>
        <v/>
      </c>
      <c r="W3569">
        <f>UPPER(TRIM(H3569))</f>
        <v/>
      </c>
      <c r="X3569">
        <f>UPPER(TRIM(I3569))</f>
        <v/>
      </c>
      <c r="Y3569">
        <f>IF(V3569&lt;&gt;"",IFERROR(INDEX(federal_program_name_lookup,MATCH(V3569,aln_lookup,0)),""),"")</f>
        <v/>
      </c>
    </row>
    <row r="3570">
      <c r="A3570">
        <f>IF(B3570&lt;&gt;"", "AWARD-"&amp;TEXT(ROW()-1,"0000"), "")</f>
        <v/>
      </c>
      <c r="B3570" s="4" t="n"/>
      <c r="C3570" s="4" t="n"/>
      <c r="D3570" s="4" t="n"/>
      <c r="E3570" s="6" t="n"/>
      <c r="F3570" s="7" t="n"/>
      <c r="G3570" s="6" t="n"/>
      <c r="H3570" s="6" t="n"/>
      <c r="I3570" s="6" t="n"/>
      <c r="J3570" s="5">
        <f>SUMIFS(amount_expended,cfda_key,V3570)</f>
        <v/>
      </c>
      <c r="K3570" s="5">
        <f>IF(G3570="OTHER CLUSTER NOT LISTED ABOVE",SUMIFS(amount_expended,uniform_other_cluster_name,X3570), IF(AND(OR(G3570="N/A",G3570=""),H3570=""),0,IF(G3570="STATE CLUSTER",SUMIFS(amount_expended,uniform_state_cluster_name,W3570),SUMIFS(amount_expended,cluster_name,G3570))))</f>
        <v/>
      </c>
      <c r="L3570" s="6" t="n"/>
      <c r="M3570" s="4" t="n"/>
      <c r="N3570" s="6" t="n"/>
      <c r="O3570" s="4" t="n"/>
      <c r="P3570" s="4" t="n"/>
      <c r="Q3570" s="6" t="n"/>
      <c r="R3570" s="7" t="n"/>
      <c r="S3570" s="6" t="n"/>
      <c r="T3570" s="6" t="n"/>
      <c r="U3570" s="6" t="n"/>
      <c r="V3570" s="3">
        <f>IF(OR(B3570="",C3570),"",CONCATENATE(B3570,".",C3570))</f>
        <v/>
      </c>
      <c r="W3570">
        <f>UPPER(TRIM(H3570))</f>
        <v/>
      </c>
      <c r="X3570">
        <f>UPPER(TRIM(I3570))</f>
        <v/>
      </c>
      <c r="Y3570">
        <f>IF(V3570&lt;&gt;"",IFERROR(INDEX(federal_program_name_lookup,MATCH(V3570,aln_lookup,0)),""),"")</f>
        <v/>
      </c>
    </row>
    <row r="3571">
      <c r="A3571">
        <f>IF(B3571&lt;&gt;"", "AWARD-"&amp;TEXT(ROW()-1,"0000"), "")</f>
        <v/>
      </c>
      <c r="B3571" s="4" t="n"/>
      <c r="C3571" s="4" t="n"/>
      <c r="D3571" s="4" t="n"/>
      <c r="E3571" s="6" t="n"/>
      <c r="F3571" s="7" t="n"/>
      <c r="G3571" s="6" t="n"/>
      <c r="H3571" s="6" t="n"/>
      <c r="I3571" s="6" t="n"/>
      <c r="J3571" s="5">
        <f>SUMIFS(amount_expended,cfda_key,V3571)</f>
        <v/>
      </c>
      <c r="K3571" s="5">
        <f>IF(G3571="OTHER CLUSTER NOT LISTED ABOVE",SUMIFS(amount_expended,uniform_other_cluster_name,X3571), IF(AND(OR(G3571="N/A",G3571=""),H3571=""),0,IF(G3571="STATE CLUSTER",SUMIFS(amount_expended,uniform_state_cluster_name,W3571),SUMIFS(amount_expended,cluster_name,G3571))))</f>
        <v/>
      </c>
      <c r="L3571" s="6" t="n"/>
      <c r="M3571" s="4" t="n"/>
      <c r="N3571" s="6" t="n"/>
      <c r="O3571" s="4" t="n"/>
      <c r="P3571" s="4" t="n"/>
      <c r="Q3571" s="6" t="n"/>
      <c r="R3571" s="7" t="n"/>
      <c r="S3571" s="6" t="n"/>
      <c r="T3571" s="6" t="n"/>
      <c r="U3571" s="6" t="n"/>
      <c r="V3571" s="3">
        <f>IF(OR(B3571="",C3571),"",CONCATENATE(B3571,".",C3571))</f>
        <v/>
      </c>
      <c r="W3571">
        <f>UPPER(TRIM(H3571))</f>
        <v/>
      </c>
      <c r="X3571">
        <f>UPPER(TRIM(I3571))</f>
        <v/>
      </c>
      <c r="Y3571">
        <f>IF(V3571&lt;&gt;"",IFERROR(INDEX(federal_program_name_lookup,MATCH(V3571,aln_lookup,0)),""),"")</f>
        <v/>
      </c>
    </row>
    <row r="3572">
      <c r="A3572">
        <f>IF(B3572&lt;&gt;"", "AWARD-"&amp;TEXT(ROW()-1,"0000"), "")</f>
        <v/>
      </c>
      <c r="B3572" s="4" t="n"/>
      <c r="C3572" s="4" t="n"/>
      <c r="D3572" s="4" t="n"/>
      <c r="E3572" s="6" t="n"/>
      <c r="F3572" s="7" t="n"/>
      <c r="G3572" s="6" t="n"/>
      <c r="H3572" s="6" t="n"/>
      <c r="I3572" s="6" t="n"/>
      <c r="J3572" s="5">
        <f>SUMIFS(amount_expended,cfda_key,V3572)</f>
        <v/>
      </c>
      <c r="K3572" s="5">
        <f>IF(G3572="OTHER CLUSTER NOT LISTED ABOVE",SUMIFS(amount_expended,uniform_other_cluster_name,X3572), IF(AND(OR(G3572="N/A",G3572=""),H3572=""),0,IF(G3572="STATE CLUSTER",SUMIFS(amount_expended,uniform_state_cluster_name,W3572),SUMIFS(amount_expended,cluster_name,G3572))))</f>
        <v/>
      </c>
      <c r="L3572" s="6" t="n"/>
      <c r="M3572" s="4" t="n"/>
      <c r="N3572" s="6" t="n"/>
      <c r="O3572" s="4" t="n"/>
      <c r="P3572" s="4" t="n"/>
      <c r="Q3572" s="6" t="n"/>
      <c r="R3572" s="7" t="n"/>
      <c r="S3572" s="6" t="n"/>
      <c r="T3572" s="6" t="n"/>
      <c r="U3572" s="6" t="n"/>
      <c r="V3572" s="3">
        <f>IF(OR(B3572="",C3572),"",CONCATENATE(B3572,".",C3572))</f>
        <v/>
      </c>
      <c r="W3572">
        <f>UPPER(TRIM(H3572))</f>
        <v/>
      </c>
      <c r="X3572">
        <f>UPPER(TRIM(I3572))</f>
        <v/>
      </c>
      <c r="Y3572">
        <f>IF(V3572&lt;&gt;"",IFERROR(INDEX(federal_program_name_lookup,MATCH(V3572,aln_lookup,0)),""),"")</f>
        <v/>
      </c>
    </row>
    <row r="3573">
      <c r="A3573">
        <f>IF(B3573&lt;&gt;"", "AWARD-"&amp;TEXT(ROW()-1,"0000"), "")</f>
        <v/>
      </c>
      <c r="B3573" s="4" t="n"/>
      <c r="C3573" s="4" t="n"/>
      <c r="D3573" s="4" t="n"/>
      <c r="E3573" s="6" t="n"/>
      <c r="F3573" s="7" t="n"/>
      <c r="G3573" s="6" t="n"/>
      <c r="H3573" s="6" t="n"/>
      <c r="I3573" s="6" t="n"/>
      <c r="J3573" s="5">
        <f>SUMIFS(amount_expended,cfda_key,V3573)</f>
        <v/>
      </c>
      <c r="K3573" s="5">
        <f>IF(G3573="OTHER CLUSTER NOT LISTED ABOVE",SUMIFS(amount_expended,uniform_other_cluster_name,X3573), IF(AND(OR(G3573="N/A",G3573=""),H3573=""),0,IF(G3573="STATE CLUSTER",SUMIFS(amount_expended,uniform_state_cluster_name,W3573),SUMIFS(amount_expended,cluster_name,G3573))))</f>
        <v/>
      </c>
      <c r="L3573" s="6" t="n"/>
      <c r="M3573" s="4" t="n"/>
      <c r="N3573" s="6" t="n"/>
      <c r="O3573" s="4" t="n"/>
      <c r="P3573" s="4" t="n"/>
      <c r="Q3573" s="6" t="n"/>
      <c r="R3573" s="7" t="n"/>
      <c r="S3573" s="6" t="n"/>
      <c r="T3573" s="6" t="n"/>
      <c r="U3573" s="6" t="n"/>
      <c r="V3573" s="3">
        <f>IF(OR(B3573="",C3573),"",CONCATENATE(B3573,".",C3573))</f>
        <v/>
      </c>
      <c r="W3573">
        <f>UPPER(TRIM(H3573))</f>
        <v/>
      </c>
      <c r="X3573">
        <f>UPPER(TRIM(I3573))</f>
        <v/>
      </c>
      <c r="Y3573">
        <f>IF(V3573&lt;&gt;"",IFERROR(INDEX(federal_program_name_lookup,MATCH(V3573,aln_lookup,0)),""),"")</f>
        <v/>
      </c>
    </row>
    <row r="3574">
      <c r="A3574">
        <f>IF(B3574&lt;&gt;"", "AWARD-"&amp;TEXT(ROW()-1,"0000"), "")</f>
        <v/>
      </c>
      <c r="B3574" s="4" t="n"/>
      <c r="C3574" s="4" t="n"/>
      <c r="D3574" s="4" t="n"/>
      <c r="E3574" s="6" t="n"/>
      <c r="F3574" s="7" t="n"/>
      <c r="G3574" s="6" t="n"/>
      <c r="H3574" s="6" t="n"/>
      <c r="I3574" s="6" t="n"/>
      <c r="J3574" s="5">
        <f>SUMIFS(amount_expended,cfda_key,V3574)</f>
        <v/>
      </c>
      <c r="K3574" s="5">
        <f>IF(G3574="OTHER CLUSTER NOT LISTED ABOVE",SUMIFS(amount_expended,uniform_other_cluster_name,X3574), IF(AND(OR(G3574="N/A",G3574=""),H3574=""),0,IF(G3574="STATE CLUSTER",SUMIFS(amount_expended,uniform_state_cluster_name,W3574),SUMIFS(amount_expended,cluster_name,G3574))))</f>
        <v/>
      </c>
      <c r="L3574" s="6" t="n"/>
      <c r="M3574" s="4" t="n"/>
      <c r="N3574" s="6" t="n"/>
      <c r="O3574" s="4" t="n"/>
      <c r="P3574" s="4" t="n"/>
      <c r="Q3574" s="6" t="n"/>
      <c r="R3574" s="7" t="n"/>
      <c r="S3574" s="6" t="n"/>
      <c r="T3574" s="6" t="n"/>
      <c r="U3574" s="6" t="n"/>
      <c r="V3574" s="3">
        <f>IF(OR(B3574="",C3574),"",CONCATENATE(B3574,".",C3574))</f>
        <v/>
      </c>
      <c r="W3574">
        <f>UPPER(TRIM(H3574))</f>
        <v/>
      </c>
      <c r="X3574">
        <f>UPPER(TRIM(I3574))</f>
        <v/>
      </c>
      <c r="Y3574">
        <f>IF(V3574&lt;&gt;"",IFERROR(INDEX(federal_program_name_lookup,MATCH(V3574,aln_lookup,0)),""),"")</f>
        <v/>
      </c>
    </row>
    <row r="3575">
      <c r="A3575">
        <f>IF(B3575&lt;&gt;"", "AWARD-"&amp;TEXT(ROW()-1,"0000"), "")</f>
        <v/>
      </c>
      <c r="B3575" s="4" t="n"/>
      <c r="C3575" s="4" t="n"/>
      <c r="D3575" s="4" t="n"/>
      <c r="E3575" s="6" t="n"/>
      <c r="F3575" s="7" t="n"/>
      <c r="G3575" s="6" t="n"/>
      <c r="H3575" s="6" t="n"/>
      <c r="I3575" s="6" t="n"/>
      <c r="J3575" s="5">
        <f>SUMIFS(amount_expended,cfda_key,V3575)</f>
        <v/>
      </c>
      <c r="K3575" s="5">
        <f>IF(G3575="OTHER CLUSTER NOT LISTED ABOVE",SUMIFS(amount_expended,uniform_other_cluster_name,X3575), IF(AND(OR(G3575="N/A",G3575=""),H3575=""),0,IF(G3575="STATE CLUSTER",SUMIFS(amount_expended,uniform_state_cluster_name,W3575),SUMIFS(amount_expended,cluster_name,G3575))))</f>
        <v/>
      </c>
      <c r="L3575" s="6" t="n"/>
      <c r="M3575" s="4" t="n"/>
      <c r="N3575" s="6" t="n"/>
      <c r="O3575" s="4" t="n"/>
      <c r="P3575" s="4" t="n"/>
      <c r="Q3575" s="6" t="n"/>
      <c r="R3575" s="7" t="n"/>
      <c r="S3575" s="6" t="n"/>
      <c r="T3575" s="6" t="n"/>
      <c r="U3575" s="6" t="n"/>
      <c r="V3575" s="3">
        <f>IF(OR(B3575="",C3575),"",CONCATENATE(B3575,".",C3575))</f>
        <v/>
      </c>
      <c r="W3575">
        <f>UPPER(TRIM(H3575))</f>
        <v/>
      </c>
      <c r="X3575">
        <f>UPPER(TRIM(I3575))</f>
        <v/>
      </c>
      <c r="Y3575">
        <f>IF(V3575&lt;&gt;"",IFERROR(INDEX(federal_program_name_lookup,MATCH(V3575,aln_lookup,0)),""),"")</f>
        <v/>
      </c>
    </row>
    <row r="3576">
      <c r="A3576">
        <f>IF(B3576&lt;&gt;"", "AWARD-"&amp;TEXT(ROW()-1,"0000"), "")</f>
        <v/>
      </c>
      <c r="B3576" s="4" t="n"/>
      <c r="C3576" s="4" t="n"/>
      <c r="D3576" s="4" t="n"/>
      <c r="E3576" s="6" t="n"/>
      <c r="F3576" s="7" t="n"/>
      <c r="G3576" s="6" t="n"/>
      <c r="H3576" s="6" t="n"/>
      <c r="I3576" s="6" t="n"/>
      <c r="J3576" s="5">
        <f>SUMIFS(amount_expended,cfda_key,V3576)</f>
        <v/>
      </c>
      <c r="K3576" s="5">
        <f>IF(G3576="OTHER CLUSTER NOT LISTED ABOVE",SUMIFS(amount_expended,uniform_other_cluster_name,X3576), IF(AND(OR(G3576="N/A",G3576=""),H3576=""),0,IF(G3576="STATE CLUSTER",SUMIFS(amount_expended,uniform_state_cluster_name,W3576),SUMIFS(amount_expended,cluster_name,G3576))))</f>
        <v/>
      </c>
      <c r="L3576" s="6" t="n"/>
      <c r="M3576" s="4" t="n"/>
      <c r="N3576" s="6" t="n"/>
      <c r="O3576" s="4" t="n"/>
      <c r="P3576" s="4" t="n"/>
      <c r="Q3576" s="6" t="n"/>
      <c r="R3576" s="7" t="n"/>
      <c r="S3576" s="6" t="n"/>
      <c r="T3576" s="6" t="n"/>
      <c r="U3576" s="6" t="n"/>
      <c r="V3576" s="3">
        <f>IF(OR(B3576="",C3576),"",CONCATENATE(B3576,".",C3576))</f>
        <v/>
      </c>
      <c r="W3576">
        <f>UPPER(TRIM(H3576))</f>
        <v/>
      </c>
      <c r="X3576">
        <f>UPPER(TRIM(I3576))</f>
        <v/>
      </c>
      <c r="Y3576">
        <f>IF(V3576&lt;&gt;"",IFERROR(INDEX(federal_program_name_lookup,MATCH(V3576,aln_lookup,0)),""),"")</f>
        <v/>
      </c>
    </row>
    <row r="3577">
      <c r="A3577">
        <f>IF(B3577&lt;&gt;"", "AWARD-"&amp;TEXT(ROW()-1,"0000"), "")</f>
        <v/>
      </c>
      <c r="B3577" s="4" t="n"/>
      <c r="C3577" s="4" t="n"/>
      <c r="D3577" s="4" t="n"/>
      <c r="E3577" s="6" t="n"/>
      <c r="F3577" s="7" t="n"/>
      <c r="G3577" s="6" t="n"/>
      <c r="H3577" s="6" t="n"/>
      <c r="I3577" s="6" t="n"/>
      <c r="J3577" s="5">
        <f>SUMIFS(amount_expended,cfda_key,V3577)</f>
        <v/>
      </c>
      <c r="K3577" s="5">
        <f>IF(G3577="OTHER CLUSTER NOT LISTED ABOVE",SUMIFS(amount_expended,uniform_other_cluster_name,X3577), IF(AND(OR(G3577="N/A",G3577=""),H3577=""),0,IF(G3577="STATE CLUSTER",SUMIFS(amount_expended,uniform_state_cluster_name,W3577),SUMIFS(amount_expended,cluster_name,G3577))))</f>
        <v/>
      </c>
      <c r="L3577" s="6" t="n"/>
      <c r="M3577" s="4" t="n"/>
      <c r="N3577" s="6" t="n"/>
      <c r="O3577" s="4" t="n"/>
      <c r="P3577" s="4" t="n"/>
      <c r="Q3577" s="6" t="n"/>
      <c r="R3577" s="7" t="n"/>
      <c r="S3577" s="6" t="n"/>
      <c r="T3577" s="6" t="n"/>
      <c r="U3577" s="6" t="n"/>
      <c r="V3577" s="3">
        <f>IF(OR(B3577="",C3577),"",CONCATENATE(B3577,".",C3577))</f>
        <v/>
      </c>
      <c r="W3577">
        <f>UPPER(TRIM(H3577))</f>
        <v/>
      </c>
      <c r="X3577">
        <f>UPPER(TRIM(I3577))</f>
        <v/>
      </c>
      <c r="Y3577">
        <f>IF(V3577&lt;&gt;"",IFERROR(INDEX(federal_program_name_lookup,MATCH(V3577,aln_lookup,0)),""),"")</f>
        <v/>
      </c>
    </row>
    <row r="3578">
      <c r="A3578">
        <f>IF(B3578&lt;&gt;"", "AWARD-"&amp;TEXT(ROW()-1,"0000"), "")</f>
        <v/>
      </c>
      <c r="B3578" s="4" t="n"/>
      <c r="C3578" s="4" t="n"/>
      <c r="D3578" s="4" t="n"/>
      <c r="E3578" s="6" t="n"/>
      <c r="F3578" s="7" t="n"/>
      <c r="G3578" s="6" t="n"/>
      <c r="H3578" s="6" t="n"/>
      <c r="I3578" s="6" t="n"/>
      <c r="J3578" s="5">
        <f>SUMIFS(amount_expended,cfda_key,V3578)</f>
        <v/>
      </c>
      <c r="K3578" s="5">
        <f>IF(G3578="OTHER CLUSTER NOT LISTED ABOVE",SUMIFS(amount_expended,uniform_other_cluster_name,X3578), IF(AND(OR(G3578="N/A",G3578=""),H3578=""),0,IF(G3578="STATE CLUSTER",SUMIFS(amount_expended,uniform_state_cluster_name,W3578),SUMIFS(amount_expended,cluster_name,G3578))))</f>
        <v/>
      </c>
      <c r="L3578" s="6" t="n"/>
      <c r="M3578" s="4" t="n"/>
      <c r="N3578" s="6" t="n"/>
      <c r="O3578" s="4" t="n"/>
      <c r="P3578" s="4" t="n"/>
      <c r="Q3578" s="6" t="n"/>
      <c r="R3578" s="7" t="n"/>
      <c r="S3578" s="6" t="n"/>
      <c r="T3578" s="6" t="n"/>
      <c r="U3578" s="6" t="n"/>
      <c r="V3578" s="3">
        <f>IF(OR(B3578="",C3578),"",CONCATENATE(B3578,".",C3578))</f>
        <v/>
      </c>
      <c r="W3578">
        <f>UPPER(TRIM(H3578))</f>
        <v/>
      </c>
      <c r="X3578">
        <f>UPPER(TRIM(I3578))</f>
        <v/>
      </c>
      <c r="Y3578">
        <f>IF(V3578&lt;&gt;"",IFERROR(INDEX(federal_program_name_lookup,MATCH(V3578,aln_lookup,0)),""),"")</f>
        <v/>
      </c>
    </row>
    <row r="3579">
      <c r="A3579">
        <f>IF(B3579&lt;&gt;"", "AWARD-"&amp;TEXT(ROW()-1,"0000"), "")</f>
        <v/>
      </c>
      <c r="B3579" s="4" t="n"/>
      <c r="C3579" s="4" t="n"/>
      <c r="D3579" s="4" t="n"/>
      <c r="E3579" s="6" t="n"/>
      <c r="F3579" s="7" t="n"/>
      <c r="G3579" s="6" t="n"/>
      <c r="H3579" s="6" t="n"/>
      <c r="I3579" s="6" t="n"/>
      <c r="J3579" s="5">
        <f>SUMIFS(amount_expended,cfda_key,V3579)</f>
        <v/>
      </c>
      <c r="K3579" s="5">
        <f>IF(G3579="OTHER CLUSTER NOT LISTED ABOVE",SUMIFS(amount_expended,uniform_other_cluster_name,X3579), IF(AND(OR(G3579="N/A",G3579=""),H3579=""),0,IF(G3579="STATE CLUSTER",SUMIFS(amount_expended,uniform_state_cluster_name,W3579),SUMIFS(amount_expended,cluster_name,G3579))))</f>
        <v/>
      </c>
      <c r="L3579" s="6" t="n"/>
      <c r="M3579" s="4" t="n"/>
      <c r="N3579" s="6" t="n"/>
      <c r="O3579" s="4" t="n"/>
      <c r="P3579" s="4" t="n"/>
      <c r="Q3579" s="6" t="n"/>
      <c r="R3579" s="7" t="n"/>
      <c r="S3579" s="6" t="n"/>
      <c r="T3579" s="6" t="n"/>
      <c r="U3579" s="6" t="n"/>
      <c r="V3579" s="3">
        <f>IF(OR(B3579="",C3579),"",CONCATENATE(B3579,".",C3579))</f>
        <v/>
      </c>
      <c r="W3579">
        <f>UPPER(TRIM(H3579))</f>
        <v/>
      </c>
      <c r="X3579">
        <f>UPPER(TRIM(I3579))</f>
        <v/>
      </c>
      <c r="Y3579">
        <f>IF(V3579&lt;&gt;"",IFERROR(INDEX(federal_program_name_lookup,MATCH(V3579,aln_lookup,0)),""),"")</f>
        <v/>
      </c>
    </row>
    <row r="3580">
      <c r="A3580">
        <f>IF(B3580&lt;&gt;"", "AWARD-"&amp;TEXT(ROW()-1,"0000"), "")</f>
        <v/>
      </c>
      <c r="B3580" s="4" t="n"/>
      <c r="C3580" s="4" t="n"/>
      <c r="D3580" s="4" t="n"/>
      <c r="E3580" s="6" t="n"/>
      <c r="F3580" s="7" t="n"/>
      <c r="G3580" s="6" t="n"/>
      <c r="H3580" s="6" t="n"/>
      <c r="I3580" s="6" t="n"/>
      <c r="J3580" s="5">
        <f>SUMIFS(amount_expended,cfda_key,V3580)</f>
        <v/>
      </c>
      <c r="K3580" s="5">
        <f>IF(G3580="OTHER CLUSTER NOT LISTED ABOVE",SUMIFS(amount_expended,uniform_other_cluster_name,X3580), IF(AND(OR(G3580="N/A",G3580=""),H3580=""),0,IF(G3580="STATE CLUSTER",SUMIFS(amount_expended,uniform_state_cluster_name,W3580),SUMIFS(amount_expended,cluster_name,G3580))))</f>
        <v/>
      </c>
      <c r="L3580" s="6" t="n"/>
      <c r="M3580" s="4" t="n"/>
      <c r="N3580" s="6" t="n"/>
      <c r="O3580" s="4" t="n"/>
      <c r="P3580" s="4" t="n"/>
      <c r="Q3580" s="6" t="n"/>
      <c r="R3580" s="7" t="n"/>
      <c r="S3580" s="6" t="n"/>
      <c r="T3580" s="6" t="n"/>
      <c r="U3580" s="6" t="n"/>
      <c r="V3580" s="3">
        <f>IF(OR(B3580="",C3580),"",CONCATENATE(B3580,".",C3580))</f>
        <v/>
      </c>
      <c r="W3580">
        <f>UPPER(TRIM(H3580))</f>
        <v/>
      </c>
      <c r="X3580">
        <f>UPPER(TRIM(I3580))</f>
        <v/>
      </c>
      <c r="Y3580">
        <f>IF(V3580&lt;&gt;"",IFERROR(INDEX(federal_program_name_lookup,MATCH(V3580,aln_lookup,0)),""),"")</f>
        <v/>
      </c>
    </row>
    <row r="3581">
      <c r="A3581">
        <f>IF(B3581&lt;&gt;"", "AWARD-"&amp;TEXT(ROW()-1,"0000"), "")</f>
        <v/>
      </c>
      <c r="B3581" s="4" t="n"/>
      <c r="C3581" s="4" t="n"/>
      <c r="D3581" s="4" t="n"/>
      <c r="E3581" s="6" t="n"/>
      <c r="F3581" s="7" t="n"/>
      <c r="G3581" s="6" t="n"/>
      <c r="H3581" s="6" t="n"/>
      <c r="I3581" s="6" t="n"/>
      <c r="J3581" s="5">
        <f>SUMIFS(amount_expended,cfda_key,V3581)</f>
        <v/>
      </c>
      <c r="K3581" s="5">
        <f>IF(G3581="OTHER CLUSTER NOT LISTED ABOVE",SUMIFS(amount_expended,uniform_other_cluster_name,X3581), IF(AND(OR(G3581="N/A",G3581=""),H3581=""),0,IF(G3581="STATE CLUSTER",SUMIFS(amount_expended,uniform_state_cluster_name,W3581),SUMIFS(amount_expended,cluster_name,G3581))))</f>
        <v/>
      </c>
      <c r="L3581" s="6" t="n"/>
      <c r="M3581" s="4" t="n"/>
      <c r="N3581" s="6" t="n"/>
      <c r="O3581" s="4" t="n"/>
      <c r="P3581" s="4" t="n"/>
      <c r="Q3581" s="6" t="n"/>
      <c r="R3581" s="7" t="n"/>
      <c r="S3581" s="6" t="n"/>
      <c r="T3581" s="6" t="n"/>
      <c r="U3581" s="6" t="n"/>
      <c r="V3581" s="3">
        <f>IF(OR(B3581="",C3581),"",CONCATENATE(B3581,".",C3581))</f>
        <v/>
      </c>
      <c r="W3581">
        <f>UPPER(TRIM(H3581))</f>
        <v/>
      </c>
      <c r="X3581">
        <f>UPPER(TRIM(I3581))</f>
        <v/>
      </c>
      <c r="Y3581">
        <f>IF(V3581&lt;&gt;"",IFERROR(INDEX(federal_program_name_lookup,MATCH(V3581,aln_lookup,0)),""),"")</f>
        <v/>
      </c>
    </row>
    <row r="3582">
      <c r="A3582">
        <f>IF(B3582&lt;&gt;"", "AWARD-"&amp;TEXT(ROW()-1,"0000"), "")</f>
        <v/>
      </c>
      <c r="B3582" s="4" t="n"/>
      <c r="C3582" s="4" t="n"/>
      <c r="D3582" s="4" t="n"/>
      <c r="E3582" s="6" t="n"/>
      <c r="F3582" s="7" t="n"/>
      <c r="G3582" s="6" t="n"/>
      <c r="H3582" s="6" t="n"/>
      <c r="I3582" s="6" t="n"/>
      <c r="J3582" s="5">
        <f>SUMIFS(amount_expended,cfda_key,V3582)</f>
        <v/>
      </c>
      <c r="K3582" s="5">
        <f>IF(G3582="OTHER CLUSTER NOT LISTED ABOVE",SUMIFS(amount_expended,uniform_other_cluster_name,X3582), IF(AND(OR(G3582="N/A",G3582=""),H3582=""),0,IF(G3582="STATE CLUSTER",SUMIFS(amount_expended,uniform_state_cluster_name,W3582),SUMIFS(amount_expended,cluster_name,G3582))))</f>
        <v/>
      </c>
      <c r="L3582" s="6" t="n"/>
      <c r="M3582" s="4" t="n"/>
      <c r="N3582" s="6" t="n"/>
      <c r="O3582" s="4" t="n"/>
      <c r="P3582" s="4" t="n"/>
      <c r="Q3582" s="6" t="n"/>
      <c r="R3582" s="7" t="n"/>
      <c r="S3582" s="6" t="n"/>
      <c r="T3582" s="6" t="n"/>
      <c r="U3582" s="6" t="n"/>
      <c r="V3582" s="3">
        <f>IF(OR(B3582="",C3582),"",CONCATENATE(B3582,".",C3582))</f>
        <v/>
      </c>
      <c r="W3582">
        <f>UPPER(TRIM(H3582))</f>
        <v/>
      </c>
      <c r="X3582">
        <f>UPPER(TRIM(I3582))</f>
        <v/>
      </c>
      <c r="Y3582">
        <f>IF(V3582&lt;&gt;"",IFERROR(INDEX(federal_program_name_lookup,MATCH(V3582,aln_lookup,0)),""),"")</f>
        <v/>
      </c>
    </row>
    <row r="3583">
      <c r="A3583">
        <f>IF(B3583&lt;&gt;"", "AWARD-"&amp;TEXT(ROW()-1,"0000"), "")</f>
        <v/>
      </c>
      <c r="B3583" s="4" t="n"/>
      <c r="C3583" s="4" t="n"/>
      <c r="D3583" s="4" t="n"/>
      <c r="E3583" s="6" t="n"/>
      <c r="F3583" s="7" t="n"/>
      <c r="G3583" s="6" t="n"/>
      <c r="H3583" s="6" t="n"/>
      <c r="I3583" s="6" t="n"/>
      <c r="J3583" s="5">
        <f>SUMIFS(amount_expended,cfda_key,V3583)</f>
        <v/>
      </c>
      <c r="K3583" s="5">
        <f>IF(G3583="OTHER CLUSTER NOT LISTED ABOVE",SUMIFS(amount_expended,uniform_other_cluster_name,X3583), IF(AND(OR(G3583="N/A",G3583=""),H3583=""),0,IF(G3583="STATE CLUSTER",SUMIFS(amount_expended,uniform_state_cluster_name,W3583),SUMIFS(amount_expended,cluster_name,G3583))))</f>
        <v/>
      </c>
      <c r="L3583" s="6" t="n"/>
      <c r="M3583" s="4" t="n"/>
      <c r="N3583" s="6" t="n"/>
      <c r="O3583" s="4" t="n"/>
      <c r="P3583" s="4" t="n"/>
      <c r="Q3583" s="6" t="n"/>
      <c r="R3583" s="7" t="n"/>
      <c r="S3583" s="6" t="n"/>
      <c r="T3583" s="6" t="n"/>
      <c r="U3583" s="6" t="n"/>
      <c r="V3583" s="3">
        <f>IF(OR(B3583="",C3583),"",CONCATENATE(B3583,".",C3583))</f>
        <v/>
      </c>
      <c r="W3583">
        <f>UPPER(TRIM(H3583))</f>
        <v/>
      </c>
      <c r="X3583">
        <f>UPPER(TRIM(I3583))</f>
        <v/>
      </c>
      <c r="Y3583">
        <f>IF(V3583&lt;&gt;"",IFERROR(INDEX(federal_program_name_lookup,MATCH(V3583,aln_lookup,0)),""),"")</f>
        <v/>
      </c>
    </row>
    <row r="3584">
      <c r="A3584">
        <f>IF(B3584&lt;&gt;"", "AWARD-"&amp;TEXT(ROW()-1,"0000"), "")</f>
        <v/>
      </c>
      <c r="B3584" s="4" t="n"/>
      <c r="C3584" s="4" t="n"/>
      <c r="D3584" s="4" t="n"/>
      <c r="E3584" s="6" t="n"/>
      <c r="F3584" s="7" t="n"/>
      <c r="G3584" s="6" t="n"/>
      <c r="H3584" s="6" t="n"/>
      <c r="I3584" s="6" t="n"/>
      <c r="J3584" s="5">
        <f>SUMIFS(amount_expended,cfda_key,V3584)</f>
        <v/>
      </c>
      <c r="K3584" s="5">
        <f>IF(G3584="OTHER CLUSTER NOT LISTED ABOVE",SUMIFS(amount_expended,uniform_other_cluster_name,X3584), IF(AND(OR(G3584="N/A",G3584=""),H3584=""),0,IF(G3584="STATE CLUSTER",SUMIFS(amount_expended,uniform_state_cluster_name,W3584),SUMIFS(amount_expended,cluster_name,G3584))))</f>
        <v/>
      </c>
      <c r="L3584" s="6" t="n"/>
      <c r="M3584" s="4" t="n"/>
      <c r="N3584" s="6" t="n"/>
      <c r="O3584" s="4" t="n"/>
      <c r="P3584" s="4" t="n"/>
      <c r="Q3584" s="6" t="n"/>
      <c r="R3584" s="7" t="n"/>
      <c r="S3584" s="6" t="n"/>
      <c r="T3584" s="6" t="n"/>
      <c r="U3584" s="6" t="n"/>
      <c r="V3584" s="3">
        <f>IF(OR(B3584="",C3584),"",CONCATENATE(B3584,".",C3584))</f>
        <v/>
      </c>
      <c r="W3584">
        <f>UPPER(TRIM(H3584))</f>
        <v/>
      </c>
      <c r="X3584">
        <f>UPPER(TRIM(I3584))</f>
        <v/>
      </c>
      <c r="Y3584">
        <f>IF(V3584&lt;&gt;"",IFERROR(INDEX(federal_program_name_lookup,MATCH(V3584,aln_lookup,0)),""),"")</f>
        <v/>
      </c>
    </row>
    <row r="3585">
      <c r="A3585">
        <f>IF(B3585&lt;&gt;"", "AWARD-"&amp;TEXT(ROW()-1,"0000"), "")</f>
        <v/>
      </c>
      <c r="B3585" s="4" t="n"/>
      <c r="C3585" s="4" t="n"/>
      <c r="D3585" s="4" t="n"/>
      <c r="E3585" s="6" t="n"/>
      <c r="F3585" s="7" t="n"/>
      <c r="G3585" s="6" t="n"/>
      <c r="H3585" s="6" t="n"/>
      <c r="I3585" s="6" t="n"/>
      <c r="J3585" s="5">
        <f>SUMIFS(amount_expended,cfda_key,V3585)</f>
        <v/>
      </c>
      <c r="K3585" s="5">
        <f>IF(G3585="OTHER CLUSTER NOT LISTED ABOVE",SUMIFS(amount_expended,uniform_other_cluster_name,X3585), IF(AND(OR(G3585="N/A",G3585=""),H3585=""),0,IF(G3585="STATE CLUSTER",SUMIFS(amount_expended,uniform_state_cluster_name,W3585),SUMIFS(amount_expended,cluster_name,G3585))))</f>
        <v/>
      </c>
      <c r="L3585" s="6" t="n"/>
      <c r="M3585" s="4" t="n"/>
      <c r="N3585" s="6" t="n"/>
      <c r="O3585" s="4" t="n"/>
      <c r="P3585" s="4" t="n"/>
      <c r="Q3585" s="6" t="n"/>
      <c r="R3585" s="7" t="n"/>
      <c r="S3585" s="6" t="n"/>
      <c r="T3585" s="6" t="n"/>
      <c r="U3585" s="6" t="n"/>
      <c r="V3585" s="3">
        <f>IF(OR(B3585="",C3585),"",CONCATENATE(B3585,".",C3585))</f>
        <v/>
      </c>
      <c r="W3585">
        <f>UPPER(TRIM(H3585))</f>
        <v/>
      </c>
      <c r="X3585">
        <f>UPPER(TRIM(I3585))</f>
        <v/>
      </c>
      <c r="Y3585">
        <f>IF(V3585&lt;&gt;"",IFERROR(INDEX(federal_program_name_lookup,MATCH(V3585,aln_lookup,0)),""),"")</f>
        <v/>
      </c>
    </row>
    <row r="3586">
      <c r="A3586">
        <f>IF(B3586&lt;&gt;"", "AWARD-"&amp;TEXT(ROW()-1,"0000"), "")</f>
        <v/>
      </c>
      <c r="B3586" s="4" t="n"/>
      <c r="C3586" s="4" t="n"/>
      <c r="D3586" s="4" t="n"/>
      <c r="E3586" s="6" t="n"/>
      <c r="F3586" s="7" t="n"/>
      <c r="G3586" s="6" t="n"/>
      <c r="H3586" s="6" t="n"/>
      <c r="I3586" s="6" t="n"/>
      <c r="J3586" s="5">
        <f>SUMIFS(amount_expended,cfda_key,V3586)</f>
        <v/>
      </c>
      <c r="K3586" s="5">
        <f>IF(G3586="OTHER CLUSTER NOT LISTED ABOVE",SUMIFS(amount_expended,uniform_other_cluster_name,X3586), IF(AND(OR(G3586="N/A",G3586=""),H3586=""),0,IF(G3586="STATE CLUSTER",SUMIFS(amount_expended,uniform_state_cluster_name,W3586),SUMIFS(amount_expended,cluster_name,G3586))))</f>
        <v/>
      </c>
      <c r="L3586" s="6" t="n"/>
      <c r="M3586" s="4" t="n"/>
      <c r="N3586" s="6" t="n"/>
      <c r="O3586" s="4" t="n"/>
      <c r="P3586" s="4" t="n"/>
      <c r="Q3586" s="6" t="n"/>
      <c r="R3586" s="7" t="n"/>
      <c r="S3586" s="6" t="n"/>
      <c r="T3586" s="6" t="n"/>
      <c r="U3586" s="6" t="n"/>
      <c r="V3586" s="3">
        <f>IF(OR(B3586="",C3586),"",CONCATENATE(B3586,".",C3586))</f>
        <v/>
      </c>
      <c r="W3586">
        <f>UPPER(TRIM(H3586))</f>
        <v/>
      </c>
      <c r="X3586">
        <f>UPPER(TRIM(I3586))</f>
        <v/>
      </c>
      <c r="Y3586">
        <f>IF(V3586&lt;&gt;"",IFERROR(INDEX(federal_program_name_lookup,MATCH(V3586,aln_lookup,0)),""),"")</f>
        <v/>
      </c>
    </row>
    <row r="3587">
      <c r="A3587">
        <f>IF(B3587&lt;&gt;"", "AWARD-"&amp;TEXT(ROW()-1,"0000"), "")</f>
        <v/>
      </c>
      <c r="B3587" s="4" t="n"/>
      <c r="C3587" s="4" t="n"/>
      <c r="D3587" s="4" t="n"/>
      <c r="E3587" s="6" t="n"/>
      <c r="F3587" s="7" t="n"/>
      <c r="G3587" s="6" t="n"/>
      <c r="H3587" s="6" t="n"/>
      <c r="I3587" s="6" t="n"/>
      <c r="J3587" s="5">
        <f>SUMIFS(amount_expended,cfda_key,V3587)</f>
        <v/>
      </c>
      <c r="K3587" s="5">
        <f>IF(G3587="OTHER CLUSTER NOT LISTED ABOVE",SUMIFS(amount_expended,uniform_other_cluster_name,X3587), IF(AND(OR(G3587="N/A",G3587=""),H3587=""),0,IF(G3587="STATE CLUSTER",SUMIFS(amount_expended,uniform_state_cluster_name,W3587),SUMIFS(amount_expended,cluster_name,G3587))))</f>
        <v/>
      </c>
      <c r="L3587" s="6" t="n"/>
      <c r="M3587" s="4" t="n"/>
      <c r="N3587" s="6" t="n"/>
      <c r="O3587" s="4" t="n"/>
      <c r="P3587" s="4" t="n"/>
      <c r="Q3587" s="6" t="n"/>
      <c r="R3587" s="7" t="n"/>
      <c r="S3587" s="6" t="n"/>
      <c r="T3587" s="6" t="n"/>
      <c r="U3587" s="6" t="n"/>
      <c r="V3587" s="3">
        <f>IF(OR(B3587="",C3587),"",CONCATENATE(B3587,".",C3587))</f>
        <v/>
      </c>
      <c r="W3587">
        <f>UPPER(TRIM(H3587))</f>
        <v/>
      </c>
      <c r="X3587">
        <f>UPPER(TRIM(I3587))</f>
        <v/>
      </c>
      <c r="Y3587">
        <f>IF(V3587&lt;&gt;"",IFERROR(INDEX(federal_program_name_lookup,MATCH(V3587,aln_lookup,0)),""),"")</f>
        <v/>
      </c>
    </row>
    <row r="3588">
      <c r="A3588">
        <f>IF(B3588&lt;&gt;"", "AWARD-"&amp;TEXT(ROW()-1,"0000"), "")</f>
        <v/>
      </c>
      <c r="B3588" s="4" t="n"/>
      <c r="C3588" s="4" t="n"/>
      <c r="D3588" s="4" t="n"/>
      <c r="E3588" s="6" t="n"/>
      <c r="F3588" s="7" t="n"/>
      <c r="G3588" s="6" t="n"/>
      <c r="H3588" s="6" t="n"/>
      <c r="I3588" s="6" t="n"/>
      <c r="J3588" s="5">
        <f>SUMIFS(amount_expended,cfda_key,V3588)</f>
        <v/>
      </c>
      <c r="K3588" s="5">
        <f>IF(G3588="OTHER CLUSTER NOT LISTED ABOVE",SUMIFS(amount_expended,uniform_other_cluster_name,X3588), IF(AND(OR(G3588="N/A",G3588=""),H3588=""),0,IF(G3588="STATE CLUSTER",SUMIFS(amount_expended,uniform_state_cluster_name,W3588),SUMIFS(amount_expended,cluster_name,G3588))))</f>
        <v/>
      </c>
      <c r="L3588" s="6" t="n"/>
      <c r="M3588" s="4" t="n"/>
      <c r="N3588" s="6" t="n"/>
      <c r="O3588" s="4" t="n"/>
      <c r="P3588" s="4" t="n"/>
      <c r="Q3588" s="6" t="n"/>
      <c r="R3588" s="7" t="n"/>
      <c r="S3588" s="6" t="n"/>
      <c r="T3588" s="6" t="n"/>
      <c r="U3588" s="6" t="n"/>
      <c r="V3588" s="3">
        <f>IF(OR(B3588="",C3588),"",CONCATENATE(B3588,".",C3588))</f>
        <v/>
      </c>
      <c r="W3588">
        <f>UPPER(TRIM(H3588))</f>
        <v/>
      </c>
      <c r="X3588">
        <f>UPPER(TRIM(I3588))</f>
        <v/>
      </c>
      <c r="Y3588">
        <f>IF(V3588&lt;&gt;"",IFERROR(INDEX(federal_program_name_lookup,MATCH(V3588,aln_lookup,0)),""),"")</f>
        <v/>
      </c>
    </row>
    <row r="3589">
      <c r="A3589">
        <f>IF(B3589&lt;&gt;"", "AWARD-"&amp;TEXT(ROW()-1,"0000"), "")</f>
        <v/>
      </c>
      <c r="B3589" s="4" t="n"/>
      <c r="C3589" s="4" t="n"/>
      <c r="D3589" s="4" t="n"/>
      <c r="E3589" s="6" t="n"/>
      <c r="F3589" s="7" t="n"/>
      <c r="G3589" s="6" t="n"/>
      <c r="H3589" s="6" t="n"/>
      <c r="I3589" s="6" t="n"/>
      <c r="J3589" s="5">
        <f>SUMIFS(amount_expended,cfda_key,V3589)</f>
        <v/>
      </c>
      <c r="K3589" s="5">
        <f>IF(G3589="OTHER CLUSTER NOT LISTED ABOVE",SUMIFS(amount_expended,uniform_other_cluster_name,X3589), IF(AND(OR(G3589="N/A",G3589=""),H3589=""),0,IF(G3589="STATE CLUSTER",SUMIFS(amount_expended,uniform_state_cluster_name,W3589),SUMIFS(amount_expended,cluster_name,G3589))))</f>
        <v/>
      </c>
      <c r="L3589" s="6" t="n"/>
      <c r="M3589" s="4" t="n"/>
      <c r="N3589" s="6" t="n"/>
      <c r="O3589" s="4" t="n"/>
      <c r="P3589" s="4" t="n"/>
      <c r="Q3589" s="6" t="n"/>
      <c r="R3589" s="7" t="n"/>
      <c r="S3589" s="6" t="n"/>
      <c r="T3589" s="6" t="n"/>
      <c r="U3589" s="6" t="n"/>
      <c r="V3589" s="3">
        <f>IF(OR(B3589="",C3589),"",CONCATENATE(B3589,".",C3589))</f>
        <v/>
      </c>
      <c r="W3589">
        <f>UPPER(TRIM(H3589))</f>
        <v/>
      </c>
      <c r="X3589">
        <f>UPPER(TRIM(I3589))</f>
        <v/>
      </c>
      <c r="Y3589">
        <f>IF(V3589&lt;&gt;"",IFERROR(INDEX(federal_program_name_lookup,MATCH(V3589,aln_lookup,0)),""),"")</f>
        <v/>
      </c>
    </row>
    <row r="3590">
      <c r="A3590">
        <f>IF(B3590&lt;&gt;"", "AWARD-"&amp;TEXT(ROW()-1,"0000"), "")</f>
        <v/>
      </c>
      <c r="B3590" s="4" t="n"/>
      <c r="C3590" s="4" t="n"/>
      <c r="D3590" s="4" t="n"/>
      <c r="E3590" s="6" t="n"/>
      <c r="F3590" s="7" t="n"/>
      <c r="G3590" s="6" t="n"/>
      <c r="H3590" s="6" t="n"/>
      <c r="I3590" s="6" t="n"/>
      <c r="J3590" s="5">
        <f>SUMIFS(amount_expended,cfda_key,V3590)</f>
        <v/>
      </c>
      <c r="K3590" s="5">
        <f>IF(G3590="OTHER CLUSTER NOT LISTED ABOVE",SUMIFS(amount_expended,uniform_other_cluster_name,X3590), IF(AND(OR(G3590="N/A",G3590=""),H3590=""),0,IF(G3590="STATE CLUSTER",SUMIFS(amount_expended,uniform_state_cluster_name,W3590),SUMIFS(amount_expended,cluster_name,G3590))))</f>
        <v/>
      </c>
      <c r="L3590" s="6" t="n"/>
      <c r="M3590" s="4" t="n"/>
      <c r="N3590" s="6" t="n"/>
      <c r="O3590" s="4" t="n"/>
      <c r="P3590" s="4" t="n"/>
      <c r="Q3590" s="6" t="n"/>
      <c r="R3590" s="7" t="n"/>
      <c r="S3590" s="6" t="n"/>
      <c r="T3590" s="6" t="n"/>
      <c r="U3590" s="6" t="n"/>
      <c r="V3590" s="3">
        <f>IF(OR(B3590="",C3590),"",CONCATENATE(B3590,".",C3590))</f>
        <v/>
      </c>
      <c r="W3590">
        <f>UPPER(TRIM(H3590))</f>
        <v/>
      </c>
      <c r="X3590">
        <f>UPPER(TRIM(I3590))</f>
        <v/>
      </c>
      <c r="Y3590">
        <f>IF(V3590&lt;&gt;"",IFERROR(INDEX(federal_program_name_lookup,MATCH(V3590,aln_lookup,0)),""),"")</f>
        <v/>
      </c>
    </row>
    <row r="3591">
      <c r="A3591">
        <f>IF(B3591&lt;&gt;"", "AWARD-"&amp;TEXT(ROW()-1,"0000"), "")</f>
        <v/>
      </c>
      <c r="B3591" s="4" t="n"/>
      <c r="C3591" s="4" t="n"/>
      <c r="D3591" s="4" t="n"/>
      <c r="E3591" s="6" t="n"/>
      <c r="F3591" s="7" t="n"/>
      <c r="G3591" s="6" t="n"/>
      <c r="H3591" s="6" t="n"/>
      <c r="I3591" s="6" t="n"/>
      <c r="J3591" s="5">
        <f>SUMIFS(amount_expended,cfda_key,V3591)</f>
        <v/>
      </c>
      <c r="K3591" s="5">
        <f>IF(G3591="OTHER CLUSTER NOT LISTED ABOVE",SUMIFS(amount_expended,uniform_other_cluster_name,X3591), IF(AND(OR(G3591="N/A",G3591=""),H3591=""),0,IF(G3591="STATE CLUSTER",SUMIFS(amount_expended,uniform_state_cluster_name,W3591),SUMIFS(amount_expended,cluster_name,G3591))))</f>
        <v/>
      </c>
      <c r="L3591" s="6" t="n"/>
      <c r="M3591" s="4" t="n"/>
      <c r="N3591" s="6" t="n"/>
      <c r="O3591" s="4" t="n"/>
      <c r="P3591" s="4" t="n"/>
      <c r="Q3591" s="6" t="n"/>
      <c r="R3591" s="7" t="n"/>
      <c r="S3591" s="6" t="n"/>
      <c r="T3591" s="6" t="n"/>
      <c r="U3591" s="6" t="n"/>
      <c r="V3591" s="3">
        <f>IF(OR(B3591="",C3591),"",CONCATENATE(B3591,".",C3591))</f>
        <v/>
      </c>
      <c r="W3591">
        <f>UPPER(TRIM(H3591))</f>
        <v/>
      </c>
      <c r="X3591">
        <f>UPPER(TRIM(I3591))</f>
        <v/>
      </c>
      <c r="Y3591">
        <f>IF(V3591&lt;&gt;"",IFERROR(INDEX(federal_program_name_lookup,MATCH(V3591,aln_lookup,0)),""),"")</f>
        <v/>
      </c>
    </row>
    <row r="3592">
      <c r="A3592">
        <f>IF(B3592&lt;&gt;"", "AWARD-"&amp;TEXT(ROW()-1,"0000"), "")</f>
        <v/>
      </c>
      <c r="B3592" s="4" t="n"/>
      <c r="C3592" s="4" t="n"/>
      <c r="D3592" s="4" t="n"/>
      <c r="E3592" s="6" t="n"/>
      <c r="F3592" s="7" t="n"/>
      <c r="G3592" s="6" t="n"/>
      <c r="H3592" s="6" t="n"/>
      <c r="I3592" s="6" t="n"/>
      <c r="J3592" s="5">
        <f>SUMIFS(amount_expended,cfda_key,V3592)</f>
        <v/>
      </c>
      <c r="K3592" s="5">
        <f>IF(G3592="OTHER CLUSTER NOT LISTED ABOVE",SUMIFS(amount_expended,uniform_other_cluster_name,X3592), IF(AND(OR(G3592="N/A",G3592=""),H3592=""),0,IF(G3592="STATE CLUSTER",SUMIFS(amount_expended,uniform_state_cluster_name,W3592),SUMIFS(amount_expended,cluster_name,G3592))))</f>
        <v/>
      </c>
      <c r="L3592" s="6" t="n"/>
      <c r="M3592" s="4" t="n"/>
      <c r="N3592" s="6" t="n"/>
      <c r="O3592" s="4" t="n"/>
      <c r="P3592" s="4" t="n"/>
      <c r="Q3592" s="6" t="n"/>
      <c r="R3592" s="7" t="n"/>
      <c r="S3592" s="6" t="n"/>
      <c r="T3592" s="6" t="n"/>
      <c r="U3592" s="6" t="n"/>
      <c r="V3592" s="3">
        <f>IF(OR(B3592="",C3592),"",CONCATENATE(B3592,".",C3592))</f>
        <v/>
      </c>
      <c r="W3592">
        <f>UPPER(TRIM(H3592))</f>
        <v/>
      </c>
      <c r="X3592">
        <f>UPPER(TRIM(I3592))</f>
        <v/>
      </c>
      <c r="Y3592">
        <f>IF(V3592&lt;&gt;"",IFERROR(INDEX(federal_program_name_lookup,MATCH(V3592,aln_lookup,0)),""),"")</f>
        <v/>
      </c>
    </row>
    <row r="3593">
      <c r="A3593">
        <f>IF(B3593&lt;&gt;"", "AWARD-"&amp;TEXT(ROW()-1,"0000"), "")</f>
        <v/>
      </c>
      <c r="B3593" s="4" t="n"/>
      <c r="C3593" s="4" t="n"/>
      <c r="D3593" s="4" t="n"/>
      <c r="E3593" s="6" t="n"/>
      <c r="F3593" s="7" t="n"/>
      <c r="G3593" s="6" t="n"/>
      <c r="H3593" s="6" t="n"/>
      <c r="I3593" s="6" t="n"/>
      <c r="J3593" s="5">
        <f>SUMIFS(amount_expended,cfda_key,V3593)</f>
        <v/>
      </c>
      <c r="K3593" s="5">
        <f>IF(G3593="OTHER CLUSTER NOT LISTED ABOVE",SUMIFS(amount_expended,uniform_other_cluster_name,X3593), IF(AND(OR(G3593="N/A",G3593=""),H3593=""),0,IF(G3593="STATE CLUSTER",SUMIFS(amount_expended,uniform_state_cluster_name,W3593),SUMIFS(amount_expended,cluster_name,G3593))))</f>
        <v/>
      </c>
      <c r="L3593" s="6" t="n"/>
      <c r="M3593" s="4" t="n"/>
      <c r="N3593" s="6" t="n"/>
      <c r="O3593" s="4" t="n"/>
      <c r="P3593" s="4" t="n"/>
      <c r="Q3593" s="6" t="n"/>
      <c r="R3593" s="7" t="n"/>
      <c r="S3593" s="6" t="n"/>
      <c r="T3593" s="6" t="n"/>
      <c r="U3593" s="6" t="n"/>
      <c r="V3593" s="3">
        <f>IF(OR(B3593="",C3593),"",CONCATENATE(B3593,".",C3593))</f>
        <v/>
      </c>
      <c r="W3593">
        <f>UPPER(TRIM(H3593))</f>
        <v/>
      </c>
      <c r="X3593">
        <f>UPPER(TRIM(I3593))</f>
        <v/>
      </c>
      <c r="Y3593">
        <f>IF(V3593&lt;&gt;"",IFERROR(INDEX(federal_program_name_lookup,MATCH(V3593,aln_lookup,0)),""),"")</f>
        <v/>
      </c>
    </row>
    <row r="3594">
      <c r="A3594">
        <f>IF(B3594&lt;&gt;"", "AWARD-"&amp;TEXT(ROW()-1,"0000"), "")</f>
        <v/>
      </c>
      <c r="B3594" s="4" t="n"/>
      <c r="C3594" s="4" t="n"/>
      <c r="D3594" s="4" t="n"/>
      <c r="E3594" s="6" t="n"/>
      <c r="F3594" s="7" t="n"/>
      <c r="G3594" s="6" t="n"/>
      <c r="H3594" s="6" t="n"/>
      <c r="I3594" s="6" t="n"/>
      <c r="J3594" s="5">
        <f>SUMIFS(amount_expended,cfda_key,V3594)</f>
        <v/>
      </c>
      <c r="K3594" s="5">
        <f>IF(G3594="OTHER CLUSTER NOT LISTED ABOVE",SUMIFS(amount_expended,uniform_other_cluster_name,X3594), IF(AND(OR(G3594="N/A",G3594=""),H3594=""),0,IF(G3594="STATE CLUSTER",SUMIFS(amount_expended,uniform_state_cluster_name,W3594),SUMIFS(amount_expended,cluster_name,G3594))))</f>
        <v/>
      </c>
      <c r="L3594" s="6" t="n"/>
      <c r="M3594" s="4" t="n"/>
      <c r="N3594" s="6" t="n"/>
      <c r="O3594" s="4" t="n"/>
      <c r="P3594" s="4" t="n"/>
      <c r="Q3594" s="6" t="n"/>
      <c r="R3594" s="7" t="n"/>
      <c r="S3594" s="6" t="n"/>
      <c r="T3594" s="6" t="n"/>
      <c r="U3594" s="6" t="n"/>
      <c r="V3594" s="3">
        <f>IF(OR(B3594="",C3594),"",CONCATENATE(B3594,".",C3594))</f>
        <v/>
      </c>
      <c r="W3594">
        <f>UPPER(TRIM(H3594))</f>
        <v/>
      </c>
      <c r="X3594">
        <f>UPPER(TRIM(I3594))</f>
        <v/>
      </c>
      <c r="Y3594">
        <f>IF(V3594&lt;&gt;"",IFERROR(INDEX(federal_program_name_lookup,MATCH(V3594,aln_lookup,0)),""),"")</f>
        <v/>
      </c>
    </row>
    <row r="3595">
      <c r="A3595">
        <f>IF(B3595&lt;&gt;"", "AWARD-"&amp;TEXT(ROW()-1,"0000"), "")</f>
        <v/>
      </c>
      <c r="B3595" s="4" t="n"/>
      <c r="C3595" s="4" t="n"/>
      <c r="D3595" s="4" t="n"/>
      <c r="E3595" s="6" t="n"/>
      <c r="F3595" s="7" t="n"/>
      <c r="G3595" s="6" t="n"/>
      <c r="H3595" s="6" t="n"/>
      <c r="I3595" s="6" t="n"/>
      <c r="J3595" s="5">
        <f>SUMIFS(amount_expended,cfda_key,V3595)</f>
        <v/>
      </c>
      <c r="K3595" s="5">
        <f>IF(G3595="OTHER CLUSTER NOT LISTED ABOVE",SUMIFS(amount_expended,uniform_other_cluster_name,X3595), IF(AND(OR(G3595="N/A",G3595=""),H3595=""),0,IF(G3595="STATE CLUSTER",SUMIFS(amount_expended,uniform_state_cluster_name,W3595),SUMIFS(amount_expended,cluster_name,G3595))))</f>
        <v/>
      </c>
      <c r="L3595" s="6" t="n"/>
      <c r="M3595" s="4" t="n"/>
      <c r="N3595" s="6" t="n"/>
      <c r="O3595" s="4" t="n"/>
      <c r="P3595" s="4" t="n"/>
      <c r="Q3595" s="6" t="n"/>
      <c r="R3595" s="7" t="n"/>
      <c r="S3595" s="6" t="n"/>
      <c r="T3595" s="6" t="n"/>
      <c r="U3595" s="6" t="n"/>
      <c r="V3595" s="3">
        <f>IF(OR(B3595="",C3595),"",CONCATENATE(B3595,".",C3595))</f>
        <v/>
      </c>
      <c r="W3595">
        <f>UPPER(TRIM(H3595))</f>
        <v/>
      </c>
      <c r="X3595">
        <f>UPPER(TRIM(I3595))</f>
        <v/>
      </c>
      <c r="Y3595">
        <f>IF(V3595&lt;&gt;"",IFERROR(INDEX(federal_program_name_lookup,MATCH(V3595,aln_lookup,0)),""),"")</f>
        <v/>
      </c>
    </row>
    <row r="3596">
      <c r="A3596">
        <f>IF(B3596&lt;&gt;"", "AWARD-"&amp;TEXT(ROW()-1,"0000"), "")</f>
        <v/>
      </c>
      <c r="B3596" s="4" t="n"/>
      <c r="C3596" s="4" t="n"/>
      <c r="D3596" s="4" t="n"/>
      <c r="E3596" s="6" t="n"/>
      <c r="F3596" s="7" t="n"/>
      <c r="G3596" s="6" t="n"/>
      <c r="H3596" s="6" t="n"/>
      <c r="I3596" s="6" t="n"/>
      <c r="J3596" s="5">
        <f>SUMIFS(amount_expended,cfda_key,V3596)</f>
        <v/>
      </c>
      <c r="K3596" s="5">
        <f>IF(G3596="OTHER CLUSTER NOT LISTED ABOVE",SUMIFS(amount_expended,uniform_other_cluster_name,X3596), IF(AND(OR(G3596="N/A",G3596=""),H3596=""),0,IF(G3596="STATE CLUSTER",SUMIFS(amount_expended,uniform_state_cluster_name,W3596),SUMIFS(amount_expended,cluster_name,G3596))))</f>
        <v/>
      </c>
      <c r="L3596" s="6" t="n"/>
      <c r="M3596" s="4" t="n"/>
      <c r="N3596" s="6" t="n"/>
      <c r="O3596" s="4" t="n"/>
      <c r="P3596" s="4" t="n"/>
      <c r="Q3596" s="6" t="n"/>
      <c r="R3596" s="7" t="n"/>
      <c r="S3596" s="6" t="n"/>
      <c r="T3596" s="6" t="n"/>
      <c r="U3596" s="6" t="n"/>
      <c r="V3596" s="3">
        <f>IF(OR(B3596="",C3596),"",CONCATENATE(B3596,".",C3596))</f>
        <v/>
      </c>
      <c r="W3596">
        <f>UPPER(TRIM(H3596))</f>
        <v/>
      </c>
      <c r="X3596">
        <f>UPPER(TRIM(I3596))</f>
        <v/>
      </c>
      <c r="Y3596">
        <f>IF(V3596&lt;&gt;"",IFERROR(INDEX(federal_program_name_lookup,MATCH(V3596,aln_lookup,0)),""),"")</f>
        <v/>
      </c>
    </row>
    <row r="3597">
      <c r="A3597">
        <f>IF(B3597&lt;&gt;"", "AWARD-"&amp;TEXT(ROW()-1,"0000"), "")</f>
        <v/>
      </c>
      <c r="B3597" s="4" t="n"/>
      <c r="C3597" s="4" t="n"/>
      <c r="D3597" s="4" t="n"/>
      <c r="E3597" s="6" t="n"/>
      <c r="F3597" s="7" t="n"/>
      <c r="G3597" s="6" t="n"/>
      <c r="H3597" s="6" t="n"/>
      <c r="I3597" s="6" t="n"/>
      <c r="J3597" s="5">
        <f>SUMIFS(amount_expended,cfda_key,V3597)</f>
        <v/>
      </c>
      <c r="K3597" s="5">
        <f>IF(G3597="OTHER CLUSTER NOT LISTED ABOVE",SUMIFS(amount_expended,uniform_other_cluster_name,X3597), IF(AND(OR(G3597="N/A",G3597=""),H3597=""),0,IF(G3597="STATE CLUSTER",SUMIFS(amount_expended,uniform_state_cluster_name,W3597),SUMIFS(amount_expended,cluster_name,G3597))))</f>
        <v/>
      </c>
      <c r="L3597" s="6" t="n"/>
      <c r="M3597" s="4" t="n"/>
      <c r="N3597" s="6" t="n"/>
      <c r="O3597" s="4" t="n"/>
      <c r="P3597" s="4" t="n"/>
      <c r="Q3597" s="6" t="n"/>
      <c r="R3597" s="7" t="n"/>
      <c r="S3597" s="6" t="n"/>
      <c r="T3597" s="6" t="n"/>
      <c r="U3597" s="6" t="n"/>
      <c r="V3597" s="3">
        <f>IF(OR(B3597="",C3597),"",CONCATENATE(B3597,".",C3597))</f>
        <v/>
      </c>
      <c r="W3597">
        <f>UPPER(TRIM(H3597))</f>
        <v/>
      </c>
      <c r="X3597">
        <f>UPPER(TRIM(I3597))</f>
        <v/>
      </c>
      <c r="Y3597">
        <f>IF(V3597&lt;&gt;"",IFERROR(INDEX(federal_program_name_lookup,MATCH(V3597,aln_lookup,0)),""),"")</f>
        <v/>
      </c>
    </row>
    <row r="3598">
      <c r="A3598">
        <f>IF(B3598&lt;&gt;"", "AWARD-"&amp;TEXT(ROW()-1,"0000"), "")</f>
        <v/>
      </c>
      <c r="B3598" s="4" t="n"/>
      <c r="C3598" s="4" t="n"/>
      <c r="D3598" s="4" t="n"/>
      <c r="E3598" s="6" t="n"/>
      <c r="F3598" s="7" t="n"/>
      <c r="G3598" s="6" t="n"/>
      <c r="H3598" s="6" t="n"/>
      <c r="I3598" s="6" t="n"/>
      <c r="J3598" s="5">
        <f>SUMIFS(amount_expended,cfda_key,V3598)</f>
        <v/>
      </c>
      <c r="K3598" s="5">
        <f>IF(G3598="OTHER CLUSTER NOT LISTED ABOVE",SUMIFS(amount_expended,uniform_other_cluster_name,X3598), IF(AND(OR(G3598="N/A",G3598=""),H3598=""),0,IF(G3598="STATE CLUSTER",SUMIFS(amount_expended,uniform_state_cluster_name,W3598),SUMIFS(amount_expended,cluster_name,G3598))))</f>
        <v/>
      </c>
      <c r="L3598" s="6" t="n"/>
      <c r="M3598" s="4" t="n"/>
      <c r="N3598" s="6" t="n"/>
      <c r="O3598" s="4" t="n"/>
      <c r="P3598" s="4" t="n"/>
      <c r="Q3598" s="6" t="n"/>
      <c r="R3598" s="7" t="n"/>
      <c r="S3598" s="6" t="n"/>
      <c r="T3598" s="6" t="n"/>
      <c r="U3598" s="6" t="n"/>
      <c r="V3598" s="3">
        <f>IF(OR(B3598="",C3598),"",CONCATENATE(B3598,".",C3598))</f>
        <v/>
      </c>
      <c r="W3598">
        <f>UPPER(TRIM(H3598))</f>
        <v/>
      </c>
      <c r="X3598">
        <f>UPPER(TRIM(I3598))</f>
        <v/>
      </c>
      <c r="Y3598">
        <f>IF(V3598&lt;&gt;"",IFERROR(INDEX(federal_program_name_lookup,MATCH(V3598,aln_lookup,0)),""),"")</f>
        <v/>
      </c>
    </row>
    <row r="3599">
      <c r="A3599">
        <f>IF(B3599&lt;&gt;"", "AWARD-"&amp;TEXT(ROW()-1,"0000"), "")</f>
        <v/>
      </c>
      <c r="B3599" s="4" t="n"/>
      <c r="C3599" s="4" t="n"/>
      <c r="D3599" s="4" t="n"/>
      <c r="E3599" s="6" t="n"/>
      <c r="F3599" s="7" t="n"/>
      <c r="G3599" s="6" t="n"/>
      <c r="H3599" s="6" t="n"/>
      <c r="I3599" s="6" t="n"/>
      <c r="J3599" s="5">
        <f>SUMIFS(amount_expended,cfda_key,V3599)</f>
        <v/>
      </c>
      <c r="K3599" s="5">
        <f>IF(G3599="OTHER CLUSTER NOT LISTED ABOVE",SUMIFS(amount_expended,uniform_other_cluster_name,X3599), IF(AND(OR(G3599="N/A",G3599=""),H3599=""),0,IF(G3599="STATE CLUSTER",SUMIFS(amount_expended,uniform_state_cluster_name,W3599),SUMIFS(amount_expended,cluster_name,G3599))))</f>
        <v/>
      </c>
      <c r="L3599" s="6" t="n"/>
      <c r="M3599" s="4" t="n"/>
      <c r="N3599" s="6" t="n"/>
      <c r="O3599" s="4" t="n"/>
      <c r="P3599" s="4" t="n"/>
      <c r="Q3599" s="6" t="n"/>
      <c r="R3599" s="7" t="n"/>
      <c r="S3599" s="6" t="n"/>
      <c r="T3599" s="6" t="n"/>
      <c r="U3599" s="6" t="n"/>
      <c r="V3599" s="3">
        <f>IF(OR(B3599="",C3599),"",CONCATENATE(B3599,".",C3599))</f>
        <v/>
      </c>
      <c r="W3599">
        <f>UPPER(TRIM(H3599))</f>
        <v/>
      </c>
      <c r="X3599">
        <f>UPPER(TRIM(I3599))</f>
        <v/>
      </c>
      <c r="Y3599">
        <f>IF(V3599&lt;&gt;"",IFERROR(INDEX(federal_program_name_lookup,MATCH(V3599,aln_lookup,0)),""),"")</f>
        <v/>
      </c>
    </row>
    <row r="3600">
      <c r="A3600">
        <f>IF(B3600&lt;&gt;"", "AWARD-"&amp;TEXT(ROW()-1,"0000"), "")</f>
        <v/>
      </c>
      <c r="B3600" s="4" t="n"/>
      <c r="C3600" s="4" t="n"/>
      <c r="D3600" s="4" t="n"/>
      <c r="E3600" s="6" t="n"/>
      <c r="F3600" s="7" t="n"/>
      <c r="G3600" s="6" t="n"/>
      <c r="H3600" s="6" t="n"/>
      <c r="I3600" s="6" t="n"/>
      <c r="J3600" s="5">
        <f>SUMIFS(amount_expended,cfda_key,V3600)</f>
        <v/>
      </c>
      <c r="K3600" s="5">
        <f>IF(G3600="OTHER CLUSTER NOT LISTED ABOVE",SUMIFS(amount_expended,uniform_other_cluster_name,X3600), IF(AND(OR(G3600="N/A",G3600=""),H3600=""),0,IF(G3600="STATE CLUSTER",SUMIFS(amount_expended,uniform_state_cluster_name,W3600),SUMIFS(amount_expended,cluster_name,G3600))))</f>
        <v/>
      </c>
      <c r="L3600" s="6" t="n"/>
      <c r="M3600" s="4" t="n"/>
      <c r="N3600" s="6" t="n"/>
      <c r="O3600" s="4" t="n"/>
      <c r="P3600" s="4" t="n"/>
      <c r="Q3600" s="6" t="n"/>
      <c r="R3600" s="7" t="n"/>
      <c r="S3600" s="6" t="n"/>
      <c r="T3600" s="6" t="n"/>
      <c r="U3600" s="6" t="n"/>
      <c r="V3600" s="3">
        <f>IF(OR(B3600="",C3600),"",CONCATENATE(B3600,".",C3600))</f>
        <v/>
      </c>
      <c r="W3600">
        <f>UPPER(TRIM(H3600))</f>
        <v/>
      </c>
      <c r="X3600">
        <f>UPPER(TRIM(I3600))</f>
        <v/>
      </c>
      <c r="Y3600">
        <f>IF(V3600&lt;&gt;"",IFERROR(INDEX(federal_program_name_lookup,MATCH(V3600,aln_lookup,0)),""),"")</f>
        <v/>
      </c>
    </row>
    <row r="3601">
      <c r="A3601">
        <f>IF(B3601&lt;&gt;"", "AWARD-"&amp;TEXT(ROW()-1,"0000"), "")</f>
        <v/>
      </c>
      <c r="B3601" s="4" t="n"/>
      <c r="C3601" s="4" t="n"/>
      <c r="D3601" s="4" t="n"/>
      <c r="E3601" s="6" t="n"/>
      <c r="F3601" s="7" t="n"/>
      <c r="G3601" s="6" t="n"/>
      <c r="H3601" s="6" t="n"/>
      <c r="I3601" s="6" t="n"/>
      <c r="J3601" s="5">
        <f>SUMIFS(amount_expended,cfda_key,V3601)</f>
        <v/>
      </c>
      <c r="K3601" s="5">
        <f>IF(G3601="OTHER CLUSTER NOT LISTED ABOVE",SUMIFS(amount_expended,uniform_other_cluster_name,X3601), IF(AND(OR(G3601="N/A",G3601=""),H3601=""),0,IF(G3601="STATE CLUSTER",SUMIFS(amount_expended,uniform_state_cluster_name,W3601),SUMIFS(amount_expended,cluster_name,G3601))))</f>
        <v/>
      </c>
      <c r="L3601" s="6" t="n"/>
      <c r="M3601" s="4" t="n"/>
      <c r="N3601" s="6" t="n"/>
      <c r="O3601" s="4" t="n"/>
      <c r="P3601" s="4" t="n"/>
      <c r="Q3601" s="6" t="n"/>
      <c r="R3601" s="7" t="n"/>
      <c r="S3601" s="6" t="n"/>
      <c r="T3601" s="6" t="n"/>
      <c r="U3601" s="6" t="n"/>
      <c r="V3601" s="3">
        <f>IF(OR(B3601="",C3601),"",CONCATENATE(B3601,".",C3601))</f>
        <v/>
      </c>
      <c r="W3601">
        <f>UPPER(TRIM(H3601))</f>
        <v/>
      </c>
      <c r="X3601">
        <f>UPPER(TRIM(I3601))</f>
        <v/>
      </c>
      <c r="Y3601">
        <f>IF(V3601&lt;&gt;"",IFERROR(INDEX(federal_program_name_lookup,MATCH(V3601,aln_lookup,0)),""),"")</f>
        <v/>
      </c>
    </row>
    <row r="3602">
      <c r="A3602">
        <f>IF(B3602&lt;&gt;"", "AWARD-"&amp;TEXT(ROW()-1,"0000"), "")</f>
        <v/>
      </c>
      <c r="B3602" s="4" t="n"/>
      <c r="C3602" s="4" t="n"/>
      <c r="D3602" s="4" t="n"/>
      <c r="E3602" s="6" t="n"/>
      <c r="F3602" s="7" t="n"/>
      <c r="G3602" s="6" t="n"/>
      <c r="H3602" s="6" t="n"/>
      <c r="I3602" s="6" t="n"/>
      <c r="J3602" s="5">
        <f>SUMIFS(amount_expended,cfda_key,V3602)</f>
        <v/>
      </c>
      <c r="K3602" s="5">
        <f>IF(G3602="OTHER CLUSTER NOT LISTED ABOVE",SUMIFS(amount_expended,uniform_other_cluster_name,X3602), IF(AND(OR(G3602="N/A",G3602=""),H3602=""),0,IF(G3602="STATE CLUSTER",SUMIFS(amount_expended,uniform_state_cluster_name,W3602),SUMIFS(amount_expended,cluster_name,G3602))))</f>
        <v/>
      </c>
      <c r="L3602" s="6" t="n"/>
      <c r="M3602" s="4" t="n"/>
      <c r="N3602" s="6" t="n"/>
      <c r="O3602" s="4" t="n"/>
      <c r="P3602" s="4" t="n"/>
      <c r="Q3602" s="6" t="n"/>
      <c r="R3602" s="7" t="n"/>
      <c r="S3602" s="6" t="n"/>
      <c r="T3602" s="6" t="n"/>
      <c r="U3602" s="6" t="n"/>
      <c r="V3602" s="3">
        <f>IF(OR(B3602="",C3602),"",CONCATENATE(B3602,".",C3602))</f>
        <v/>
      </c>
      <c r="W3602">
        <f>UPPER(TRIM(H3602))</f>
        <v/>
      </c>
      <c r="X3602">
        <f>UPPER(TRIM(I3602))</f>
        <v/>
      </c>
      <c r="Y3602">
        <f>IF(V3602&lt;&gt;"",IFERROR(INDEX(federal_program_name_lookup,MATCH(V3602,aln_lookup,0)),""),"")</f>
        <v/>
      </c>
    </row>
    <row r="3603">
      <c r="A3603">
        <f>IF(B3603&lt;&gt;"", "AWARD-"&amp;TEXT(ROW()-1,"0000"), "")</f>
        <v/>
      </c>
      <c r="B3603" s="4" t="n"/>
      <c r="C3603" s="4" t="n"/>
      <c r="D3603" s="4" t="n"/>
      <c r="E3603" s="6" t="n"/>
      <c r="F3603" s="7" t="n"/>
      <c r="G3603" s="6" t="n"/>
      <c r="H3603" s="6" t="n"/>
      <c r="I3603" s="6" t="n"/>
      <c r="J3603" s="5">
        <f>SUMIFS(amount_expended,cfda_key,V3603)</f>
        <v/>
      </c>
      <c r="K3603" s="5">
        <f>IF(G3603="OTHER CLUSTER NOT LISTED ABOVE",SUMIFS(amount_expended,uniform_other_cluster_name,X3603), IF(AND(OR(G3603="N/A",G3603=""),H3603=""),0,IF(G3603="STATE CLUSTER",SUMIFS(amount_expended,uniform_state_cluster_name,W3603),SUMIFS(amount_expended,cluster_name,G3603))))</f>
        <v/>
      </c>
      <c r="L3603" s="6" t="n"/>
      <c r="M3603" s="4" t="n"/>
      <c r="N3603" s="6" t="n"/>
      <c r="O3603" s="4" t="n"/>
      <c r="P3603" s="4" t="n"/>
      <c r="Q3603" s="6" t="n"/>
      <c r="R3603" s="7" t="n"/>
      <c r="S3603" s="6" t="n"/>
      <c r="T3603" s="6" t="n"/>
      <c r="U3603" s="6" t="n"/>
      <c r="V3603" s="3">
        <f>IF(OR(B3603="",C3603),"",CONCATENATE(B3603,".",C3603))</f>
        <v/>
      </c>
      <c r="W3603">
        <f>UPPER(TRIM(H3603))</f>
        <v/>
      </c>
      <c r="X3603">
        <f>UPPER(TRIM(I3603))</f>
        <v/>
      </c>
      <c r="Y3603">
        <f>IF(V3603&lt;&gt;"",IFERROR(INDEX(federal_program_name_lookup,MATCH(V3603,aln_lookup,0)),""),"")</f>
        <v/>
      </c>
    </row>
    <row r="3604">
      <c r="A3604">
        <f>IF(B3604&lt;&gt;"", "AWARD-"&amp;TEXT(ROW()-1,"0000"), "")</f>
        <v/>
      </c>
      <c r="B3604" s="4" t="n"/>
      <c r="C3604" s="4" t="n"/>
      <c r="D3604" s="4" t="n"/>
      <c r="E3604" s="6" t="n"/>
      <c r="F3604" s="7" t="n"/>
      <c r="G3604" s="6" t="n"/>
      <c r="H3604" s="6" t="n"/>
      <c r="I3604" s="6" t="n"/>
      <c r="J3604" s="5">
        <f>SUMIFS(amount_expended,cfda_key,V3604)</f>
        <v/>
      </c>
      <c r="K3604" s="5">
        <f>IF(G3604="OTHER CLUSTER NOT LISTED ABOVE",SUMIFS(amount_expended,uniform_other_cluster_name,X3604), IF(AND(OR(G3604="N/A",G3604=""),H3604=""),0,IF(G3604="STATE CLUSTER",SUMIFS(amount_expended,uniform_state_cluster_name,W3604),SUMIFS(amount_expended,cluster_name,G3604))))</f>
        <v/>
      </c>
      <c r="L3604" s="6" t="n"/>
      <c r="M3604" s="4" t="n"/>
      <c r="N3604" s="6" t="n"/>
      <c r="O3604" s="4" t="n"/>
      <c r="P3604" s="4" t="n"/>
      <c r="Q3604" s="6" t="n"/>
      <c r="R3604" s="7" t="n"/>
      <c r="S3604" s="6" t="n"/>
      <c r="T3604" s="6" t="n"/>
      <c r="U3604" s="6" t="n"/>
      <c r="V3604" s="3">
        <f>IF(OR(B3604="",C3604),"",CONCATENATE(B3604,".",C3604))</f>
        <v/>
      </c>
      <c r="W3604">
        <f>UPPER(TRIM(H3604))</f>
        <v/>
      </c>
      <c r="X3604">
        <f>UPPER(TRIM(I3604))</f>
        <v/>
      </c>
      <c r="Y3604">
        <f>IF(V3604&lt;&gt;"",IFERROR(INDEX(federal_program_name_lookup,MATCH(V3604,aln_lookup,0)),""),"")</f>
        <v/>
      </c>
    </row>
    <row r="3605">
      <c r="A3605">
        <f>IF(B3605&lt;&gt;"", "AWARD-"&amp;TEXT(ROW()-1,"0000"), "")</f>
        <v/>
      </c>
      <c r="B3605" s="4" t="n"/>
      <c r="C3605" s="4" t="n"/>
      <c r="D3605" s="4" t="n"/>
      <c r="E3605" s="6" t="n"/>
      <c r="F3605" s="7" t="n"/>
      <c r="G3605" s="6" t="n"/>
      <c r="H3605" s="6" t="n"/>
      <c r="I3605" s="6" t="n"/>
      <c r="J3605" s="5">
        <f>SUMIFS(amount_expended,cfda_key,V3605)</f>
        <v/>
      </c>
      <c r="K3605" s="5">
        <f>IF(G3605="OTHER CLUSTER NOT LISTED ABOVE",SUMIFS(amount_expended,uniform_other_cluster_name,X3605), IF(AND(OR(G3605="N/A",G3605=""),H3605=""),0,IF(G3605="STATE CLUSTER",SUMIFS(amount_expended,uniform_state_cluster_name,W3605),SUMIFS(amount_expended,cluster_name,G3605))))</f>
        <v/>
      </c>
      <c r="L3605" s="6" t="n"/>
      <c r="M3605" s="4" t="n"/>
      <c r="N3605" s="6" t="n"/>
      <c r="O3605" s="4" t="n"/>
      <c r="P3605" s="4" t="n"/>
      <c r="Q3605" s="6" t="n"/>
      <c r="R3605" s="7" t="n"/>
      <c r="S3605" s="6" t="n"/>
      <c r="T3605" s="6" t="n"/>
      <c r="U3605" s="6" t="n"/>
      <c r="V3605" s="3">
        <f>IF(OR(B3605="",C3605),"",CONCATENATE(B3605,".",C3605))</f>
        <v/>
      </c>
      <c r="W3605">
        <f>UPPER(TRIM(H3605))</f>
        <v/>
      </c>
      <c r="X3605">
        <f>UPPER(TRIM(I3605))</f>
        <v/>
      </c>
      <c r="Y3605">
        <f>IF(V3605&lt;&gt;"",IFERROR(INDEX(federal_program_name_lookup,MATCH(V3605,aln_lookup,0)),""),"")</f>
        <v/>
      </c>
    </row>
    <row r="3606">
      <c r="A3606">
        <f>IF(B3606&lt;&gt;"", "AWARD-"&amp;TEXT(ROW()-1,"0000"), "")</f>
        <v/>
      </c>
      <c r="B3606" s="4" t="n"/>
      <c r="C3606" s="4" t="n"/>
      <c r="D3606" s="4" t="n"/>
      <c r="E3606" s="6" t="n"/>
      <c r="F3606" s="7" t="n"/>
      <c r="G3606" s="6" t="n"/>
      <c r="H3606" s="6" t="n"/>
      <c r="I3606" s="6" t="n"/>
      <c r="J3606" s="5">
        <f>SUMIFS(amount_expended,cfda_key,V3606)</f>
        <v/>
      </c>
      <c r="K3606" s="5">
        <f>IF(G3606="OTHER CLUSTER NOT LISTED ABOVE",SUMIFS(amount_expended,uniform_other_cluster_name,X3606), IF(AND(OR(G3606="N/A",G3606=""),H3606=""),0,IF(G3606="STATE CLUSTER",SUMIFS(amount_expended,uniform_state_cluster_name,W3606),SUMIFS(amount_expended,cluster_name,G3606))))</f>
        <v/>
      </c>
      <c r="L3606" s="6" t="n"/>
      <c r="M3606" s="4" t="n"/>
      <c r="N3606" s="6" t="n"/>
      <c r="O3606" s="4" t="n"/>
      <c r="P3606" s="4" t="n"/>
      <c r="Q3606" s="6" t="n"/>
      <c r="R3606" s="7" t="n"/>
      <c r="S3606" s="6" t="n"/>
      <c r="T3606" s="6" t="n"/>
      <c r="U3606" s="6" t="n"/>
      <c r="V3606" s="3">
        <f>IF(OR(B3606="",C3606),"",CONCATENATE(B3606,".",C3606))</f>
        <v/>
      </c>
      <c r="W3606">
        <f>UPPER(TRIM(H3606))</f>
        <v/>
      </c>
      <c r="X3606">
        <f>UPPER(TRIM(I3606))</f>
        <v/>
      </c>
      <c r="Y3606">
        <f>IF(V3606&lt;&gt;"",IFERROR(INDEX(federal_program_name_lookup,MATCH(V3606,aln_lookup,0)),""),"")</f>
        <v/>
      </c>
    </row>
    <row r="3607">
      <c r="A3607">
        <f>IF(B3607&lt;&gt;"", "AWARD-"&amp;TEXT(ROW()-1,"0000"), "")</f>
        <v/>
      </c>
      <c r="B3607" s="4" t="n"/>
      <c r="C3607" s="4" t="n"/>
      <c r="D3607" s="4" t="n"/>
      <c r="E3607" s="6" t="n"/>
      <c r="F3607" s="7" t="n"/>
      <c r="G3607" s="6" t="n"/>
      <c r="H3607" s="6" t="n"/>
      <c r="I3607" s="6" t="n"/>
      <c r="J3607" s="5">
        <f>SUMIFS(amount_expended,cfda_key,V3607)</f>
        <v/>
      </c>
      <c r="K3607" s="5">
        <f>IF(G3607="OTHER CLUSTER NOT LISTED ABOVE",SUMIFS(amount_expended,uniform_other_cluster_name,X3607), IF(AND(OR(G3607="N/A",G3607=""),H3607=""),0,IF(G3607="STATE CLUSTER",SUMIFS(amount_expended,uniform_state_cluster_name,W3607),SUMIFS(amount_expended,cluster_name,G3607))))</f>
        <v/>
      </c>
      <c r="L3607" s="6" t="n"/>
      <c r="M3607" s="4" t="n"/>
      <c r="N3607" s="6" t="n"/>
      <c r="O3607" s="4" t="n"/>
      <c r="P3607" s="4" t="n"/>
      <c r="Q3607" s="6" t="n"/>
      <c r="R3607" s="7" t="n"/>
      <c r="S3607" s="6" t="n"/>
      <c r="T3607" s="6" t="n"/>
      <c r="U3607" s="6" t="n"/>
      <c r="V3607" s="3">
        <f>IF(OR(B3607="",C3607),"",CONCATENATE(B3607,".",C3607))</f>
        <v/>
      </c>
      <c r="W3607">
        <f>UPPER(TRIM(H3607))</f>
        <v/>
      </c>
      <c r="X3607">
        <f>UPPER(TRIM(I3607))</f>
        <v/>
      </c>
      <c r="Y3607">
        <f>IF(V3607&lt;&gt;"",IFERROR(INDEX(federal_program_name_lookup,MATCH(V3607,aln_lookup,0)),""),"")</f>
        <v/>
      </c>
    </row>
    <row r="3608">
      <c r="A3608">
        <f>IF(B3608&lt;&gt;"", "AWARD-"&amp;TEXT(ROW()-1,"0000"), "")</f>
        <v/>
      </c>
      <c r="B3608" s="4" t="n"/>
      <c r="C3608" s="4" t="n"/>
      <c r="D3608" s="4" t="n"/>
      <c r="E3608" s="6" t="n"/>
      <c r="F3608" s="7" t="n"/>
      <c r="G3608" s="6" t="n"/>
      <c r="H3608" s="6" t="n"/>
      <c r="I3608" s="6" t="n"/>
      <c r="J3608" s="5">
        <f>SUMIFS(amount_expended,cfda_key,V3608)</f>
        <v/>
      </c>
      <c r="K3608" s="5">
        <f>IF(G3608="OTHER CLUSTER NOT LISTED ABOVE",SUMIFS(amount_expended,uniform_other_cluster_name,X3608), IF(AND(OR(G3608="N/A",G3608=""),H3608=""),0,IF(G3608="STATE CLUSTER",SUMIFS(amount_expended,uniform_state_cluster_name,W3608),SUMIFS(amount_expended,cluster_name,G3608))))</f>
        <v/>
      </c>
      <c r="L3608" s="6" t="n"/>
      <c r="M3608" s="4" t="n"/>
      <c r="N3608" s="6" t="n"/>
      <c r="O3608" s="4" t="n"/>
      <c r="P3608" s="4" t="n"/>
      <c r="Q3608" s="6" t="n"/>
      <c r="R3608" s="7" t="n"/>
      <c r="S3608" s="6" t="n"/>
      <c r="T3608" s="6" t="n"/>
      <c r="U3608" s="6" t="n"/>
      <c r="V3608" s="3">
        <f>IF(OR(B3608="",C3608),"",CONCATENATE(B3608,".",C3608))</f>
        <v/>
      </c>
      <c r="W3608">
        <f>UPPER(TRIM(H3608))</f>
        <v/>
      </c>
      <c r="X3608">
        <f>UPPER(TRIM(I3608))</f>
        <v/>
      </c>
      <c r="Y3608">
        <f>IF(V3608&lt;&gt;"",IFERROR(INDEX(federal_program_name_lookup,MATCH(V3608,aln_lookup,0)),""),"")</f>
        <v/>
      </c>
    </row>
    <row r="3609">
      <c r="A3609">
        <f>IF(B3609&lt;&gt;"", "AWARD-"&amp;TEXT(ROW()-1,"0000"), "")</f>
        <v/>
      </c>
      <c r="B3609" s="4" t="n"/>
      <c r="C3609" s="4" t="n"/>
      <c r="D3609" s="4" t="n"/>
      <c r="E3609" s="6" t="n"/>
      <c r="F3609" s="7" t="n"/>
      <c r="G3609" s="6" t="n"/>
      <c r="H3609" s="6" t="n"/>
      <c r="I3609" s="6" t="n"/>
      <c r="J3609" s="5">
        <f>SUMIFS(amount_expended,cfda_key,V3609)</f>
        <v/>
      </c>
      <c r="K3609" s="5">
        <f>IF(G3609="OTHER CLUSTER NOT LISTED ABOVE",SUMIFS(amount_expended,uniform_other_cluster_name,X3609), IF(AND(OR(G3609="N/A",G3609=""),H3609=""),0,IF(G3609="STATE CLUSTER",SUMIFS(amount_expended,uniform_state_cluster_name,W3609),SUMIFS(amount_expended,cluster_name,G3609))))</f>
        <v/>
      </c>
      <c r="L3609" s="6" t="n"/>
      <c r="M3609" s="4" t="n"/>
      <c r="N3609" s="6" t="n"/>
      <c r="O3609" s="4" t="n"/>
      <c r="P3609" s="4" t="n"/>
      <c r="Q3609" s="6" t="n"/>
      <c r="R3609" s="7" t="n"/>
      <c r="S3609" s="6" t="n"/>
      <c r="T3609" s="6" t="n"/>
      <c r="U3609" s="6" t="n"/>
      <c r="V3609" s="3">
        <f>IF(OR(B3609="",C3609),"",CONCATENATE(B3609,".",C3609))</f>
        <v/>
      </c>
      <c r="W3609">
        <f>UPPER(TRIM(H3609))</f>
        <v/>
      </c>
      <c r="X3609">
        <f>UPPER(TRIM(I3609))</f>
        <v/>
      </c>
      <c r="Y3609">
        <f>IF(V3609&lt;&gt;"",IFERROR(INDEX(federal_program_name_lookup,MATCH(V3609,aln_lookup,0)),""),"")</f>
        <v/>
      </c>
    </row>
    <row r="3610">
      <c r="A3610">
        <f>IF(B3610&lt;&gt;"", "AWARD-"&amp;TEXT(ROW()-1,"0000"), "")</f>
        <v/>
      </c>
      <c r="B3610" s="4" t="n"/>
      <c r="C3610" s="4" t="n"/>
      <c r="D3610" s="4" t="n"/>
      <c r="E3610" s="6" t="n"/>
      <c r="F3610" s="7" t="n"/>
      <c r="G3610" s="6" t="n"/>
      <c r="H3610" s="6" t="n"/>
      <c r="I3610" s="6" t="n"/>
      <c r="J3610" s="5">
        <f>SUMIFS(amount_expended,cfda_key,V3610)</f>
        <v/>
      </c>
      <c r="K3610" s="5">
        <f>IF(G3610="OTHER CLUSTER NOT LISTED ABOVE",SUMIFS(amount_expended,uniform_other_cluster_name,X3610), IF(AND(OR(G3610="N/A",G3610=""),H3610=""),0,IF(G3610="STATE CLUSTER",SUMIFS(amount_expended,uniform_state_cluster_name,W3610),SUMIFS(amount_expended,cluster_name,G3610))))</f>
        <v/>
      </c>
      <c r="L3610" s="6" t="n"/>
      <c r="M3610" s="4" t="n"/>
      <c r="N3610" s="6" t="n"/>
      <c r="O3610" s="4" t="n"/>
      <c r="P3610" s="4" t="n"/>
      <c r="Q3610" s="6" t="n"/>
      <c r="R3610" s="7" t="n"/>
      <c r="S3610" s="6" t="n"/>
      <c r="T3610" s="6" t="n"/>
      <c r="U3610" s="6" t="n"/>
      <c r="V3610" s="3">
        <f>IF(OR(B3610="",C3610),"",CONCATENATE(B3610,".",C3610))</f>
        <v/>
      </c>
      <c r="W3610">
        <f>UPPER(TRIM(H3610))</f>
        <v/>
      </c>
      <c r="X3610">
        <f>UPPER(TRIM(I3610))</f>
        <v/>
      </c>
      <c r="Y3610">
        <f>IF(V3610&lt;&gt;"",IFERROR(INDEX(federal_program_name_lookup,MATCH(V3610,aln_lookup,0)),""),"")</f>
        <v/>
      </c>
    </row>
    <row r="3611">
      <c r="A3611">
        <f>IF(B3611&lt;&gt;"", "AWARD-"&amp;TEXT(ROW()-1,"0000"), "")</f>
        <v/>
      </c>
      <c r="B3611" s="4" t="n"/>
      <c r="C3611" s="4" t="n"/>
      <c r="D3611" s="4" t="n"/>
      <c r="E3611" s="6" t="n"/>
      <c r="F3611" s="7" t="n"/>
      <c r="G3611" s="6" t="n"/>
      <c r="H3611" s="6" t="n"/>
      <c r="I3611" s="6" t="n"/>
      <c r="J3611" s="5">
        <f>SUMIFS(amount_expended,cfda_key,V3611)</f>
        <v/>
      </c>
      <c r="K3611" s="5">
        <f>IF(G3611="OTHER CLUSTER NOT LISTED ABOVE",SUMIFS(amount_expended,uniform_other_cluster_name,X3611), IF(AND(OR(G3611="N/A",G3611=""),H3611=""),0,IF(G3611="STATE CLUSTER",SUMIFS(amount_expended,uniform_state_cluster_name,W3611),SUMIFS(amount_expended,cluster_name,G3611))))</f>
        <v/>
      </c>
      <c r="L3611" s="6" t="n"/>
      <c r="M3611" s="4" t="n"/>
      <c r="N3611" s="6" t="n"/>
      <c r="O3611" s="4" t="n"/>
      <c r="P3611" s="4" t="n"/>
      <c r="Q3611" s="6" t="n"/>
      <c r="R3611" s="7" t="n"/>
      <c r="S3611" s="6" t="n"/>
      <c r="T3611" s="6" t="n"/>
      <c r="U3611" s="6" t="n"/>
      <c r="V3611" s="3">
        <f>IF(OR(B3611="",C3611),"",CONCATENATE(B3611,".",C3611))</f>
        <v/>
      </c>
      <c r="W3611">
        <f>UPPER(TRIM(H3611))</f>
        <v/>
      </c>
      <c r="X3611">
        <f>UPPER(TRIM(I3611))</f>
        <v/>
      </c>
      <c r="Y3611">
        <f>IF(V3611&lt;&gt;"",IFERROR(INDEX(federal_program_name_lookup,MATCH(V3611,aln_lookup,0)),""),"")</f>
        <v/>
      </c>
    </row>
    <row r="3612">
      <c r="A3612">
        <f>IF(B3612&lt;&gt;"", "AWARD-"&amp;TEXT(ROW()-1,"0000"), "")</f>
        <v/>
      </c>
      <c r="B3612" s="4" t="n"/>
      <c r="C3612" s="4" t="n"/>
      <c r="D3612" s="4" t="n"/>
      <c r="E3612" s="6" t="n"/>
      <c r="F3612" s="7" t="n"/>
      <c r="G3612" s="6" t="n"/>
      <c r="H3612" s="6" t="n"/>
      <c r="I3612" s="6" t="n"/>
      <c r="J3612" s="5">
        <f>SUMIFS(amount_expended,cfda_key,V3612)</f>
        <v/>
      </c>
      <c r="K3612" s="5">
        <f>IF(G3612="OTHER CLUSTER NOT LISTED ABOVE",SUMIFS(amount_expended,uniform_other_cluster_name,X3612), IF(AND(OR(G3612="N/A",G3612=""),H3612=""),0,IF(G3612="STATE CLUSTER",SUMIFS(amount_expended,uniform_state_cluster_name,W3612),SUMIFS(amount_expended,cluster_name,G3612))))</f>
        <v/>
      </c>
      <c r="L3612" s="6" t="n"/>
      <c r="M3612" s="4" t="n"/>
      <c r="N3612" s="6" t="n"/>
      <c r="O3612" s="4" t="n"/>
      <c r="P3612" s="4" t="n"/>
      <c r="Q3612" s="6" t="n"/>
      <c r="R3612" s="7" t="n"/>
      <c r="S3612" s="6" t="n"/>
      <c r="T3612" s="6" t="n"/>
      <c r="U3612" s="6" t="n"/>
      <c r="V3612" s="3">
        <f>IF(OR(B3612="",C3612),"",CONCATENATE(B3612,".",C3612))</f>
        <v/>
      </c>
      <c r="W3612">
        <f>UPPER(TRIM(H3612))</f>
        <v/>
      </c>
      <c r="X3612">
        <f>UPPER(TRIM(I3612))</f>
        <v/>
      </c>
      <c r="Y3612">
        <f>IF(V3612&lt;&gt;"",IFERROR(INDEX(federal_program_name_lookup,MATCH(V3612,aln_lookup,0)),""),"")</f>
        <v/>
      </c>
    </row>
    <row r="3613">
      <c r="A3613">
        <f>IF(B3613&lt;&gt;"", "AWARD-"&amp;TEXT(ROW()-1,"0000"), "")</f>
        <v/>
      </c>
      <c r="B3613" s="4" t="n"/>
      <c r="C3613" s="4" t="n"/>
      <c r="D3613" s="4" t="n"/>
      <c r="E3613" s="6" t="n"/>
      <c r="F3613" s="7" t="n"/>
      <c r="G3613" s="6" t="n"/>
      <c r="H3613" s="6" t="n"/>
      <c r="I3613" s="6" t="n"/>
      <c r="J3613" s="5">
        <f>SUMIFS(amount_expended,cfda_key,V3613)</f>
        <v/>
      </c>
      <c r="K3613" s="5">
        <f>IF(G3613="OTHER CLUSTER NOT LISTED ABOVE",SUMIFS(amount_expended,uniform_other_cluster_name,X3613), IF(AND(OR(G3613="N/A",G3613=""),H3613=""),0,IF(G3613="STATE CLUSTER",SUMIFS(amount_expended,uniform_state_cluster_name,W3613),SUMIFS(amount_expended,cluster_name,G3613))))</f>
        <v/>
      </c>
      <c r="L3613" s="6" t="n"/>
      <c r="M3613" s="4" t="n"/>
      <c r="N3613" s="6" t="n"/>
      <c r="O3613" s="4" t="n"/>
      <c r="P3613" s="4" t="n"/>
      <c r="Q3613" s="6" t="n"/>
      <c r="R3613" s="7" t="n"/>
      <c r="S3613" s="6" t="n"/>
      <c r="T3613" s="6" t="n"/>
      <c r="U3613" s="6" t="n"/>
      <c r="V3613" s="3">
        <f>IF(OR(B3613="",C3613),"",CONCATENATE(B3613,".",C3613))</f>
        <v/>
      </c>
      <c r="W3613">
        <f>UPPER(TRIM(H3613))</f>
        <v/>
      </c>
      <c r="X3613">
        <f>UPPER(TRIM(I3613))</f>
        <v/>
      </c>
      <c r="Y3613">
        <f>IF(V3613&lt;&gt;"",IFERROR(INDEX(federal_program_name_lookup,MATCH(V3613,aln_lookup,0)),""),"")</f>
        <v/>
      </c>
    </row>
    <row r="3614">
      <c r="A3614">
        <f>IF(B3614&lt;&gt;"", "AWARD-"&amp;TEXT(ROW()-1,"0000"), "")</f>
        <v/>
      </c>
      <c r="B3614" s="4" t="n"/>
      <c r="C3614" s="4" t="n"/>
      <c r="D3614" s="4" t="n"/>
      <c r="E3614" s="6" t="n"/>
      <c r="F3614" s="7" t="n"/>
      <c r="G3614" s="6" t="n"/>
      <c r="H3614" s="6" t="n"/>
      <c r="I3614" s="6" t="n"/>
      <c r="J3614" s="5">
        <f>SUMIFS(amount_expended,cfda_key,V3614)</f>
        <v/>
      </c>
      <c r="K3614" s="5">
        <f>IF(G3614="OTHER CLUSTER NOT LISTED ABOVE",SUMIFS(amount_expended,uniform_other_cluster_name,X3614), IF(AND(OR(G3614="N/A",G3614=""),H3614=""),0,IF(G3614="STATE CLUSTER",SUMIFS(amount_expended,uniform_state_cluster_name,W3614),SUMIFS(amount_expended,cluster_name,G3614))))</f>
        <v/>
      </c>
      <c r="L3614" s="6" t="n"/>
      <c r="M3614" s="4" t="n"/>
      <c r="N3614" s="6" t="n"/>
      <c r="O3614" s="4" t="n"/>
      <c r="P3614" s="4" t="n"/>
      <c r="Q3614" s="6" t="n"/>
      <c r="R3614" s="7" t="n"/>
      <c r="S3614" s="6" t="n"/>
      <c r="T3614" s="6" t="n"/>
      <c r="U3614" s="6" t="n"/>
      <c r="V3614" s="3">
        <f>IF(OR(B3614="",C3614),"",CONCATENATE(B3614,".",C3614))</f>
        <v/>
      </c>
      <c r="W3614">
        <f>UPPER(TRIM(H3614))</f>
        <v/>
      </c>
      <c r="X3614">
        <f>UPPER(TRIM(I3614))</f>
        <v/>
      </c>
      <c r="Y3614">
        <f>IF(V3614&lt;&gt;"",IFERROR(INDEX(federal_program_name_lookup,MATCH(V3614,aln_lookup,0)),""),"")</f>
        <v/>
      </c>
    </row>
    <row r="3615">
      <c r="A3615">
        <f>IF(B3615&lt;&gt;"", "AWARD-"&amp;TEXT(ROW()-1,"0000"), "")</f>
        <v/>
      </c>
      <c r="B3615" s="4" t="n"/>
      <c r="C3615" s="4" t="n"/>
      <c r="D3615" s="4" t="n"/>
      <c r="E3615" s="6" t="n"/>
      <c r="F3615" s="7" t="n"/>
      <c r="G3615" s="6" t="n"/>
      <c r="H3615" s="6" t="n"/>
      <c r="I3615" s="6" t="n"/>
      <c r="J3615" s="5">
        <f>SUMIFS(amount_expended,cfda_key,V3615)</f>
        <v/>
      </c>
      <c r="K3615" s="5">
        <f>IF(G3615="OTHER CLUSTER NOT LISTED ABOVE",SUMIFS(amount_expended,uniform_other_cluster_name,X3615), IF(AND(OR(G3615="N/A",G3615=""),H3615=""),0,IF(G3615="STATE CLUSTER",SUMIFS(amount_expended,uniform_state_cluster_name,W3615),SUMIFS(amount_expended,cluster_name,G3615))))</f>
        <v/>
      </c>
      <c r="L3615" s="6" t="n"/>
      <c r="M3615" s="4" t="n"/>
      <c r="N3615" s="6" t="n"/>
      <c r="O3615" s="4" t="n"/>
      <c r="P3615" s="4" t="n"/>
      <c r="Q3615" s="6" t="n"/>
      <c r="R3615" s="7" t="n"/>
      <c r="S3615" s="6" t="n"/>
      <c r="T3615" s="6" t="n"/>
      <c r="U3615" s="6" t="n"/>
      <c r="V3615" s="3">
        <f>IF(OR(B3615="",C3615),"",CONCATENATE(B3615,".",C3615))</f>
        <v/>
      </c>
      <c r="W3615">
        <f>UPPER(TRIM(H3615))</f>
        <v/>
      </c>
      <c r="X3615">
        <f>UPPER(TRIM(I3615))</f>
        <v/>
      </c>
      <c r="Y3615">
        <f>IF(V3615&lt;&gt;"",IFERROR(INDEX(federal_program_name_lookup,MATCH(V3615,aln_lookup,0)),""),"")</f>
        <v/>
      </c>
    </row>
    <row r="3616">
      <c r="A3616">
        <f>IF(B3616&lt;&gt;"", "AWARD-"&amp;TEXT(ROW()-1,"0000"), "")</f>
        <v/>
      </c>
      <c r="B3616" s="4" t="n"/>
      <c r="C3616" s="4" t="n"/>
      <c r="D3616" s="4" t="n"/>
      <c r="E3616" s="6" t="n"/>
      <c r="F3616" s="7" t="n"/>
      <c r="G3616" s="6" t="n"/>
      <c r="H3616" s="6" t="n"/>
      <c r="I3616" s="6" t="n"/>
      <c r="J3616" s="5">
        <f>SUMIFS(amount_expended,cfda_key,V3616)</f>
        <v/>
      </c>
      <c r="K3616" s="5">
        <f>IF(G3616="OTHER CLUSTER NOT LISTED ABOVE",SUMIFS(amount_expended,uniform_other_cluster_name,X3616), IF(AND(OR(G3616="N/A",G3616=""),H3616=""),0,IF(G3616="STATE CLUSTER",SUMIFS(amount_expended,uniform_state_cluster_name,W3616),SUMIFS(amount_expended,cluster_name,G3616))))</f>
        <v/>
      </c>
      <c r="L3616" s="6" t="n"/>
      <c r="M3616" s="4" t="n"/>
      <c r="N3616" s="6" t="n"/>
      <c r="O3616" s="4" t="n"/>
      <c r="P3616" s="4" t="n"/>
      <c r="Q3616" s="6" t="n"/>
      <c r="R3616" s="7" t="n"/>
      <c r="S3616" s="6" t="n"/>
      <c r="T3616" s="6" t="n"/>
      <c r="U3616" s="6" t="n"/>
      <c r="V3616" s="3">
        <f>IF(OR(B3616="",C3616),"",CONCATENATE(B3616,".",C3616))</f>
        <v/>
      </c>
      <c r="W3616">
        <f>UPPER(TRIM(H3616))</f>
        <v/>
      </c>
      <c r="X3616">
        <f>UPPER(TRIM(I3616))</f>
        <v/>
      </c>
      <c r="Y3616">
        <f>IF(V3616&lt;&gt;"",IFERROR(INDEX(federal_program_name_lookup,MATCH(V3616,aln_lookup,0)),""),"")</f>
        <v/>
      </c>
    </row>
    <row r="3617">
      <c r="A3617">
        <f>IF(B3617&lt;&gt;"", "AWARD-"&amp;TEXT(ROW()-1,"0000"), "")</f>
        <v/>
      </c>
      <c r="B3617" s="4" t="n"/>
      <c r="C3617" s="4" t="n"/>
      <c r="D3617" s="4" t="n"/>
      <c r="E3617" s="6" t="n"/>
      <c r="F3617" s="7" t="n"/>
      <c r="G3617" s="6" t="n"/>
      <c r="H3617" s="6" t="n"/>
      <c r="I3617" s="6" t="n"/>
      <c r="J3617" s="5">
        <f>SUMIFS(amount_expended,cfda_key,V3617)</f>
        <v/>
      </c>
      <c r="K3617" s="5">
        <f>IF(G3617="OTHER CLUSTER NOT LISTED ABOVE",SUMIFS(amount_expended,uniform_other_cluster_name,X3617), IF(AND(OR(G3617="N/A",G3617=""),H3617=""),0,IF(G3617="STATE CLUSTER",SUMIFS(amount_expended,uniform_state_cluster_name,W3617),SUMIFS(amount_expended,cluster_name,G3617))))</f>
        <v/>
      </c>
      <c r="L3617" s="6" t="n"/>
      <c r="M3617" s="4" t="n"/>
      <c r="N3617" s="6" t="n"/>
      <c r="O3617" s="4" t="n"/>
      <c r="P3617" s="4" t="n"/>
      <c r="Q3617" s="6" t="n"/>
      <c r="R3617" s="7" t="n"/>
      <c r="S3617" s="6" t="n"/>
      <c r="T3617" s="6" t="n"/>
      <c r="U3617" s="6" t="n"/>
      <c r="V3617" s="3">
        <f>IF(OR(B3617="",C3617),"",CONCATENATE(B3617,".",C3617))</f>
        <v/>
      </c>
      <c r="W3617">
        <f>UPPER(TRIM(H3617))</f>
        <v/>
      </c>
      <c r="X3617">
        <f>UPPER(TRIM(I3617))</f>
        <v/>
      </c>
      <c r="Y3617">
        <f>IF(V3617&lt;&gt;"",IFERROR(INDEX(federal_program_name_lookup,MATCH(V3617,aln_lookup,0)),""),"")</f>
        <v/>
      </c>
    </row>
    <row r="3618">
      <c r="A3618">
        <f>IF(B3618&lt;&gt;"", "AWARD-"&amp;TEXT(ROW()-1,"0000"), "")</f>
        <v/>
      </c>
      <c r="B3618" s="4" t="n"/>
      <c r="C3618" s="4" t="n"/>
      <c r="D3618" s="4" t="n"/>
      <c r="E3618" s="6" t="n"/>
      <c r="F3618" s="7" t="n"/>
      <c r="G3618" s="6" t="n"/>
      <c r="H3618" s="6" t="n"/>
      <c r="I3618" s="6" t="n"/>
      <c r="J3618" s="5">
        <f>SUMIFS(amount_expended,cfda_key,V3618)</f>
        <v/>
      </c>
      <c r="K3618" s="5">
        <f>IF(G3618="OTHER CLUSTER NOT LISTED ABOVE",SUMIFS(amount_expended,uniform_other_cluster_name,X3618), IF(AND(OR(G3618="N/A",G3618=""),H3618=""),0,IF(G3618="STATE CLUSTER",SUMIFS(amount_expended,uniform_state_cluster_name,W3618),SUMIFS(amount_expended,cluster_name,G3618))))</f>
        <v/>
      </c>
      <c r="L3618" s="6" t="n"/>
      <c r="M3618" s="4" t="n"/>
      <c r="N3618" s="6" t="n"/>
      <c r="O3618" s="4" t="n"/>
      <c r="P3618" s="4" t="n"/>
      <c r="Q3618" s="6" t="n"/>
      <c r="R3618" s="7" t="n"/>
      <c r="S3618" s="6" t="n"/>
      <c r="T3618" s="6" t="n"/>
      <c r="U3618" s="6" t="n"/>
      <c r="V3618" s="3">
        <f>IF(OR(B3618="",C3618),"",CONCATENATE(B3618,".",C3618))</f>
        <v/>
      </c>
      <c r="W3618">
        <f>UPPER(TRIM(H3618))</f>
        <v/>
      </c>
      <c r="X3618">
        <f>UPPER(TRIM(I3618))</f>
        <v/>
      </c>
      <c r="Y3618">
        <f>IF(V3618&lt;&gt;"",IFERROR(INDEX(federal_program_name_lookup,MATCH(V3618,aln_lookup,0)),""),"")</f>
        <v/>
      </c>
    </row>
    <row r="3619">
      <c r="A3619">
        <f>IF(B3619&lt;&gt;"", "AWARD-"&amp;TEXT(ROW()-1,"0000"), "")</f>
        <v/>
      </c>
      <c r="B3619" s="4" t="n"/>
      <c r="C3619" s="4" t="n"/>
      <c r="D3619" s="4" t="n"/>
      <c r="E3619" s="6" t="n"/>
      <c r="F3619" s="7" t="n"/>
      <c r="G3619" s="6" t="n"/>
      <c r="H3619" s="6" t="n"/>
      <c r="I3619" s="6" t="n"/>
      <c r="J3619" s="5">
        <f>SUMIFS(amount_expended,cfda_key,V3619)</f>
        <v/>
      </c>
      <c r="K3619" s="5">
        <f>IF(G3619="OTHER CLUSTER NOT LISTED ABOVE",SUMIFS(amount_expended,uniform_other_cluster_name,X3619), IF(AND(OR(G3619="N/A",G3619=""),H3619=""),0,IF(G3619="STATE CLUSTER",SUMIFS(amount_expended,uniform_state_cluster_name,W3619),SUMIFS(amount_expended,cluster_name,G3619))))</f>
        <v/>
      </c>
      <c r="L3619" s="6" t="n"/>
      <c r="M3619" s="4" t="n"/>
      <c r="N3619" s="6" t="n"/>
      <c r="O3619" s="4" t="n"/>
      <c r="P3619" s="4" t="n"/>
      <c r="Q3619" s="6" t="n"/>
      <c r="R3619" s="7" t="n"/>
      <c r="S3619" s="6" t="n"/>
      <c r="T3619" s="6" t="n"/>
      <c r="U3619" s="6" t="n"/>
      <c r="V3619" s="3">
        <f>IF(OR(B3619="",C3619),"",CONCATENATE(B3619,".",C3619))</f>
        <v/>
      </c>
      <c r="W3619">
        <f>UPPER(TRIM(H3619))</f>
        <v/>
      </c>
      <c r="X3619">
        <f>UPPER(TRIM(I3619))</f>
        <v/>
      </c>
      <c r="Y3619">
        <f>IF(V3619&lt;&gt;"",IFERROR(INDEX(federal_program_name_lookup,MATCH(V3619,aln_lookup,0)),""),"")</f>
        <v/>
      </c>
    </row>
    <row r="3620">
      <c r="A3620">
        <f>IF(B3620&lt;&gt;"", "AWARD-"&amp;TEXT(ROW()-1,"0000"), "")</f>
        <v/>
      </c>
      <c r="B3620" s="4" t="n"/>
      <c r="C3620" s="4" t="n"/>
      <c r="D3620" s="4" t="n"/>
      <c r="E3620" s="6" t="n"/>
      <c r="F3620" s="7" t="n"/>
      <c r="G3620" s="6" t="n"/>
      <c r="H3620" s="6" t="n"/>
      <c r="I3620" s="6" t="n"/>
      <c r="J3620" s="5">
        <f>SUMIFS(amount_expended,cfda_key,V3620)</f>
        <v/>
      </c>
      <c r="K3620" s="5">
        <f>IF(G3620="OTHER CLUSTER NOT LISTED ABOVE",SUMIFS(amount_expended,uniform_other_cluster_name,X3620), IF(AND(OR(G3620="N/A",G3620=""),H3620=""),0,IF(G3620="STATE CLUSTER",SUMIFS(amount_expended,uniform_state_cluster_name,W3620),SUMIFS(amount_expended,cluster_name,G3620))))</f>
        <v/>
      </c>
      <c r="L3620" s="6" t="n"/>
      <c r="M3620" s="4" t="n"/>
      <c r="N3620" s="6" t="n"/>
      <c r="O3620" s="4" t="n"/>
      <c r="P3620" s="4" t="n"/>
      <c r="Q3620" s="6" t="n"/>
      <c r="R3620" s="7" t="n"/>
      <c r="S3620" s="6" t="n"/>
      <c r="T3620" s="6" t="n"/>
      <c r="U3620" s="6" t="n"/>
      <c r="V3620" s="3">
        <f>IF(OR(B3620="",C3620),"",CONCATENATE(B3620,".",C3620))</f>
        <v/>
      </c>
      <c r="W3620">
        <f>UPPER(TRIM(H3620))</f>
        <v/>
      </c>
      <c r="X3620">
        <f>UPPER(TRIM(I3620))</f>
        <v/>
      </c>
      <c r="Y3620">
        <f>IF(V3620&lt;&gt;"",IFERROR(INDEX(federal_program_name_lookup,MATCH(V3620,aln_lookup,0)),""),"")</f>
        <v/>
      </c>
    </row>
    <row r="3621">
      <c r="A3621">
        <f>IF(B3621&lt;&gt;"", "AWARD-"&amp;TEXT(ROW()-1,"0000"), "")</f>
        <v/>
      </c>
      <c r="B3621" s="4" t="n"/>
      <c r="C3621" s="4" t="n"/>
      <c r="D3621" s="4" t="n"/>
      <c r="E3621" s="6" t="n"/>
      <c r="F3621" s="7" t="n"/>
      <c r="G3621" s="6" t="n"/>
      <c r="H3621" s="6" t="n"/>
      <c r="I3621" s="6" t="n"/>
      <c r="J3621" s="5">
        <f>SUMIFS(amount_expended,cfda_key,V3621)</f>
        <v/>
      </c>
      <c r="K3621" s="5">
        <f>IF(G3621="OTHER CLUSTER NOT LISTED ABOVE",SUMIFS(amount_expended,uniform_other_cluster_name,X3621), IF(AND(OR(G3621="N/A",G3621=""),H3621=""),0,IF(G3621="STATE CLUSTER",SUMIFS(amount_expended,uniform_state_cluster_name,W3621),SUMIFS(amount_expended,cluster_name,G3621))))</f>
        <v/>
      </c>
      <c r="L3621" s="6" t="n"/>
      <c r="M3621" s="4" t="n"/>
      <c r="N3621" s="6" t="n"/>
      <c r="O3621" s="4" t="n"/>
      <c r="P3621" s="4" t="n"/>
      <c r="Q3621" s="6" t="n"/>
      <c r="R3621" s="7" t="n"/>
      <c r="S3621" s="6" t="n"/>
      <c r="T3621" s="6" t="n"/>
      <c r="U3621" s="6" t="n"/>
      <c r="V3621" s="3">
        <f>IF(OR(B3621="",C3621),"",CONCATENATE(B3621,".",C3621))</f>
        <v/>
      </c>
      <c r="W3621">
        <f>UPPER(TRIM(H3621))</f>
        <v/>
      </c>
      <c r="X3621">
        <f>UPPER(TRIM(I3621))</f>
        <v/>
      </c>
      <c r="Y3621">
        <f>IF(V3621&lt;&gt;"",IFERROR(INDEX(federal_program_name_lookup,MATCH(V3621,aln_lookup,0)),""),"")</f>
        <v/>
      </c>
    </row>
    <row r="3622">
      <c r="A3622">
        <f>IF(B3622&lt;&gt;"", "AWARD-"&amp;TEXT(ROW()-1,"0000"), "")</f>
        <v/>
      </c>
      <c r="B3622" s="4" t="n"/>
      <c r="C3622" s="4" t="n"/>
      <c r="D3622" s="4" t="n"/>
      <c r="E3622" s="6" t="n"/>
      <c r="F3622" s="7" t="n"/>
      <c r="G3622" s="6" t="n"/>
      <c r="H3622" s="6" t="n"/>
      <c r="I3622" s="6" t="n"/>
      <c r="J3622" s="5">
        <f>SUMIFS(amount_expended,cfda_key,V3622)</f>
        <v/>
      </c>
      <c r="K3622" s="5">
        <f>IF(G3622="OTHER CLUSTER NOT LISTED ABOVE",SUMIFS(amount_expended,uniform_other_cluster_name,X3622), IF(AND(OR(G3622="N/A",G3622=""),H3622=""),0,IF(G3622="STATE CLUSTER",SUMIFS(amount_expended,uniform_state_cluster_name,W3622),SUMIFS(amount_expended,cluster_name,G3622))))</f>
        <v/>
      </c>
      <c r="L3622" s="6" t="n"/>
      <c r="M3622" s="4" t="n"/>
      <c r="N3622" s="6" t="n"/>
      <c r="O3622" s="4" t="n"/>
      <c r="P3622" s="4" t="n"/>
      <c r="Q3622" s="6" t="n"/>
      <c r="R3622" s="7" t="n"/>
      <c r="S3622" s="6" t="n"/>
      <c r="T3622" s="6" t="n"/>
      <c r="U3622" s="6" t="n"/>
      <c r="V3622" s="3">
        <f>IF(OR(B3622="",C3622),"",CONCATENATE(B3622,".",C3622))</f>
        <v/>
      </c>
      <c r="W3622">
        <f>UPPER(TRIM(H3622))</f>
        <v/>
      </c>
      <c r="X3622">
        <f>UPPER(TRIM(I3622))</f>
        <v/>
      </c>
      <c r="Y3622">
        <f>IF(V3622&lt;&gt;"",IFERROR(INDEX(federal_program_name_lookup,MATCH(V3622,aln_lookup,0)),""),"")</f>
        <v/>
      </c>
    </row>
    <row r="3623">
      <c r="A3623">
        <f>IF(B3623&lt;&gt;"", "AWARD-"&amp;TEXT(ROW()-1,"0000"), "")</f>
        <v/>
      </c>
      <c r="B3623" s="4" t="n"/>
      <c r="C3623" s="4" t="n"/>
      <c r="D3623" s="4" t="n"/>
      <c r="E3623" s="6" t="n"/>
      <c r="F3623" s="7" t="n"/>
      <c r="G3623" s="6" t="n"/>
      <c r="H3623" s="6" t="n"/>
      <c r="I3623" s="6" t="n"/>
      <c r="J3623" s="5">
        <f>SUMIFS(amount_expended,cfda_key,V3623)</f>
        <v/>
      </c>
      <c r="K3623" s="5">
        <f>IF(G3623="OTHER CLUSTER NOT LISTED ABOVE",SUMIFS(amount_expended,uniform_other_cluster_name,X3623), IF(AND(OR(G3623="N/A",G3623=""),H3623=""),0,IF(G3623="STATE CLUSTER",SUMIFS(amount_expended,uniform_state_cluster_name,W3623),SUMIFS(amount_expended,cluster_name,G3623))))</f>
        <v/>
      </c>
      <c r="L3623" s="6" t="n"/>
      <c r="M3623" s="4" t="n"/>
      <c r="N3623" s="6" t="n"/>
      <c r="O3623" s="4" t="n"/>
      <c r="P3623" s="4" t="n"/>
      <c r="Q3623" s="6" t="n"/>
      <c r="R3623" s="7" t="n"/>
      <c r="S3623" s="6" t="n"/>
      <c r="T3623" s="6" t="n"/>
      <c r="U3623" s="6" t="n"/>
      <c r="V3623" s="3">
        <f>IF(OR(B3623="",C3623),"",CONCATENATE(B3623,".",C3623))</f>
        <v/>
      </c>
      <c r="W3623">
        <f>UPPER(TRIM(H3623))</f>
        <v/>
      </c>
      <c r="X3623">
        <f>UPPER(TRIM(I3623))</f>
        <v/>
      </c>
      <c r="Y3623">
        <f>IF(V3623&lt;&gt;"",IFERROR(INDEX(federal_program_name_lookup,MATCH(V3623,aln_lookup,0)),""),"")</f>
        <v/>
      </c>
    </row>
    <row r="3624">
      <c r="A3624">
        <f>IF(B3624&lt;&gt;"", "AWARD-"&amp;TEXT(ROW()-1,"0000"), "")</f>
        <v/>
      </c>
      <c r="B3624" s="4" t="n"/>
      <c r="C3624" s="4" t="n"/>
      <c r="D3624" s="4" t="n"/>
      <c r="E3624" s="6" t="n"/>
      <c r="F3624" s="7" t="n"/>
      <c r="G3624" s="6" t="n"/>
      <c r="H3624" s="6" t="n"/>
      <c r="I3624" s="6" t="n"/>
      <c r="J3624" s="5">
        <f>SUMIFS(amount_expended,cfda_key,V3624)</f>
        <v/>
      </c>
      <c r="K3624" s="5">
        <f>IF(G3624="OTHER CLUSTER NOT LISTED ABOVE",SUMIFS(amount_expended,uniform_other_cluster_name,X3624), IF(AND(OR(G3624="N/A",G3624=""),H3624=""),0,IF(G3624="STATE CLUSTER",SUMIFS(amount_expended,uniform_state_cluster_name,W3624),SUMIFS(amount_expended,cluster_name,G3624))))</f>
        <v/>
      </c>
      <c r="L3624" s="6" t="n"/>
      <c r="M3624" s="4" t="n"/>
      <c r="N3624" s="6" t="n"/>
      <c r="O3624" s="4" t="n"/>
      <c r="P3624" s="4" t="n"/>
      <c r="Q3624" s="6" t="n"/>
      <c r="R3624" s="7" t="n"/>
      <c r="S3624" s="6" t="n"/>
      <c r="T3624" s="6" t="n"/>
      <c r="U3624" s="6" t="n"/>
      <c r="V3624" s="3">
        <f>IF(OR(B3624="",C3624),"",CONCATENATE(B3624,".",C3624))</f>
        <v/>
      </c>
      <c r="W3624">
        <f>UPPER(TRIM(H3624))</f>
        <v/>
      </c>
      <c r="X3624">
        <f>UPPER(TRIM(I3624))</f>
        <v/>
      </c>
      <c r="Y3624">
        <f>IF(V3624&lt;&gt;"",IFERROR(INDEX(federal_program_name_lookup,MATCH(V3624,aln_lookup,0)),""),"")</f>
        <v/>
      </c>
    </row>
    <row r="3625">
      <c r="A3625">
        <f>IF(B3625&lt;&gt;"", "AWARD-"&amp;TEXT(ROW()-1,"0000"), "")</f>
        <v/>
      </c>
      <c r="B3625" s="4" t="n"/>
      <c r="C3625" s="4" t="n"/>
      <c r="D3625" s="4" t="n"/>
      <c r="E3625" s="6" t="n"/>
      <c r="F3625" s="7" t="n"/>
      <c r="G3625" s="6" t="n"/>
      <c r="H3625" s="6" t="n"/>
      <c r="I3625" s="6" t="n"/>
      <c r="J3625" s="5">
        <f>SUMIFS(amount_expended,cfda_key,V3625)</f>
        <v/>
      </c>
      <c r="K3625" s="5">
        <f>IF(G3625="OTHER CLUSTER NOT LISTED ABOVE",SUMIFS(amount_expended,uniform_other_cluster_name,X3625), IF(AND(OR(G3625="N/A",G3625=""),H3625=""),0,IF(G3625="STATE CLUSTER",SUMIFS(amount_expended,uniform_state_cluster_name,W3625),SUMIFS(amount_expended,cluster_name,G3625))))</f>
        <v/>
      </c>
      <c r="L3625" s="6" t="n"/>
      <c r="M3625" s="4" t="n"/>
      <c r="N3625" s="6" t="n"/>
      <c r="O3625" s="4" t="n"/>
      <c r="P3625" s="4" t="n"/>
      <c r="Q3625" s="6" t="n"/>
      <c r="R3625" s="7" t="n"/>
      <c r="S3625" s="6" t="n"/>
      <c r="T3625" s="6" t="n"/>
      <c r="U3625" s="6" t="n"/>
      <c r="V3625" s="3">
        <f>IF(OR(B3625="",C3625),"",CONCATENATE(B3625,".",C3625))</f>
        <v/>
      </c>
      <c r="W3625">
        <f>UPPER(TRIM(H3625))</f>
        <v/>
      </c>
      <c r="X3625">
        <f>UPPER(TRIM(I3625))</f>
        <v/>
      </c>
      <c r="Y3625">
        <f>IF(V3625&lt;&gt;"",IFERROR(INDEX(federal_program_name_lookup,MATCH(V3625,aln_lookup,0)),""),"")</f>
        <v/>
      </c>
    </row>
    <row r="3626">
      <c r="A3626">
        <f>IF(B3626&lt;&gt;"", "AWARD-"&amp;TEXT(ROW()-1,"0000"), "")</f>
        <v/>
      </c>
      <c r="B3626" s="4" t="n"/>
      <c r="C3626" s="4" t="n"/>
      <c r="D3626" s="4" t="n"/>
      <c r="E3626" s="6" t="n"/>
      <c r="F3626" s="7" t="n"/>
      <c r="G3626" s="6" t="n"/>
      <c r="H3626" s="6" t="n"/>
      <c r="I3626" s="6" t="n"/>
      <c r="J3626" s="5">
        <f>SUMIFS(amount_expended,cfda_key,V3626)</f>
        <v/>
      </c>
      <c r="K3626" s="5">
        <f>IF(G3626="OTHER CLUSTER NOT LISTED ABOVE",SUMIFS(amount_expended,uniform_other_cluster_name,X3626), IF(AND(OR(G3626="N/A",G3626=""),H3626=""),0,IF(G3626="STATE CLUSTER",SUMIFS(amount_expended,uniform_state_cluster_name,W3626),SUMIFS(amount_expended,cluster_name,G3626))))</f>
        <v/>
      </c>
      <c r="L3626" s="6" t="n"/>
      <c r="M3626" s="4" t="n"/>
      <c r="N3626" s="6" t="n"/>
      <c r="O3626" s="4" t="n"/>
      <c r="P3626" s="4" t="n"/>
      <c r="Q3626" s="6" t="n"/>
      <c r="R3626" s="7" t="n"/>
      <c r="S3626" s="6" t="n"/>
      <c r="T3626" s="6" t="n"/>
      <c r="U3626" s="6" t="n"/>
      <c r="V3626" s="3">
        <f>IF(OR(B3626="",C3626),"",CONCATENATE(B3626,".",C3626))</f>
        <v/>
      </c>
      <c r="W3626">
        <f>UPPER(TRIM(H3626))</f>
        <v/>
      </c>
      <c r="X3626">
        <f>UPPER(TRIM(I3626))</f>
        <v/>
      </c>
      <c r="Y3626">
        <f>IF(V3626&lt;&gt;"",IFERROR(INDEX(federal_program_name_lookup,MATCH(V3626,aln_lookup,0)),""),"")</f>
        <v/>
      </c>
    </row>
    <row r="3627">
      <c r="A3627">
        <f>IF(B3627&lt;&gt;"", "AWARD-"&amp;TEXT(ROW()-1,"0000"), "")</f>
        <v/>
      </c>
      <c r="B3627" s="4" t="n"/>
      <c r="C3627" s="4" t="n"/>
      <c r="D3627" s="4" t="n"/>
      <c r="E3627" s="6" t="n"/>
      <c r="F3627" s="7" t="n"/>
      <c r="G3627" s="6" t="n"/>
      <c r="H3627" s="6" t="n"/>
      <c r="I3627" s="6" t="n"/>
      <c r="J3627" s="5">
        <f>SUMIFS(amount_expended,cfda_key,V3627)</f>
        <v/>
      </c>
      <c r="K3627" s="5">
        <f>IF(G3627="OTHER CLUSTER NOT LISTED ABOVE",SUMIFS(amount_expended,uniform_other_cluster_name,X3627), IF(AND(OR(G3627="N/A",G3627=""),H3627=""),0,IF(G3627="STATE CLUSTER",SUMIFS(amount_expended,uniform_state_cluster_name,W3627),SUMIFS(amount_expended,cluster_name,G3627))))</f>
        <v/>
      </c>
      <c r="L3627" s="6" t="n"/>
      <c r="M3627" s="4" t="n"/>
      <c r="N3627" s="6" t="n"/>
      <c r="O3627" s="4" t="n"/>
      <c r="P3627" s="4" t="n"/>
      <c r="Q3627" s="6" t="n"/>
      <c r="R3627" s="7" t="n"/>
      <c r="S3627" s="6" t="n"/>
      <c r="T3627" s="6" t="n"/>
      <c r="U3627" s="6" t="n"/>
      <c r="V3627" s="3">
        <f>IF(OR(B3627="",C3627),"",CONCATENATE(B3627,".",C3627))</f>
        <v/>
      </c>
      <c r="W3627">
        <f>UPPER(TRIM(H3627))</f>
        <v/>
      </c>
      <c r="X3627">
        <f>UPPER(TRIM(I3627))</f>
        <v/>
      </c>
      <c r="Y3627">
        <f>IF(V3627&lt;&gt;"",IFERROR(INDEX(federal_program_name_lookup,MATCH(V3627,aln_lookup,0)),""),"")</f>
        <v/>
      </c>
    </row>
    <row r="3628">
      <c r="A3628">
        <f>IF(B3628&lt;&gt;"", "AWARD-"&amp;TEXT(ROW()-1,"0000"), "")</f>
        <v/>
      </c>
      <c r="B3628" s="4" t="n"/>
      <c r="C3628" s="4" t="n"/>
      <c r="D3628" s="4" t="n"/>
      <c r="E3628" s="6" t="n"/>
      <c r="F3628" s="7" t="n"/>
      <c r="G3628" s="6" t="n"/>
      <c r="H3628" s="6" t="n"/>
      <c r="I3628" s="6" t="n"/>
      <c r="J3628" s="5">
        <f>SUMIFS(amount_expended,cfda_key,V3628)</f>
        <v/>
      </c>
      <c r="K3628" s="5">
        <f>IF(G3628="OTHER CLUSTER NOT LISTED ABOVE",SUMIFS(amount_expended,uniform_other_cluster_name,X3628), IF(AND(OR(G3628="N/A",G3628=""),H3628=""),0,IF(G3628="STATE CLUSTER",SUMIFS(amount_expended,uniform_state_cluster_name,W3628),SUMIFS(amount_expended,cluster_name,G3628))))</f>
        <v/>
      </c>
      <c r="L3628" s="6" t="n"/>
      <c r="M3628" s="4" t="n"/>
      <c r="N3628" s="6" t="n"/>
      <c r="O3628" s="4" t="n"/>
      <c r="P3628" s="4" t="n"/>
      <c r="Q3628" s="6" t="n"/>
      <c r="R3628" s="7" t="n"/>
      <c r="S3628" s="6" t="n"/>
      <c r="T3628" s="6" t="n"/>
      <c r="U3628" s="6" t="n"/>
      <c r="V3628" s="3">
        <f>IF(OR(B3628="",C3628),"",CONCATENATE(B3628,".",C3628))</f>
        <v/>
      </c>
      <c r="W3628">
        <f>UPPER(TRIM(H3628))</f>
        <v/>
      </c>
      <c r="X3628">
        <f>UPPER(TRIM(I3628))</f>
        <v/>
      </c>
      <c r="Y3628">
        <f>IF(V3628&lt;&gt;"",IFERROR(INDEX(federal_program_name_lookup,MATCH(V3628,aln_lookup,0)),""),"")</f>
        <v/>
      </c>
    </row>
    <row r="3629">
      <c r="A3629">
        <f>IF(B3629&lt;&gt;"", "AWARD-"&amp;TEXT(ROW()-1,"0000"), "")</f>
        <v/>
      </c>
      <c r="B3629" s="4" t="n"/>
      <c r="C3629" s="4" t="n"/>
      <c r="D3629" s="4" t="n"/>
      <c r="E3629" s="6" t="n"/>
      <c r="F3629" s="7" t="n"/>
      <c r="G3629" s="6" t="n"/>
      <c r="H3629" s="6" t="n"/>
      <c r="I3629" s="6" t="n"/>
      <c r="J3629" s="5">
        <f>SUMIFS(amount_expended,cfda_key,V3629)</f>
        <v/>
      </c>
      <c r="K3629" s="5">
        <f>IF(G3629="OTHER CLUSTER NOT LISTED ABOVE",SUMIFS(amount_expended,uniform_other_cluster_name,X3629), IF(AND(OR(G3629="N/A",G3629=""),H3629=""),0,IF(G3629="STATE CLUSTER",SUMIFS(amount_expended,uniform_state_cluster_name,W3629),SUMIFS(amount_expended,cluster_name,G3629))))</f>
        <v/>
      </c>
      <c r="L3629" s="6" t="n"/>
      <c r="M3629" s="4" t="n"/>
      <c r="N3629" s="6" t="n"/>
      <c r="O3629" s="4" t="n"/>
      <c r="P3629" s="4" t="n"/>
      <c r="Q3629" s="6" t="n"/>
      <c r="R3629" s="7" t="n"/>
      <c r="S3629" s="6" t="n"/>
      <c r="T3629" s="6" t="n"/>
      <c r="U3629" s="6" t="n"/>
      <c r="V3629" s="3">
        <f>IF(OR(B3629="",C3629),"",CONCATENATE(B3629,".",C3629))</f>
        <v/>
      </c>
      <c r="W3629">
        <f>UPPER(TRIM(H3629))</f>
        <v/>
      </c>
      <c r="X3629">
        <f>UPPER(TRIM(I3629))</f>
        <v/>
      </c>
      <c r="Y3629">
        <f>IF(V3629&lt;&gt;"",IFERROR(INDEX(federal_program_name_lookup,MATCH(V3629,aln_lookup,0)),""),"")</f>
        <v/>
      </c>
    </row>
    <row r="3630">
      <c r="A3630">
        <f>IF(B3630&lt;&gt;"", "AWARD-"&amp;TEXT(ROW()-1,"0000"), "")</f>
        <v/>
      </c>
      <c r="B3630" s="4" t="n"/>
      <c r="C3630" s="4" t="n"/>
      <c r="D3630" s="4" t="n"/>
      <c r="E3630" s="6" t="n"/>
      <c r="F3630" s="7" t="n"/>
      <c r="G3630" s="6" t="n"/>
      <c r="H3630" s="6" t="n"/>
      <c r="I3630" s="6" t="n"/>
      <c r="J3630" s="5">
        <f>SUMIFS(amount_expended,cfda_key,V3630)</f>
        <v/>
      </c>
      <c r="K3630" s="5">
        <f>IF(G3630="OTHER CLUSTER NOT LISTED ABOVE",SUMIFS(amount_expended,uniform_other_cluster_name,X3630), IF(AND(OR(G3630="N/A",G3630=""),H3630=""),0,IF(G3630="STATE CLUSTER",SUMIFS(amount_expended,uniform_state_cluster_name,W3630),SUMIFS(amount_expended,cluster_name,G3630))))</f>
        <v/>
      </c>
      <c r="L3630" s="6" t="n"/>
      <c r="M3630" s="4" t="n"/>
      <c r="N3630" s="6" t="n"/>
      <c r="O3630" s="4" t="n"/>
      <c r="P3630" s="4" t="n"/>
      <c r="Q3630" s="6" t="n"/>
      <c r="R3630" s="7" t="n"/>
      <c r="S3630" s="6" t="n"/>
      <c r="T3630" s="6" t="n"/>
      <c r="U3630" s="6" t="n"/>
      <c r="V3630" s="3">
        <f>IF(OR(B3630="",C3630),"",CONCATENATE(B3630,".",C3630))</f>
        <v/>
      </c>
      <c r="W3630">
        <f>UPPER(TRIM(H3630))</f>
        <v/>
      </c>
      <c r="X3630">
        <f>UPPER(TRIM(I3630))</f>
        <v/>
      </c>
      <c r="Y3630">
        <f>IF(V3630&lt;&gt;"",IFERROR(INDEX(federal_program_name_lookup,MATCH(V3630,aln_lookup,0)),""),"")</f>
        <v/>
      </c>
    </row>
    <row r="3631">
      <c r="A3631">
        <f>IF(B3631&lt;&gt;"", "AWARD-"&amp;TEXT(ROW()-1,"0000"), "")</f>
        <v/>
      </c>
      <c r="B3631" s="4" t="n"/>
      <c r="C3631" s="4" t="n"/>
      <c r="D3631" s="4" t="n"/>
      <c r="E3631" s="6" t="n"/>
      <c r="F3631" s="7" t="n"/>
      <c r="G3631" s="6" t="n"/>
      <c r="H3631" s="6" t="n"/>
      <c r="I3631" s="6" t="n"/>
      <c r="J3631" s="5">
        <f>SUMIFS(amount_expended,cfda_key,V3631)</f>
        <v/>
      </c>
      <c r="K3631" s="5">
        <f>IF(G3631="OTHER CLUSTER NOT LISTED ABOVE",SUMIFS(amount_expended,uniform_other_cluster_name,X3631), IF(AND(OR(G3631="N/A",G3631=""),H3631=""),0,IF(G3631="STATE CLUSTER",SUMIFS(amount_expended,uniform_state_cluster_name,W3631),SUMIFS(amount_expended,cluster_name,G3631))))</f>
        <v/>
      </c>
      <c r="L3631" s="6" t="n"/>
      <c r="M3631" s="4" t="n"/>
      <c r="N3631" s="6" t="n"/>
      <c r="O3631" s="4" t="n"/>
      <c r="P3631" s="4" t="n"/>
      <c r="Q3631" s="6" t="n"/>
      <c r="R3631" s="7" t="n"/>
      <c r="S3631" s="6" t="n"/>
      <c r="T3631" s="6" t="n"/>
      <c r="U3631" s="6" t="n"/>
      <c r="V3631" s="3">
        <f>IF(OR(B3631="",C3631),"",CONCATENATE(B3631,".",C3631))</f>
        <v/>
      </c>
      <c r="W3631">
        <f>UPPER(TRIM(H3631))</f>
        <v/>
      </c>
      <c r="X3631">
        <f>UPPER(TRIM(I3631))</f>
        <v/>
      </c>
      <c r="Y3631">
        <f>IF(V3631&lt;&gt;"",IFERROR(INDEX(federal_program_name_lookup,MATCH(V3631,aln_lookup,0)),""),"")</f>
        <v/>
      </c>
    </row>
    <row r="3632">
      <c r="A3632">
        <f>IF(B3632&lt;&gt;"", "AWARD-"&amp;TEXT(ROW()-1,"0000"), "")</f>
        <v/>
      </c>
      <c r="B3632" s="4" t="n"/>
      <c r="C3632" s="4" t="n"/>
      <c r="D3632" s="4" t="n"/>
      <c r="E3632" s="6" t="n"/>
      <c r="F3632" s="7" t="n"/>
      <c r="G3632" s="6" t="n"/>
      <c r="H3632" s="6" t="n"/>
      <c r="I3632" s="6" t="n"/>
      <c r="J3632" s="5">
        <f>SUMIFS(amount_expended,cfda_key,V3632)</f>
        <v/>
      </c>
      <c r="K3632" s="5">
        <f>IF(G3632="OTHER CLUSTER NOT LISTED ABOVE",SUMIFS(amount_expended,uniform_other_cluster_name,X3632), IF(AND(OR(G3632="N/A",G3632=""),H3632=""),0,IF(G3632="STATE CLUSTER",SUMIFS(amount_expended,uniform_state_cluster_name,W3632),SUMIFS(amount_expended,cluster_name,G3632))))</f>
        <v/>
      </c>
      <c r="L3632" s="6" t="n"/>
      <c r="M3632" s="4" t="n"/>
      <c r="N3632" s="6" t="n"/>
      <c r="O3632" s="4" t="n"/>
      <c r="P3632" s="4" t="n"/>
      <c r="Q3632" s="6" t="n"/>
      <c r="R3632" s="7" t="n"/>
      <c r="S3632" s="6" t="n"/>
      <c r="T3632" s="6" t="n"/>
      <c r="U3632" s="6" t="n"/>
      <c r="V3632" s="3">
        <f>IF(OR(B3632="",C3632),"",CONCATENATE(B3632,".",C3632))</f>
        <v/>
      </c>
      <c r="W3632">
        <f>UPPER(TRIM(H3632))</f>
        <v/>
      </c>
      <c r="X3632">
        <f>UPPER(TRIM(I3632))</f>
        <v/>
      </c>
      <c r="Y3632">
        <f>IF(V3632&lt;&gt;"",IFERROR(INDEX(federal_program_name_lookup,MATCH(V3632,aln_lookup,0)),""),"")</f>
        <v/>
      </c>
    </row>
    <row r="3633">
      <c r="A3633">
        <f>IF(B3633&lt;&gt;"", "AWARD-"&amp;TEXT(ROW()-1,"0000"), "")</f>
        <v/>
      </c>
      <c r="B3633" s="4" t="n"/>
      <c r="C3633" s="4" t="n"/>
      <c r="D3633" s="4" t="n"/>
      <c r="E3633" s="6" t="n"/>
      <c r="F3633" s="7" t="n"/>
      <c r="G3633" s="6" t="n"/>
      <c r="H3633" s="6" t="n"/>
      <c r="I3633" s="6" t="n"/>
      <c r="J3633" s="5">
        <f>SUMIFS(amount_expended,cfda_key,V3633)</f>
        <v/>
      </c>
      <c r="K3633" s="5">
        <f>IF(G3633="OTHER CLUSTER NOT LISTED ABOVE",SUMIFS(amount_expended,uniform_other_cluster_name,X3633), IF(AND(OR(G3633="N/A",G3633=""),H3633=""),0,IF(G3633="STATE CLUSTER",SUMIFS(amount_expended,uniform_state_cluster_name,W3633),SUMIFS(amount_expended,cluster_name,G3633))))</f>
        <v/>
      </c>
      <c r="L3633" s="6" t="n"/>
      <c r="M3633" s="4" t="n"/>
      <c r="N3633" s="6" t="n"/>
      <c r="O3633" s="4" t="n"/>
      <c r="P3633" s="4" t="n"/>
      <c r="Q3633" s="6" t="n"/>
      <c r="R3633" s="7" t="n"/>
      <c r="S3633" s="6" t="n"/>
      <c r="T3633" s="6" t="n"/>
      <c r="U3633" s="6" t="n"/>
      <c r="V3633" s="3">
        <f>IF(OR(B3633="",C3633),"",CONCATENATE(B3633,".",C3633))</f>
        <v/>
      </c>
      <c r="W3633">
        <f>UPPER(TRIM(H3633))</f>
        <v/>
      </c>
      <c r="X3633">
        <f>UPPER(TRIM(I3633))</f>
        <v/>
      </c>
      <c r="Y3633">
        <f>IF(V3633&lt;&gt;"",IFERROR(INDEX(federal_program_name_lookup,MATCH(V3633,aln_lookup,0)),""),"")</f>
        <v/>
      </c>
    </row>
    <row r="3634">
      <c r="A3634">
        <f>IF(B3634&lt;&gt;"", "AWARD-"&amp;TEXT(ROW()-1,"0000"), "")</f>
        <v/>
      </c>
      <c r="B3634" s="4" t="n"/>
      <c r="C3634" s="4" t="n"/>
      <c r="D3634" s="4" t="n"/>
      <c r="E3634" s="6" t="n"/>
      <c r="F3634" s="7" t="n"/>
      <c r="G3634" s="6" t="n"/>
      <c r="H3634" s="6" t="n"/>
      <c r="I3634" s="6" t="n"/>
      <c r="J3634" s="5">
        <f>SUMIFS(amount_expended,cfda_key,V3634)</f>
        <v/>
      </c>
      <c r="K3634" s="5">
        <f>IF(G3634="OTHER CLUSTER NOT LISTED ABOVE",SUMIFS(amount_expended,uniform_other_cluster_name,X3634), IF(AND(OR(G3634="N/A",G3634=""),H3634=""),0,IF(G3634="STATE CLUSTER",SUMIFS(amount_expended,uniform_state_cluster_name,W3634),SUMIFS(amount_expended,cluster_name,G3634))))</f>
        <v/>
      </c>
      <c r="L3634" s="6" t="n"/>
      <c r="M3634" s="4" t="n"/>
      <c r="N3634" s="6" t="n"/>
      <c r="O3634" s="4" t="n"/>
      <c r="P3634" s="4" t="n"/>
      <c r="Q3634" s="6" t="n"/>
      <c r="R3634" s="7" t="n"/>
      <c r="S3634" s="6" t="n"/>
      <c r="T3634" s="6" t="n"/>
      <c r="U3634" s="6" t="n"/>
      <c r="V3634" s="3">
        <f>IF(OR(B3634="",C3634),"",CONCATENATE(B3634,".",C3634))</f>
        <v/>
      </c>
      <c r="W3634">
        <f>UPPER(TRIM(H3634))</f>
        <v/>
      </c>
      <c r="X3634">
        <f>UPPER(TRIM(I3634))</f>
        <v/>
      </c>
      <c r="Y3634">
        <f>IF(V3634&lt;&gt;"",IFERROR(INDEX(federal_program_name_lookup,MATCH(V3634,aln_lookup,0)),""),"")</f>
        <v/>
      </c>
    </row>
    <row r="3635">
      <c r="A3635">
        <f>IF(B3635&lt;&gt;"", "AWARD-"&amp;TEXT(ROW()-1,"0000"), "")</f>
        <v/>
      </c>
      <c r="B3635" s="4" t="n"/>
      <c r="C3635" s="4" t="n"/>
      <c r="D3635" s="4" t="n"/>
      <c r="E3635" s="6" t="n"/>
      <c r="F3635" s="7" t="n"/>
      <c r="G3635" s="6" t="n"/>
      <c r="H3635" s="6" t="n"/>
      <c r="I3635" s="6" t="n"/>
      <c r="J3635" s="5">
        <f>SUMIFS(amount_expended,cfda_key,V3635)</f>
        <v/>
      </c>
      <c r="K3635" s="5">
        <f>IF(G3635="OTHER CLUSTER NOT LISTED ABOVE",SUMIFS(amount_expended,uniform_other_cluster_name,X3635), IF(AND(OR(G3635="N/A",G3635=""),H3635=""),0,IF(G3635="STATE CLUSTER",SUMIFS(amount_expended,uniform_state_cluster_name,W3635),SUMIFS(amount_expended,cluster_name,G3635))))</f>
        <v/>
      </c>
      <c r="L3635" s="6" t="n"/>
      <c r="M3635" s="4" t="n"/>
      <c r="N3635" s="6" t="n"/>
      <c r="O3635" s="4" t="n"/>
      <c r="P3635" s="4" t="n"/>
      <c r="Q3635" s="6" t="n"/>
      <c r="R3635" s="7" t="n"/>
      <c r="S3635" s="6" t="n"/>
      <c r="T3635" s="6" t="n"/>
      <c r="U3635" s="6" t="n"/>
      <c r="V3635" s="3">
        <f>IF(OR(B3635="",C3635),"",CONCATENATE(B3635,".",C3635))</f>
        <v/>
      </c>
      <c r="W3635">
        <f>UPPER(TRIM(H3635))</f>
        <v/>
      </c>
      <c r="X3635">
        <f>UPPER(TRIM(I3635))</f>
        <v/>
      </c>
      <c r="Y3635">
        <f>IF(V3635&lt;&gt;"",IFERROR(INDEX(federal_program_name_lookup,MATCH(V3635,aln_lookup,0)),""),"")</f>
        <v/>
      </c>
    </row>
    <row r="3636">
      <c r="A3636">
        <f>IF(B3636&lt;&gt;"", "AWARD-"&amp;TEXT(ROW()-1,"0000"), "")</f>
        <v/>
      </c>
      <c r="B3636" s="4" t="n"/>
      <c r="C3636" s="4" t="n"/>
      <c r="D3636" s="4" t="n"/>
      <c r="E3636" s="6" t="n"/>
      <c r="F3636" s="7" t="n"/>
      <c r="G3636" s="6" t="n"/>
      <c r="H3636" s="6" t="n"/>
      <c r="I3636" s="6" t="n"/>
      <c r="J3636" s="5">
        <f>SUMIFS(amount_expended,cfda_key,V3636)</f>
        <v/>
      </c>
      <c r="K3636" s="5">
        <f>IF(G3636="OTHER CLUSTER NOT LISTED ABOVE",SUMIFS(amount_expended,uniform_other_cluster_name,X3636), IF(AND(OR(G3636="N/A",G3636=""),H3636=""),0,IF(G3636="STATE CLUSTER",SUMIFS(amount_expended,uniform_state_cluster_name,W3636),SUMIFS(amount_expended,cluster_name,G3636))))</f>
        <v/>
      </c>
      <c r="L3636" s="6" t="n"/>
      <c r="M3636" s="4" t="n"/>
      <c r="N3636" s="6" t="n"/>
      <c r="O3636" s="4" t="n"/>
      <c r="P3636" s="4" t="n"/>
      <c r="Q3636" s="6" t="n"/>
      <c r="R3636" s="7" t="n"/>
      <c r="S3636" s="6" t="n"/>
      <c r="T3636" s="6" t="n"/>
      <c r="U3636" s="6" t="n"/>
      <c r="V3636" s="3">
        <f>IF(OR(B3636="",C3636),"",CONCATENATE(B3636,".",C3636))</f>
        <v/>
      </c>
      <c r="W3636">
        <f>UPPER(TRIM(H3636))</f>
        <v/>
      </c>
      <c r="X3636">
        <f>UPPER(TRIM(I3636))</f>
        <v/>
      </c>
      <c r="Y3636">
        <f>IF(V3636&lt;&gt;"",IFERROR(INDEX(federal_program_name_lookup,MATCH(V3636,aln_lookup,0)),""),"")</f>
        <v/>
      </c>
    </row>
    <row r="3637">
      <c r="A3637">
        <f>IF(B3637&lt;&gt;"", "AWARD-"&amp;TEXT(ROW()-1,"0000"), "")</f>
        <v/>
      </c>
      <c r="B3637" s="4" t="n"/>
      <c r="C3637" s="4" t="n"/>
      <c r="D3637" s="4" t="n"/>
      <c r="E3637" s="6" t="n"/>
      <c r="F3637" s="7" t="n"/>
      <c r="G3637" s="6" t="n"/>
      <c r="H3637" s="6" t="n"/>
      <c r="I3637" s="6" t="n"/>
      <c r="J3637" s="5">
        <f>SUMIFS(amount_expended,cfda_key,V3637)</f>
        <v/>
      </c>
      <c r="K3637" s="5">
        <f>IF(G3637="OTHER CLUSTER NOT LISTED ABOVE",SUMIFS(amount_expended,uniform_other_cluster_name,X3637), IF(AND(OR(G3637="N/A",G3637=""),H3637=""),0,IF(G3637="STATE CLUSTER",SUMIFS(amount_expended,uniform_state_cluster_name,W3637),SUMIFS(amount_expended,cluster_name,G3637))))</f>
        <v/>
      </c>
      <c r="L3637" s="6" t="n"/>
      <c r="M3637" s="4" t="n"/>
      <c r="N3637" s="6" t="n"/>
      <c r="O3637" s="4" t="n"/>
      <c r="P3637" s="4" t="n"/>
      <c r="Q3637" s="6" t="n"/>
      <c r="R3637" s="7" t="n"/>
      <c r="S3637" s="6" t="n"/>
      <c r="T3637" s="6" t="n"/>
      <c r="U3637" s="6" t="n"/>
      <c r="V3637" s="3">
        <f>IF(OR(B3637="",C3637),"",CONCATENATE(B3637,".",C3637))</f>
        <v/>
      </c>
      <c r="W3637">
        <f>UPPER(TRIM(H3637))</f>
        <v/>
      </c>
      <c r="X3637">
        <f>UPPER(TRIM(I3637))</f>
        <v/>
      </c>
      <c r="Y3637">
        <f>IF(V3637&lt;&gt;"",IFERROR(INDEX(federal_program_name_lookup,MATCH(V3637,aln_lookup,0)),""),"")</f>
        <v/>
      </c>
    </row>
    <row r="3638">
      <c r="A3638">
        <f>IF(B3638&lt;&gt;"", "AWARD-"&amp;TEXT(ROW()-1,"0000"), "")</f>
        <v/>
      </c>
      <c r="B3638" s="4" t="n"/>
      <c r="C3638" s="4" t="n"/>
      <c r="D3638" s="4" t="n"/>
      <c r="E3638" s="6" t="n"/>
      <c r="F3638" s="7" t="n"/>
      <c r="G3638" s="6" t="n"/>
      <c r="H3638" s="6" t="n"/>
      <c r="I3638" s="6" t="n"/>
      <c r="J3638" s="5">
        <f>SUMIFS(amount_expended,cfda_key,V3638)</f>
        <v/>
      </c>
      <c r="K3638" s="5">
        <f>IF(G3638="OTHER CLUSTER NOT LISTED ABOVE",SUMIFS(amount_expended,uniform_other_cluster_name,X3638), IF(AND(OR(G3638="N/A",G3638=""),H3638=""),0,IF(G3638="STATE CLUSTER",SUMIFS(amount_expended,uniform_state_cluster_name,W3638),SUMIFS(amount_expended,cluster_name,G3638))))</f>
        <v/>
      </c>
      <c r="L3638" s="6" t="n"/>
      <c r="M3638" s="4" t="n"/>
      <c r="N3638" s="6" t="n"/>
      <c r="O3638" s="4" t="n"/>
      <c r="P3638" s="4" t="n"/>
      <c r="Q3638" s="6" t="n"/>
      <c r="R3638" s="7" t="n"/>
      <c r="S3638" s="6" t="n"/>
      <c r="T3638" s="6" t="n"/>
      <c r="U3638" s="6" t="n"/>
      <c r="V3638" s="3">
        <f>IF(OR(B3638="",C3638),"",CONCATENATE(B3638,".",C3638))</f>
        <v/>
      </c>
      <c r="W3638">
        <f>UPPER(TRIM(H3638))</f>
        <v/>
      </c>
      <c r="X3638">
        <f>UPPER(TRIM(I3638))</f>
        <v/>
      </c>
      <c r="Y3638">
        <f>IF(V3638&lt;&gt;"",IFERROR(INDEX(federal_program_name_lookup,MATCH(V3638,aln_lookup,0)),""),"")</f>
        <v/>
      </c>
    </row>
    <row r="3639">
      <c r="A3639">
        <f>IF(B3639&lt;&gt;"", "AWARD-"&amp;TEXT(ROW()-1,"0000"), "")</f>
        <v/>
      </c>
      <c r="B3639" s="4" t="n"/>
      <c r="C3639" s="4" t="n"/>
      <c r="D3639" s="4" t="n"/>
      <c r="E3639" s="6" t="n"/>
      <c r="F3639" s="7" t="n"/>
      <c r="G3639" s="6" t="n"/>
      <c r="H3639" s="6" t="n"/>
      <c r="I3639" s="6" t="n"/>
      <c r="J3639" s="5">
        <f>SUMIFS(amount_expended,cfda_key,V3639)</f>
        <v/>
      </c>
      <c r="K3639" s="5">
        <f>IF(G3639="OTHER CLUSTER NOT LISTED ABOVE",SUMIFS(amount_expended,uniform_other_cluster_name,X3639), IF(AND(OR(G3639="N/A",G3639=""),H3639=""),0,IF(G3639="STATE CLUSTER",SUMIFS(amount_expended,uniform_state_cluster_name,W3639),SUMIFS(amount_expended,cluster_name,G3639))))</f>
        <v/>
      </c>
      <c r="L3639" s="6" t="n"/>
      <c r="M3639" s="4" t="n"/>
      <c r="N3639" s="6" t="n"/>
      <c r="O3639" s="4" t="n"/>
      <c r="P3639" s="4" t="n"/>
      <c r="Q3639" s="6" t="n"/>
      <c r="R3639" s="7" t="n"/>
      <c r="S3639" s="6" t="n"/>
      <c r="T3639" s="6" t="n"/>
      <c r="U3639" s="6" t="n"/>
      <c r="V3639" s="3">
        <f>IF(OR(B3639="",C3639),"",CONCATENATE(B3639,".",C3639))</f>
        <v/>
      </c>
      <c r="W3639">
        <f>UPPER(TRIM(H3639))</f>
        <v/>
      </c>
      <c r="X3639">
        <f>UPPER(TRIM(I3639))</f>
        <v/>
      </c>
      <c r="Y3639">
        <f>IF(V3639&lt;&gt;"",IFERROR(INDEX(federal_program_name_lookup,MATCH(V3639,aln_lookup,0)),""),"")</f>
        <v/>
      </c>
    </row>
    <row r="3640">
      <c r="A3640">
        <f>IF(B3640&lt;&gt;"", "AWARD-"&amp;TEXT(ROW()-1,"0000"), "")</f>
        <v/>
      </c>
      <c r="B3640" s="4" t="n"/>
      <c r="C3640" s="4" t="n"/>
      <c r="D3640" s="4" t="n"/>
      <c r="E3640" s="6" t="n"/>
      <c r="F3640" s="7" t="n"/>
      <c r="G3640" s="6" t="n"/>
      <c r="H3640" s="6" t="n"/>
      <c r="I3640" s="6" t="n"/>
      <c r="J3640" s="5">
        <f>SUMIFS(amount_expended,cfda_key,V3640)</f>
        <v/>
      </c>
      <c r="K3640" s="5">
        <f>IF(G3640="OTHER CLUSTER NOT LISTED ABOVE",SUMIFS(amount_expended,uniform_other_cluster_name,X3640), IF(AND(OR(G3640="N/A",G3640=""),H3640=""),0,IF(G3640="STATE CLUSTER",SUMIFS(amount_expended,uniform_state_cluster_name,W3640),SUMIFS(amount_expended,cluster_name,G3640))))</f>
        <v/>
      </c>
      <c r="L3640" s="6" t="n"/>
      <c r="M3640" s="4" t="n"/>
      <c r="N3640" s="6" t="n"/>
      <c r="O3640" s="4" t="n"/>
      <c r="P3640" s="4" t="n"/>
      <c r="Q3640" s="6" t="n"/>
      <c r="R3640" s="7" t="n"/>
      <c r="S3640" s="6" t="n"/>
      <c r="T3640" s="6" t="n"/>
      <c r="U3640" s="6" t="n"/>
      <c r="V3640" s="3">
        <f>IF(OR(B3640="",C3640),"",CONCATENATE(B3640,".",C3640))</f>
        <v/>
      </c>
      <c r="W3640">
        <f>UPPER(TRIM(H3640))</f>
        <v/>
      </c>
      <c r="X3640">
        <f>UPPER(TRIM(I3640))</f>
        <v/>
      </c>
      <c r="Y3640">
        <f>IF(V3640&lt;&gt;"",IFERROR(INDEX(federal_program_name_lookup,MATCH(V3640,aln_lookup,0)),""),"")</f>
        <v/>
      </c>
    </row>
    <row r="3641">
      <c r="A3641">
        <f>IF(B3641&lt;&gt;"", "AWARD-"&amp;TEXT(ROW()-1,"0000"), "")</f>
        <v/>
      </c>
      <c r="B3641" s="4" t="n"/>
      <c r="C3641" s="4" t="n"/>
      <c r="D3641" s="4" t="n"/>
      <c r="E3641" s="6" t="n"/>
      <c r="F3641" s="7" t="n"/>
      <c r="G3641" s="6" t="n"/>
      <c r="H3641" s="6" t="n"/>
      <c r="I3641" s="6" t="n"/>
      <c r="J3641" s="5">
        <f>SUMIFS(amount_expended,cfda_key,V3641)</f>
        <v/>
      </c>
      <c r="K3641" s="5">
        <f>IF(G3641="OTHER CLUSTER NOT LISTED ABOVE",SUMIFS(amount_expended,uniform_other_cluster_name,X3641), IF(AND(OR(G3641="N/A",G3641=""),H3641=""),0,IF(G3641="STATE CLUSTER",SUMIFS(amount_expended,uniform_state_cluster_name,W3641),SUMIFS(amount_expended,cluster_name,G3641))))</f>
        <v/>
      </c>
      <c r="L3641" s="6" t="n"/>
      <c r="M3641" s="4" t="n"/>
      <c r="N3641" s="6" t="n"/>
      <c r="O3641" s="4" t="n"/>
      <c r="P3641" s="4" t="n"/>
      <c r="Q3641" s="6" t="n"/>
      <c r="R3641" s="7" t="n"/>
      <c r="S3641" s="6" t="n"/>
      <c r="T3641" s="6" t="n"/>
      <c r="U3641" s="6" t="n"/>
      <c r="V3641" s="3">
        <f>IF(OR(B3641="",C3641),"",CONCATENATE(B3641,".",C3641))</f>
        <v/>
      </c>
      <c r="W3641">
        <f>UPPER(TRIM(H3641))</f>
        <v/>
      </c>
      <c r="X3641">
        <f>UPPER(TRIM(I3641))</f>
        <v/>
      </c>
      <c r="Y3641">
        <f>IF(V3641&lt;&gt;"",IFERROR(INDEX(federal_program_name_lookup,MATCH(V3641,aln_lookup,0)),""),"")</f>
        <v/>
      </c>
    </row>
    <row r="3642">
      <c r="A3642">
        <f>IF(B3642&lt;&gt;"", "AWARD-"&amp;TEXT(ROW()-1,"0000"), "")</f>
        <v/>
      </c>
      <c r="B3642" s="4" t="n"/>
      <c r="C3642" s="4" t="n"/>
      <c r="D3642" s="4" t="n"/>
      <c r="E3642" s="6" t="n"/>
      <c r="F3642" s="7" t="n"/>
      <c r="G3642" s="6" t="n"/>
      <c r="H3642" s="6" t="n"/>
      <c r="I3642" s="6" t="n"/>
      <c r="J3642" s="5">
        <f>SUMIFS(amount_expended,cfda_key,V3642)</f>
        <v/>
      </c>
      <c r="K3642" s="5">
        <f>IF(G3642="OTHER CLUSTER NOT LISTED ABOVE",SUMIFS(amount_expended,uniform_other_cluster_name,X3642), IF(AND(OR(G3642="N/A",G3642=""),H3642=""),0,IF(G3642="STATE CLUSTER",SUMIFS(amount_expended,uniform_state_cluster_name,W3642),SUMIFS(amount_expended,cluster_name,G3642))))</f>
        <v/>
      </c>
      <c r="L3642" s="6" t="n"/>
      <c r="M3642" s="4" t="n"/>
      <c r="N3642" s="6" t="n"/>
      <c r="O3642" s="4" t="n"/>
      <c r="P3642" s="4" t="n"/>
      <c r="Q3642" s="6" t="n"/>
      <c r="R3642" s="7" t="n"/>
      <c r="S3642" s="6" t="n"/>
      <c r="T3642" s="6" t="n"/>
      <c r="U3642" s="6" t="n"/>
      <c r="V3642" s="3">
        <f>IF(OR(B3642="",C3642),"",CONCATENATE(B3642,".",C3642))</f>
        <v/>
      </c>
      <c r="W3642">
        <f>UPPER(TRIM(H3642))</f>
        <v/>
      </c>
      <c r="X3642">
        <f>UPPER(TRIM(I3642))</f>
        <v/>
      </c>
      <c r="Y3642">
        <f>IF(V3642&lt;&gt;"",IFERROR(INDEX(federal_program_name_lookup,MATCH(V3642,aln_lookup,0)),""),"")</f>
        <v/>
      </c>
    </row>
    <row r="3643">
      <c r="A3643">
        <f>IF(B3643&lt;&gt;"", "AWARD-"&amp;TEXT(ROW()-1,"0000"), "")</f>
        <v/>
      </c>
      <c r="B3643" s="4" t="n"/>
      <c r="C3643" s="4" t="n"/>
      <c r="D3643" s="4" t="n"/>
      <c r="E3643" s="6" t="n"/>
      <c r="F3643" s="7" t="n"/>
      <c r="G3643" s="6" t="n"/>
      <c r="H3643" s="6" t="n"/>
      <c r="I3643" s="6" t="n"/>
      <c r="J3643" s="5">
        <f>SUMIFS(amount_expended,cfda_key,V3643)</f>
        <v/>
      </c>
      <c r="K3643" s="5">
        <f>IF(G3643="OTHER CLUSTER NOT LISTED ABOVE",SUMIFS(amount_expended,uniform_other_cluster_name,X3643), IF(AND(OR(G3643="N/A",G3643=""),H3643=""),0,IF(G3643="STATE CLUSTER",SUMIFS(amount_expended,uniform_state_cluster_name,W3643),SUMIFS(amount_expended,cluster_name,G3643))))</f>
        <v/>
      </c>
      <c r="L3643" s="6" t="n"/>
      <c r="M3643" s="4" t="n"/>
      <c r="N3643" s="6" t="n"/>
      <c r="O3643" s="4" t="n"/>
      <c r="P3643" s="4" t="n"/>
      <c r="Q3643" s="6" t="n"/>
      <c r="R3643" s="7" t="n"/>
      <c r="S3643" s="6" t="n"/>
      <c r="T3643" s="6" t="n"/>
      <c r="U3643" s="6" t="n"/>
      <c r="V3643" s="3">
        <f>IF(OR(B3643="",C3643),"",CONCATENATE(B3643,".",C3643))</f>
        <v/>
      </c>
      <c r="W3643">
        <f>UPPER(TRIM(H3643))</f>
        <v/>
      </c>
      <c r="X3643">
        <f>UPPER(TRIM(I3643))</f>
        <v/>
      </c>
      <c r="Y3643">
        <f>IF(V3643&lt;&gt;"",IFERROR(INDEX(federal_program_name_lookup,MATCH(V3643,aln_lookup,0)),""),"")</f>
        <v/>
      </c>
    </row>
    <row r="3644">
      <c r="A3644">
        <f>IF(B3644&lt;&gt;"", "AWARD-"&amp;TEXT(ROW()-1,"0000"), "")</f>
        <v/>
      </c>
      <c r="B3644" s="4" t="n"/>
      <c r="C3644" s="4" t="n"/>
      <c r="D3644" s="4" t="n"/>
      <c r="E3644" s="6" t="n"/>
      <c r="F3644" s="7" t="n"/>
      <c r="G3644" s="6" t="n"/>
      <c r="H3644" s="6" t="n"/>
      <c r="I3644" s="6" t="n"/>
      <c r="J3644" s="5">
        <f>SUMIFS(amount_expended,cfda_key,V3644)</f>
        <v/>
      </c>
      <c r="K3644" s="5">
        <f>IF(G3644="OTHER CLUSTER NOT LISTED ABOVE",SUMIFS(amount_expended,uniform_other_cluster_name,X3644), IF(AND(OR(G3644="N/A",G3644=""),H3644=""),0,IF(G3644="STATE CLUSTER",SUMIFS(amount_expended,uniform_state_cluster_name,W3644),SUMIFS(amount_expended,cluster_name,G3644))))</f>
        <v/>
      </c>
      <c r="L3644" s="6" t="n"/>
      <c r="M3644" s="4" t="n"/>
      <c r="N3644" s="6" t="n"/>
      <c r="O3644" s="4" t="n"/>
      <c r="P3644" s="4" t="n"/>
      <c r="Q3644" s="6" t="n"/>
      <c r="R3644" s="7" t="n"/>
      <c r="S3644" s="6" t="n"/>
      <c r="T3644" s="6" t="n"/>
      <c r="U3644" s="6" t="n"/>
      <c r="V3644" s="3">
        <f>IF(OR(B3644="",C3644),"",CONCATENATE(B3644,".",C3644))</f>
        <v/>
      </c>
      <c r="W3644">
        <f>UPPER(TRIM(H3644))</f>
        <v/>
      </c>
      <c r="X3644">
        <f>UPPER(TRIM(I3644))</f>
        <v/>
      </c>
      <c r="Y3644">
        <f>IF(V3644&lt;&gt;"",IFERROR(INDEX(federal_program_name_lookup,MATCH(V3644,aln_lookup,0)),""),"")</f>
        <v/>
      </c>
    </row>
    <row r="3645">
      <c r="A3645">
        <f>IF(B3645&lt;&gt;"", "AWARD-"&amp;TEXT(ROW()-1,"0000"), "")</f>
        <v/>
      </c>
      <c r="B3645" s="4" t="n"/>
      <c r="C3645" s="4" t="n"/>
      <c r="D3645" s="4" t="n"/>
      <c r="E3645" s="6" t="n"/>
      <c r="F3645" s="7" t="n"/>
      <c r="G3645" s="6" t="n"/>
      <c r="H3645" s="6" t="n"/>
      <c r="I3645" s="6" t="n"/>
      <c r="J3645" s="5">
        <f>SUMIFS(amount_expended,cfda_key,V3645)</f>
        <v/>
      </c>
      <c r="K3645" s="5">
        <f>IF(G3645="OTHER CLUSTER NOT LISTED ABOVE",SUMIFS(amount_expended,uniform_other_cluster_name,X3645), IF(AND(OR(G3645="N/A",G3645=""),H3645=""),0,IF(G3645="STATE CLUSTER",SUMIFS(amount_expended,uniform_state_cluster_name,W3645),SUMIFS(amount_expended,cluster_name,G3645))))</f>
        <v/>
      </c>
      <c r="L3645" s="6" t="n"/>
      <c r="M3645" s="4" t="n"/>
      <c r="N3645" s="6" t="n"/>
      <c r="O3645" s="4" t="n"/>
      <c r="P3645" s="4" t="n"/>
      <c r="Q3645" s="6" t="n"/>
      <c r="R3645" s="7" t="n"/>
      <c r="S3645" s="6" t="n"/>
      <c r="T3645" s="6" t="n"/>
      <c r="U3645" s="6" t="n"/>
      <c r="V3645" s="3">
        <f>IF(OR(B3645="",C3645),"",CONCATENATE(B3645,".",C3645))</f>
        <v/>
      </c>
      <c r="W3645">
        <f>UPPER(TRIM(H3645))</f>
        <v/>
      </c>
      <c r="X3645">
        <f>UPPER(TRIM(I3645))</f>
        <v/>
      </c>
      <c r="Y3645">
        <f>IF(V3645&lt;&gt;"",IFERROR(INDEX(federal_program_name_lookup,MATCH(V3645,aln_lookup,0)),""),"")</f>
        <v/>
      </c>
    </row>
    <row r="3646">
      <c r="A3646">
        <f>IF(B3646&lt;&gt;"", "AWARD-"&amp;TEXT(ROW()-1,"0000"), "")</f>
        <v/>
      </c>
      <c r="B3646" s="4" t="n"/>
      <c r="C3646" s="4" t="n"/>
      <c r="D3646" s="4" t="n"/>
      <c r="E3646" s="6" t="n"/>
      <c r="F3646" s="7" t="n"/>
      <c r="G3646" s="6" t="n"/>
      <c r="H3646" s="6" t="n"/>
      <c r="I3646" s="6" t="n"/>
      <c r="J3646" s="5">
        <f>SUMIFS(amount_expended,cfda_key,V3646)</f>
        <v/>
      </c>
      <c r="K3646" s="5">
        <f>IF(G3646="OTHER CLUSTER NOT LISTED ABOVE",SUMIFS(amount_expended,uniform_other_cluster_name,X3646), IF(AND(OR(G3646="N/A",G3646=""),H3646=""),0,IF(G3646="STATE CLUSTER",SUMIFS(amount_expended,uniform_state_cluster_name,W3646),SUMIFS(amount_expended,cluster_name,G3646))))</f>
        <v/>
      </c>
      <c r="L3646" s="6" t="n"/>
      <c r="M3646" s="4" t="n"/>
      <c r="N3646" s="6" t="n"/>
      <c r="O3646" s="4" t="n"/>
      <c r="P3646" s="4" t="n"/>
      <c r="Q3646" s="6" t="n"/>
      <c r="R3646" s="7" t="n"/>
      <c r="S3646" s="6" t="n"/>
      <c r="T3646" s="6" t="n"/>
      <c r="U3646" s="6" t="n"/>
      <c r="V3646" s="3">
        <f>IF(OR(B3646="",C3646),"",CONCATENATE(B3646,".",C3646))</f>
        <v/>
      </c>
      <c r="W3646">
        <f>UPPER(TRIM(H3646))</f>
        <v/>
      </c>
      <c r="X3646">
        <f>UPPER(TRIM(I3646))</f>
        <v/>
      </c>
      <c r="Y3646">
        <f>IF(V3646&lt;&gt;"",IFERROR(INDEX(federal_program_name_lookup,MATCH(V3646,aln_lookup,0)),""),"")</f>
        <v/>
      </c>
    </row>
    <row r="3647">
      <c r="A3647">
        <f>IF(B3647&lt;&gt;"", "AWARD-"&amp;TEXT(ROW()-1,"0000"), "")</f>
        <v/>
      </c>
      <c r="B3647" s="4" t="n"/>
      <c r="C3647" s="4" t="n"/>
      <c r="D3647" s="4" t="n"/>
      <c r="E3647" s="6" t="n"/>
      <c r="F3647" s="7" t="n"/>
      <c r="G3647" s="6" t="n"/>
      <c r="H3647" s="6" t="n"/>
      <c r="I3647" s="6" t="n"/>
      <c r="J3647" s="5">
        <f>SUMIFS(amount_expended,cfda_key,V3647)</f>
        <v/>
      </c>
      <c r="K3647" s="5">
        <f>IF(G3647="OTHER CLUSTER NOT LISTED ABOVE",SUMIFS(amount_expended,uniform_other_cluster_name,X3647), IF(AND(OR(G3647="N/A",G3647=""),H3647=""),0,IF(G3647="STATE CLUSTER",SUMIFS(amount_expended,uniform_state_cluster_name,W3647),SUMIFS(amount_expended,cluster_name,G3647))))</f>
        <v/>
      </c>
      <c r="L3647" s="6" t="n"/>
      <c r="M3647" s="4" t="n"/>
      <c r="N3647" s="6" t="n"/>
      <c r="O3647" s="4" t="n"/>
      <c r="P3647" s="4" t="n"/>
      <c r="Q3647" s="6" t="n"/>
      <c r="R3647" s="7" t="n"/>
      <c r="S3647" s="6" t="n"/>
      <c r="T3647" s="6" t="n"/>
      <c r="U3647" s="6" t="n"/>
      <c r="V3647" s="3">
        <f>IF(OR(B3647="",C3647),"",CONCATENATE(B3647,".",C3647))</f>
        <v/>
      </c>
      <c r="W3647">
        <f>UPPER(TRIM(H3647))</f>
        <v/>
      </c>
      <c r="X3647">
        <f>UPPER(TRIM(I3647))</f>
        <v/>
      </c>
      <c r="Y3647">
        <f>IF(V3647&lt;&gt;"",IFERROR(INDEX(federal_program_name_lookup,MATCH(V3647,aln_lookup,0)),""),"")</f>
        <v/>
      </c>
    </row>
    <row r="3648">
      <c r="A3648">
        <f>IF(B3648&lt;&gt;"", "AWARD-"&amp;TEXT(ROW()-1,"0000"), "")</f>
        <v/>
      </c>
      <c r="B3648" s="4" t="n"/>
      <c r="C3648" s="4" t="n"/>
      <c r="D3648" s="4" t="n"/>
      <c r="E3648" s="6" t="n"/>
      <c r="F3648" s="7" t="n"/>
      <c r="G3648" s="6" t="n"/>
      <c r="H3648" s="6" t="n"/>
      <c r="I3648" s="6" t="n"/>
      <c r="J3648" s="5">
        <f>SUMIFS(amount_expended,cfda_key,V3648)</f>
        <v/>
      </c>
      <c r="K3648" s="5">
        <f>IF(G3648="OTHER CLUSTER NOT LISTED ABOVE",SUMIFS(amount_expended,uniform_other_cluster_name,X3648), IF(AND(OR(G3648="N/A",G3648=""),H3648=""),0,IF(G3648="STATE CLUSTER",SUMIFS(amount_expended,uniform_state_cluster_name,W3648),SUMIFS(amount_expended,cluster_name,G3648))))</f>
        <v/>
      </c>
      <c r="L3648" s="6" t="n"/>
      <c r="M3648" s="4" t="n"/>
      <c r="N3648" s="6" t="n"/>
      <c r="O3648" s="4" t="n"/>
      <c r="P3648" s="4" t="n"/>
      <c r="Q3648" s="6" t="n"/>
      <c r="R3648" s="7" t="n"/>
      <c r="S3648" s="6" t="n"/>
      <c r="T3648" s="6" t="n"/>
      <c r="U3648" s="6" t="n"/>
      <c r="V3648" s="3">
        <f>IF(OR(B3648="",C3648),"",CONCATENATE(B3648,".",C3648))</f>
        <v/>
      </c>
      <c r="W3648">
        <f>UPPER(TRIM(H3648))</f>
        <v/>
      </c>
      <c r="X3648">
        <f>UPPER(TRIM(I3648))</f>
        <v/>
      </c>
      <c r="Y3648">
        <f>IF(V3648&lt;&gt;"",IFERROR(INDEX(federal_program_name_lookup,MATCH(V3648,aln_lookup,0)),""),"")</f>
        <v/>
      </c>
    </row>
    <row r="3649">
      <c r="A3649">
        <f>IF(B3649&lt;&gt;"", "AWARD-"&amp;TEXT(ROW()-1,"0000"), "")</f>
        <v/>
      </c>
      <c r="B3649" s="4" t="n"/>
      <c r="C3649" s="4" t="n"/>
      <c r="D3649" s="4" t="n"/>
      <c r="E3649" s="6" t="n"/>
      <c r="F3649" s="7" t="n"/>
      <c r="G3649" s="6" t="n"/>
      <c r="H3649" s="6" t="n"/>
      <c r="I3649" s="6" t="n"/>
      <c r="J3649" s="5">
        <f>SUMIFS(amount_expended,cfda_key,V3649)</f>
        <v/>
      </c>
      <c r="K3649" s="5">
        <f>IF(G3649="OTHER CLUSTER NOT LISTED ABOVE",SUMIFS(amount_expended,uniform_other_cluster_name,X3649), IF(AND(OR(G3649="N/A",G3649=""),H3649=""),0,IF(G3649="STATE CLUSTER",SUMIFS(amount_expended,uniform_state_cluster_name,W3649),SUMIFS(amount_expended,cluster_name,G3649))))</f>
        <v/>
      </c>
      <c r="L3649" s="6" t="n"/>
      <c r="M3649" s="4" t="n"/>
      <c r="N3649" s="6" t="n"/>
      <c r="O3649" s="4" t="n"/>
      <c r="P3649" s="4" t="n"/>
      <c r="Q3649" s="6" t="n"/>
      <c r="R3649" s="7" t="n"/>
      <c r="S3649" s="6" t="n"/>
      <c r="T3649" s="6" t="n"/>
      <c r="U3649" s="6" t="n"/>
      <c r="V3649" s="3">
        <f>IF(OR(B3649="",C3649),"",CONCATENATE(B3649,".",C3649))</f>
        <v/>
      </c>
      <c r="W3649">
        <f>UPPER(TRIM(H3649))</f>
        <v/>
      </c>
      <c r="X3649">
        <f>UPPER(TRIM(I3649))</f>
        <v/>
      </c>
      <c r="Y3649">
        <f>IF(V3649&lt;&gt;"",IFERROR(INDEX(federal_program_name_lookup,MATCH(V3649,aln_lookup,0)),""),"")</f>
        <v/>
      </c>
    </row>
    <row r="3650">
      <c r="A3650">
        <f>IF(B3650&lt;&gt;"", "AWARD-"&amp;TEXT(ROW()-1,"0000"), "")</f>
        <v/>
      </c>
      <c r="B3650" s="4" t="n"/>
      <c r="C3650" s="4" t="n"/>
      <c r="D3650" s="4" t="n"/>
      <c r="E3650" s="6" t="n"/>
      <c r="F3650" s="7" t="n"/>
      <c r="G3650" s="6" t="n"/>
      <c r="H3650" s="6" t="n"/>
      <c r="I3650" s="6" t="n"/>
      <c r="J3650" s="5">
        <f>SUMIFS(amount_expended,cfda_key,V3650)</f>
        <v/>
      </c>
      <c r="K3650" s="5">
        <f>IF(G3650="OTHER CLUSTER NOT LISTED ABOVE",SUMIFS(amount_expended,uniform_other_cluster_name,X3650), IF(AND(OR(G3650="N/A",G3650=""),H3650=""),0,IF(G3650="STATE CLUSTER",SUMIFS(amount_expended,uniform_state_cluster_name,W3650),SUMIFS(amount_expended,cluster_name,G3650))))</f>
        <v/>
      </c>
      <c r="L3650" s="6" t="n"/>
      <c r="M3650" s="4" t="n"/>
      <c r="N3650" s="6" t="n"/>
      <c r="O3650" s="4" t="n"/>
      <c r="P3650" s="4" t="n"/>
      <c r="Q3650" s="6" t="n"/>
      <c r="R3650" s="7" t="n"/>
      <c r="S3650" s="6" t="n"/>
      <c r="T3650" s="6" t="n"/>
      <c r="U3650" s="6" t="n"/>
      <c r="V3650" s="3">
        <f>IF(OR(B3650="",C3650),"",CONCATENATE(B3650,".",C3650))</f>
        <v/>
      </c>
      <c r="W3650">
        <f>UPPER(TRIM(H3650))</f>
        <v/>
      </c>
      <c r="X3650">
        <f>UPPER(TRIM(I3650))</f>
        <v/>
      </c>
      <c r="Y3650">
        <f>IF(V3650&lt;&gt;"",IFERROR(INDEX(federal_program_name_lookup,MATCH(V3650,aln_lookup,0)),""),"")</f>
        <v/>
      </c>
    </row>
    <row r="3651">
      <c r="A3651">
        <f>IF(B3651&lt;&gt;"", "AWARD-"&amp;TEXT(ROW()-1,"0000"), "")</f>
        <v/>
      </c>
      <c r="B3651" s="4" t="n"/>
      <c r="C3651" s="4" t="n"/>
      <c r="D3651" s="4" t="n"/>
      <c r="E3651" s="6" t="n"/>
      <c r="F3651" s="7" t="n"/>
      <c r="G3651" s="6" t="n"/>
      <c r="H3651" s="6" t="n"/>
      <c r="I3651" s="6" t="n"/>
      <c r="J3651" s="5">
        <f>SUMIFS(amount_expended,cfda_key,V3651)</f>
        <v/>
      </c>
      <c r="K3651" s="5">
        <f>IF(G3651="OTHER CLUSTER NOT LISTED ABOVE",SUMIFS(amount_expended,uniform_other_cluster_name,X3651), IF(AND(OR(G3651="N/A",G3651=""),H3651=""),0,IF(G3651="STATE CLUSTER",SUMIFS(amount_expended,uniform_state_cluster_name,W3651),SUMIFS(amount_expended,cluster_name,G3651))))</f>
        <v/>
      </c>
      <c r="L3651" s="6" t="n"/>
      <c r="M3651" s="4" t="n"/>
      <c r="N3651" s="6" t="n"/>
      <c r="O3651" s="4" t="n"/>
      <c r="P3651" s="4" t="n"/>
      <c r="Q3651" s="6" t="n"/>
      <c r="R3651" s="7" t="n"/>
      <c r="S3651" s="6" t="n"/>
      <c r="T3651" s="6" t="n"/>
      <c r="U3651" s="6" t="n"/>
      <c r="V3651" s="3">
        <f>IF(OR(B3651="",C3651),"",CONCATENATE(B3651,".",C3651))</f>
        <v/>
      </c>
      <c r="W3651">
        <f>UPPER(TRIM(H3651))</f>
        <v/>
      </c>
      <c r="X3651">
        <f>UPPER(TRIM(I3651))</f>
        <v/>
      </c>
      <c r="Y3651">
        <f>IF(V3651&lt;&gt;"",IFERROR(INDEX(federal_program_name_lookup,MATCH(V3651,aln_lookup,0)),""),"")</f>
        <v/>
      </c>
    </row>
    <row r="3652">
      <c r="A3652">
        <f>IF(B3652&lt;&gt;"", "AWARD-"&amp;TEXT(ROW()-1,"0000"), "")</f>
        <v/>
      </c>
      <c r="B3652" s="4" t="n"/>
      <c r="C3652" s="4" t="n"/>
      <c r="D3652" s="4" t="n"/>
      <c r="E3652" s="6" t="n"/>
      <c r="F3652" s="7" t="n"/>
      <c r="G3652" s="6" t="n"/>
      <c r="H3652" s="6" t="n"/>
      <c r="I3652" s="6" t="n"/>
      <c r="J3652" s="5">
        <f>SUMIFS(amount_expended,cfda_key,V3652)</f>
        <v/>
      </c>
      <c r="K3652" s="5">
        <f>IF(G3652="OTHER CLUSTER NOT LISTED ABOVE",SUMIFS(amount_expended,uniform_other_cluster_name,X3652), IF(AND(OR(G3652="N/A",G3652=""),H3652=""),0,IF(G3652="STATE CLUSTER",SUMIFS(amount_expended,uniform_state_cluster_name,W3652),SUMIFS(amount_expended,cluster_name,G3652))))</f>
        <v/>
      </c>
      <c r="L3652" s="6" t="n"/>
      <c r="M3652" s="4" t="n"/>
      <c r="N3652" s="6" t="n"/>
      <c r="O3652" s="4" t="n"/>
      <c r="P3652" s="4" t="n"/>
      <c r="Q3652" s="6" t="n"/>
      <c r="R3652" s="7" t="n"/>
      <c r="S3652" s="6" t="n"/>
      <c r="T3652" s="6" t="n"/>
      <c r="U3652" s="6" t="n"/>
      <c r="V3652" s="3">
        <f>IF(OR(B3652="",C3652),"",CONCATENATE(B3652,".",C3652))</f>
        <v/>
      </c>
      <c r="W3652">
        <f>UPPER(TRIM(H3652))</f>
        <v/>
      </c>
      <c r="X3652">
        <f>UPPER(TRIM(I3652))</f>
        <v/>
      </c>
      <c r="Y3652">
        <f>IF(V3652&lt;&gt;"",IFERROR(INDEX(federal_program_name_lookup,MATCH(V3652,aln_lookup,0)),""),"")</f>
        <v/>
      </c>
    </row>
    <row r="3653">
      <c r="A3653">
        <f>IF(B3653&lt;&gt;"", "AWARD-"&amp;TEXT(ROW()-1,"0000"), "")</f>
        <v/>
      </c>
      <c r="B3653" s="4" t="n"/>
      <c r="C3653" s="4" t="n"/>
      <c r="D3653" s="4" t="n"/>
      <c r="E3653" s="6" t="n"/>
      <c r="F3653" s="7" t="n"/>
      <c r="G3653" s="6" t="n"/>
      <c r="H3653" s="6" t="n"/>
      <c r="I3653" s="6" t="n"/>
      <c r="J3653" s="5">
        <f>SUMIFS(amount_expended,cfda_key,V3653)</f>
        <v/>
      </c>
      <c r="K3653" s="5">
        <f>IF(G3653="OTHER CLUSTER NOT LISTED ABOVE",SUMIFS(amount_expended,uniform_other_cluster_name,X3653), IF(AND(OR(G3653="N/A",G3653=""),H3653=""),0,IF(G3653="STATE CLUSTER",SUMIFS(amount_expended,uniform_state_cluster_name,W3653),SUMIFS(amount_expended,cluster_name,G3653))))</f>
        <v/>
      </c>
      <c r="L3653" s="6" t="n"/>
      <c r="M3653" s="4" t="n"/>
      <c r="N3653" s="6" t="n"/>
      <c r="O3653" s="4" t="n"/>
      <c r="P3653" s="4" t="n"/>
      <c r="Q3653" s="6" t="n"/>
      <c r="R3653" s="7" t="n"/>
      <c r="S3653" s="6" t="n"/>
      <c r="T3653" s="6" t="n"/>
      <c r="U3653" s="6" t="n"/>
      <c r="V3653" s="3">
        <f>IF(OR(B3653="",C3653),"",CONCATENATE(B3653,".",C3653))</f>
        <v/>
      </c>
      <c r="W3653">
        <f>UPPER(TRIM(H3653))</f>
        <v/>
      </c>
      <c r="X3653">
        <f>UPPER(TRIM(I3653))</f>
        <v/>
      </c>
      <c r="Y3653">
        <f>IF(V3653&lt;&gt;"",IFERROR(INDEX(federal_program_name_lookup,MATCH(V3653,aln_lookup,0)),""),"")</f>
        <v/>
      </c>
    </row>
    <row r="3654">
      <c r="A3654">
        <f>IF(B3654&lt;&gt;"", "AWARD-"&amp;TEXT(ROW()-1,"0000"), "")</f>
        <v/>
      </c>
      <c r="B3654" s="4" t="n"/>
      <c r="C3654" s="4" t="n"/>
      <c r="D3654" s="4" t="n"/>
      <c r="E3654" s="6" t="n"/>
      <c r="F3654" s="7" t="n"/>
      <c r="G3654" s="6" t="n"/>
      <c r="H3654" s="6" t="n"/>
      <c r="I3654" s="6" t="n"/>
      <c r="J3654" s="5">
        <f>SUMIFS(amount_expended,cfda_key,V3654)</f>
        <v/>
      </c>
      <c r="K3654" s="5">
        <f>IF(G3654="OTHER CLUSTER NOT LISTED ABOVE",SUMIFS(amount_expended,uniform_other_cluster_name,X3654), IF(AND(OR(G3654="N/A",G3654=""),H3654=""),0,IF(G3654="STATE CLUSTER",SUMIFS(amount_expended,uniform_state_cluster_name,W3654),SUMIFS(amount_expended,cluster_name,G3654))))</f>
        <v/>
      </c>
      <c r="L3654" s="6" t="n"/>
      <c r="M3654" s="4" t="n"/>
      <c r="N3654" s="6" t="n"/>
      <c r="O3654" s="4" t="n"/>
      <c r="P3654" s="4" t="n"/>
      <c r="Q3654" s="6" t="n"/>
      <c r="R3654" s="7" t="n"/>
      <c r="S3654" s="6" t="n"/>
      <c r="T3654" s="6" t="n"/>
      <c r="U3654" s="6" t="n"/>
      <c r="V3654" s="3">
        <f>IF(OR(B3654="",C3654),"",CONCATENATE(B3654,".",C3654))</f>
        <v/>
      </c>
      <c r="W3654">
        <f>UPPER(TRIM(H3654))</f>
        <v/>
      </c>
      <c r="X3654">
        <f>UPPER(TRIM(I3654))</f>
        <v/>
      </c>
      <c r="Y3654">
        <f>IF(V3654&lt;&gt;"",IFERROR(INDEX(federal_program_name_lookup,MATCH(V3654,aln_lookup,0)),""),"")</f>
        <v/>
      </c>
    </row>
    <row r="3655">
      <c r="A3655">
        <f>IF(B3655&lt;&gt;"", "AWARD-"&amp;TEXT(ROW()-1,"0000"), "")</f>
        <v/>
      </c>
      <c r="B3655" s="4" t="n"/>
      <c r="C3655" s="4" t="n"/>
      <c r="D3655" s="4" t="n"/>
      <c r="E3655" s="6" t="n"/>
      <c r="F3655" s="7" t="n"/>
      <c r="G3655" s="6" t="n"/>
      <c r="H3655" s="6" t="n"/>
      <c r="I3655" s="6" t="n"/>
      <c r="J3655" s="5">
        <f>SUMIFS(amount_expended,cfda_key,V3655)</f>
        <v/>
      </c>
      <c r="K3655" s="5">
        <f>IF(G3655="OTHER CLUSTER NOT LISTED ABOVE",SUMIFS(amount_expended,uniform_other_cluster_name,X3655), IF(AND(OR(G3655="N/A",G3655=""),H3655=""),0,IF(G3655="STATE CLUSTER",SUMIFS(amount_expended,uniform_state_cluster_name,W3655),SUMIFS(amount_expended,cluster_name,G3655))))</f>
        <v/>
      </c>
      <c r="L3655" s="6" t="n"/>
      <c r="M3655" s="4" t="n"/>
      <c r="N3655" s="6" t="n"/>
      <c r="O3655" s="4" t="n"/>
      <c r="P3655" s="4" t="n"/>
      <c r="Q3655" s="6" t="n"/>
      <c r="R3655" s="7" t="n"/>
      <c r="S3655" s="6" t="n"/>
      <c r="T3655" s="6" t="n"/>
      <c r="U3655" s="6" t="n"/>
      <c r="V3655" s="3">
        <f>IF(OR(B3655="",C3655),"",CONCATENATE(B3655,".",C3655))</f>
        <v/>
      </c>
      <c r="W3655">
        <f>UPPER(TRIM(H3655))</f>
        <v/>
      </c>
      <c r="X3655">
        <f>UPPER(TRIM(I3655))</f>
        <v/>
      </c>
      <c r="Y3655">
        <f>IF(V3655&lt;&gt;"",IFERROR(INDEX(federal_program_name_lookup,MATCH(V3655,aln_lookup,0)),""),"")</f>
        <v/>
      </c>
    </row>
    <row r="3656">
      <c r="A3656">
        <f>IF(B3656&lt;&gt;"", "AWARD-"&amp;TEXT(ROW()-1,"0000"), "")</f>
        <v/>
      </c>
      <c r="B3656" s="4" t="n"/>
      <c r="C3656" s="4" t="n"/>
      <c r="D3656" s="4" t="n"/>
      <c r="E3656" s="6" t="n"/>
      <c r="F3656" s="7" t="n"/>
      <c r="G3656" s="6" t="n"/>
      <c r="H3656" s="6" t="n"/>
      <c r="I3656" s="6" t="n"/>
      <c r="J3656" s="5">
        <f>SUMIFS(amount_expended,cfda_key,V3656)</f>
        <v/>
      </c>
      <c r="K3656" s="5">
        <f>IF(G3656="OTHER CLUSTER NOT LISTED ABOVE",SUMIFS(amount_expended,uniform_other_cluster_name,X3656), IF(AND(OR(G3656="N/A",G3656=""),H3656=""),0,IF(G3656="STATE CLUSTER",SUMIFS(amount_expended,uniform_state_cluster_name,W3656),SUMIFS(amount_expended,cluster_name,G3656))))</f>
        <v/>
      </c>
      <c r="L3656" s="6" t="n"/>
      <c r="M3656" s="4" t="n"/>
      <c r="N3656" s="6" t="n"/>
      <c r="O3656" s="4" t="n"/>
      <c r="P3656" s="4" t="n"/>
      <c r="Q3656" s="6" t="n"/>
      <c r="R3656" s="7" t="n"/>
      <c r="S3656" s="6" t="n"/>
      <c r="T3656" s="6" t="n"/>
      <c r="U3656" s="6" t="n"/>
      <c r="V3656" s="3">
        <f>IF(OR(B3656="",C3656),"",CONCATENATE(B3656,".",C3656))</f>
        <v/>
      </c>
      <c r="W3656">
        <f>UPPER(TRIM(H3656))</f>
        <v/>
      </c>
      <c r="X3656">
        <f>UPPER(TRIM(I3656))</f>
        <v/>
      </c>
      <c r="Y3656">
        <f>IF(V3656&lt;&gt;"",IFERROR(INDEX(federal_program_name_lookup,MATCH(V3656,aln_lookup,0)),""),"")</f>
        <v/>
      </c>
    </row>
    <row r="3657">
      <c r="A3657">
        <f>IF(B3657&lt;&gt;"", "AWARD-"&amp;TEXT(ROW()-1,"0000"), "")</f>
        <v/>
      </c>
      <c r="B3657" s="4" t="n"/>
      <c r="C3657" s="4" t="n"/>
      <c r="D3657" s="4" t="n"/>
      <c r="E3657" s="6" t="n"/>
      <c r="F3657" s="7" t="n"/>
      <c r="G3657" s="6" t="n"/>
      <c r="H3657" s="6" t="n"/>
      <c r="I3657" s="6" t="n"/>
      <c r="J3657" s="5">
        <f>SUMIFS(amount_expended,cfda_key,V3657)</f>
        <v/>
      </c>
      <c r="K3657" s="5">
        <f>IF(G3657="OTHER CLUSTER NOT LISTED ABOVE",SUMIFS(amount_expended,uniform_other_cluster_name,X3657), IF(AND(OR(G3657="N/A",G3657=""),H3657=""),0,IF(G3657="STATE CLUSTER",SUMIFS(amount_expended,uniform_state_cluster_name,W3657),SUMIFS(amount_expended,cluster_name,G3657))))</f>
        <v/>
      </c>
      <c r="L3657" s="6" t="n"/>
      <c r="M3657" s="4" t="n"/>
      <c r="N3657" s="6" t="n"/>
      <c r="O3657" s="4" t="n"/>
      <c r="P3657" s="4" t="n"/>
      <c r="Q3657" s="6" t="n"/>
      <c r="R3657" s="7" t="n"/>
      <c r="S3657" s="6" t="n"/>
      <c r="T3657" s="6" t="n"/>
      <c r="U3657" s="6" t="n"/>
      <c r="V3657" s="3">
        <f>IF(OR(B3657="",C3657),"",CONCATENATE(B3657,".",C3657))</f>
        <v/>
      </c>
      <c r="W3657">
        <f>UPPER(TRIM(H3657))</f>
        <v/>
      </c>
      <c r="X3657">
        <f>UPPER(TRIM(I3657))</f>
        <v/>
      </c>
      <c r="Y3657">
        <f>IF(V3657&lt;&gt;"",IFERROR(INDEX(federal_program_name_lookup,MATCH(V3657,aln_lookup,0)),""),"")</f>
        <v/>
      </c>
    </row>
    <row r="3658">
      <c r="A3658">
        <f>IF(B3658&lt;&gt;"", "AWARD-"&amp;TEXT(ROW()-1,"0000"), "")</f>
        <v/>
      </c>
      <c r="B3658" s="4" t="n"/>
      <c r="C3658" s="4" t="n"/>
      <c r="D3658" s="4" t="n"/>
      <c r="E3658" s="6" t="n"/>
      <c r="F3658" s="7" t="n"/>
      <c r="G3658" s="6" t="n"/>
      <c r="H3658" s="6" t="n"/>
      <c r="I3658" s="6" t="n"/>
      <c r="J3658" s="5">
        <f>SUMIFS(amount_expended,cfda_key,V3658)</f>
        <v/>
      </c>
      <c r="K3658" s="5">
        <f>IF(G3658="OTHER CLUSTER NOT LISTED ABOVE",SUMIFS(amount_expended,uniform_other_cluster_name,X3658), IF(AND(OR(G3658="N/A",G3658=""),H3658=""),0,IF(G3658="STATE CLUSTER",SUMIFS(amount_expended,uniform_state_cluster_name,W3658),SUMIFS(amount_expended,cluster_name,G3658))))</f>
        <v/>
      </c>
      <c r="L3658" s="6" t="n"/>
      <c r="M3658" s="4" t="n"/>
      <c r="N3658" s="6" t="n"/>
      <c r="O3658" s="4" t="n"/>
      <c r="P3658" s="4" t="n"/>
      <c r="Q3658" s="6" t="n"/>
      <c r="R3658" s="7" t="n"/>
      <c r="S3658" s="6" t="n"/>
      <c r="T3658" s="6" t="n"/>
      <c r="U3658" s="6" t="n"/>
      <c r="V3658" s="3">
        <f>IF(OR(B3658="",C3658),"",CONCATENATE(B3658,".",C3658))</f>
        <v/>
      </c>
      <c r="W3658">
        <f>UPPER(TRIM(H3658))</f>
        <v/>
      </c>
      <c r="X3658">
        <f>UPPER(TRIM(I3658))</f>
        <v/>
      </c>
      <c r="Y3658">
        <f>IF(V3658&lt;&gt;"",IFERROR(INDEX(federal_program_name_lookup,MATCH(V3658,aln_lookup,0)),""),"")</f>
        <v/>
      </c>
    </row>
    <row r="3659">
      <c r="A3659">
        <f>IF(B3659&lt;&gt;"", "AWARD-"&amp;TEXT(ROW()-1,"0000"), "")</f>
        <v/>
      </c>
      <c r="B3659" s="4" t="n"/>
      <c r="C3659" s="4" t="n"/>
      <c r="D3659" s="4" t="n"/>
      <c r="E3659" s="6" t="n"/>
      <c r="F3659" s="7" t="n"/>
      <c r="G3659" s="6" t="n"/>
      <c r="H3659" s="6" t="n"/>
      <c r="I3659" s="6" t="n"/>
      <c r="J3659" s="5">
        <f>SUMIFS(amount_expended,cfda_key,V3659)</f>
        <v/>
      </c>
      <c r="K3659" s="5">
        <f>IF(G3659="OTHER CLUSTER NOT LISTED ABOVE",SUMIFS(amount_expended,uniform_other_cluster_name,X3659), IF(AND(OR(G3659="N/A",G3659=""),H3659=""),0,IF(G3659="STATE CLUSTER",SUMIFS(amount_expended,uniform_state_cluster_name,W3659),SUMIFS(amount_expended,cluster_name,G3659))))</f>
        <v/>
      </c>
      <c r="L3659" s="6" t="n"/>
      <c r="M3659" s="4" t="n"/>
      <c r="N3659" s="6" t="n"/>
      <c r="O3659" s="4" t="n"/>
      <c r="P3659" s="4" t="n"/>
      <c r="Q3659" s="6" t="n"/>
      <c r="R3659" s="7" t="n"/>
      <c r="S3659" s="6" t="n"/>
      <c r="T3659" s="6" t="n"/>
      <c r="U3659" s="6" t="n"/>
      <c r="V3659" s="3">
        <f>IF(OR(B3659="",C3659),"",CONCATENATE(B3659,".",C3659))</f>
        <v/>
      </c>
      <c r="W3659">
        <f>UPPER(TRIM(H3659))</f>
        <v/>
      </c>
      <c r="X3659">
        <f>UPPER(TRIM(I3659))</f>
        <v/>
      </c>
      <c r="Y3659">
        <f>IF(V3659&lt;&gt;"",IFERROR(INDEX(federal_program_name_lookup,MATCH(V3659,aln_lookup,0)),""),"")</f>
        <v/>
      </c>
    </row>
    <row r="3660">
      <c r="A3660">
        <f>IF(B3660&lt;&gt;"", "AWARD-"&amp;TEXT(ROW()-1,"0000"), "")</f>
        <v/>
      </c>
      <c r="B3660" s="4" t="n"/>
      <c r="C3660" s="4" t="n"/>
      <c r="D3660" s="4" t="n"/>
      <c r="E3660" s="6" t="n"/>
      <c r="F3660" s="7" t="n"/>
      <c r="G3660" s="6" t="n"/>
      <c r="H3660" s="6" t="n"/>
      <c r="I3660" s="6" t="n"/>
      <c r="J3660" s="5">
        <f>SUMIFS(amount_expended,cfda_key,V3660)</f>
        <v/>
      </c>
      <c r="K3660" s="5">
        <f>IF(G3660="OTHER CLUSTER NOT LISTED ABOVE",SUMIFS(amount_expended,uniform_other_cluster_name,X3660), IF(AND(OR(G3660="N/A",G3660=""),H3660=""),0,IF(G3660="STATE CLUSTER",SUMIFS(amount_expended,uniform_state_cluster_name,W3660),SUMIFS(amount_expended,cluster_name,G3660))))</f>
        <v/>
      </c>
      <c r="L3660" s="6" t="n"/>
      <c r="M3660" s="4" t="n"/>
      <c r="N3660" s="6" t="n"/>
      <c r="O3660" s="4" t="n"/>
      <c r="P3660" s="4" t="n"/>
      <c r="Q3660" s="6" t="n"/>
      <c r="R3660" s="7" t="n"/>
      <c r="S3660" s="6" t="n"/>
      <c r="T3660" s="6" t="n"/>
      <c r="U3660" s="6" t="n"/>
      <c r="V3660" s="3">
        <f>IF(OR(B3660="",C3660),"",CONCATENATE(B3660,".",C3660))</f>
        <v/>
      </c>
      <c r="W3660">
        <f>UPPER(TRIM(H3660))</f>
        <v/>
      </c>
      <c r="X3660">
        <f>UPPER(TRIM(I3660))</f>
        <v/>
      </c>
      <c r="Y3660">
        <f>IF(V3660&lt;&gt;"",IFERROR(INDEX(federal_program_name_lookup,MATCH(V3660,aln_lookup,0)),""),"")</f>
        <v/>
      </c>
    </row>
    <row r="3661">
      <c r="A3661">
        <f>IF(B3661&lt;&gt;"", "AWARD-"&amp;TEXT(ROW()-1,"0000"), "")</f>
        <v/>
      </c>
      <c r="B3661" s="4" t="n"/>
      <c r="C3661" s="4" t="n"/>
      <c r="D3661" s="4" t="n"/>
      <c r="E3661" s="6" t="n"/>
      <c r="F3661" s="7" t="n"/>
      <c r="G3661" s="6" t="n"/>
      <c r="H3661" s="6" t="n"/>
      <c r="I3661" s="6" t="n"/>
      <c r="J3661" s="5">
        <f>SUMIFS(amount_expended,cfda_key,V3661)</f>
        <v/>
      </c>
      <c r="K3661" s="5">
        <f>IF(G3661="OTHER CLUSTER NOT LISTED ABOVE",SUMIFS(amount_expended,uniform_other_cluster_name,X3661), IF(AND(OR(G3661="N/A",G3661=""),H3661=""),0,IF(G3661="STATE CLUSTER",SUMIFS(amount_expended,uniform_state_cluster_name,W3661),SUMIFS(amount_expended,cluster_name,G3661))))</f>
        <v/>
      </c>
      <c r="L3661" s="6" t="n"/>
      <c r="M3661" s="4" t="n"/>
      <c r="N3661" s="6" t="n"/>
      <c r="O3661" s="4" t="n"/>
      <c r="P3661" s="4" t="n"/>
      <c r="Q3661" s="6" t="n"/>
      <c r="R3661" s="7" t="n"/>
      <c r="S3661" s="6" t="n"/>
      <c r="T3661" s="6" t="n"/>
      <c r="U3661" s="6" t="n"/>
      <c r="V3661" s="3">
        <f>IF(OR(B3661="",C3661),"",CONCATENATE(B3661,".",C3661))</f>
        <v/>
      </c>
      <c r="W3661">
        <f>UPPER(TRIM(H3661))</f>
        <v/>
      </c>
      <c r="X3661">
        <f>UPPER(TRIM(I3661))</f>
        <v/>
      </c>
      <c r="Y3661">
        <f>IF(V3661&lt;&gt;"",IFERROR(INDEX(federal_program_name_lookup,MATCH(V3661,aln_lookup,0)),""),"")</f>
        <v/>
      </c>
    </row>
    <row r="3662">
      <c r="A3662">
        <f>IF(B3662&lt;&gt;"", "AWARD-"&amp;TEXT(ROW()-1,"0000"), "")</f>
        <v/>
      </c>
      <c r="B3662" s="4" t="n"/>
      <c r="C3662" s="4" t="n"/>
      <c r="D3662" s="4" t="n"/>
      <c r="E3662" s="6" t="n"/>
      <c r="F3662" s="7" t="n"/>
      <c r="G3662" s="6" t="n"/>
      <c r="H3662" s="6" t="n"/>
      <c r="I3662" s="6" t="n"/>
      <c r="J3662" s="5">
        <f>SUMIFS(amount_expended,cfda_key,V3662)</f>
        <v/>
      </c>
      <c r="K3662" s="5">
        <f>IF(G3662="OTHER CLUSTER NOT LISTED ABOVE",SUMIFS(amount_expended,uniform_other_cluster_name,X3662), IF(AND(OR(G3662="N/A",G3662=""),H3662=""),0,IF(G3662="STATE CLUSTER",SUMIFS(amount_expended,uniform_state_cluster_name,W3662),SUMIFS(amount_expended,cluster_name,G3662))))</f>
        <v/>
      </c>
      <c r="L3662" s="6" t="n"/>
      <c r="M3662" s="4" t="n"/>
      <c r="N3662" s="6" t="n"/>
      <c r="O3662" s="4" t="n"/>
      <c r="P3662" s="4" t="n"/>
      <c r="Q3662" s="6" t="n"/>
      <c r="R3662" s="7" t="n"/>
      <c r="S3662" s="6" t="n"/>
      <c r="T3662" s="6" t="n"/>
      <c r="U3662" s="6" t="n"/>
      <c r="V3662" s="3">
        <f>IF(OR(B3662="",C3662),"",CONCATENATE(B3662,".",C3662))</f>
        <v/>
      </c>
      <c r="W3662">
        <f>UPPER(TRIM(H3662))</f>
        <v/>
      </c>
      <c r="X3662">
        <f>UPPER(TRIM(I3662))</f>
        <v/>
      </c>
      <c r="Y3662">
        <f>IF(V3662&lt;&gt;"",IFERROR(INDEX(federal_program_name_lookup,MATCH(V3662,aln_lookup,0)),""),"")</f>
        <v/>
      </c>
    </row>
    <row r="3663">
      <c r="A3663">
        <f>IF(B3663&lt;&gt;"", "AWARD-"&amp;TEXT(ROW()-1,"0000"), "")</f>
        <v/>
      </c>
      <c r="B3663" s="4" t="n"/>
      <c r="C3663" s="4" t="n"/>
      <c r="D3663" s="4" t="n"/>
      <c r="E3663" s="6" t="n"/>
      <c r="F3663" s="7" t="n"/>
      <c r="G3663" s="6" t="n"/>
      <c r="H3663" s="6" t="n"/>
      <c r="I3663" s="6" t="n"/>
      <c r="J3663" s="5">
        <f>SUMIFS(amount_expended,cfda_key,V3663)</f>
        <v/>
      </c>
      <c r="K3663" s="5">
        <f>IF(G3663="OTHER CLUSTER NOT LISTED ABOVE",SUMIFS(amount_expended,uniform_other_cluster_name,X3663), IF(AND(OR(G3663="N/A",G3663=""),H3663=""),0,IF(G3663="STATE CLUSTER",SUMIFS(amount_expended,uniform_state_cluster_name,W3663),SUMIFS(amount_expended,cluster_name,G3663))))</f>
        <v/>
      </c>
      <c r="L3663" s="6" t="n"/>
      <c r="M3663" s="4" t="n"/>
      <c r="N3663" s="6" t="n"/>
      <c r="O3663" s="4" t="n"/>
      <c r="P3663" s="4" t="n"/>
      <c r="Q3663" s="6" t="n"/>
      <c r="R3663" s="7" t="n"/>
      <c r="S3663" s="6" t="n"/>
      <c r="T3663" s="6" t="n"/>
      <c r="U3663" s="6" t="n"/>
      <c r="V3663" s="3">
        <f>IF(OR(B3663="",C3663),"",CONCATENATE(B3663,".",C3663))</f>
        <v/>
      </c>
      <c r="W3663">
        <f>UPPER(TRIM(H3663))</f>
        <v/>
      </c>
      <c r="X3663">
        <f>UPPER(TRIM(I3663))</f>
        <v/>
      </c>
      <c r="Y3663">
        <f>IF(V3663&lt;&gt;"",IFERROR(INDEX(federal_program_name_lookup,MATCH(V3663,aln_lookup,0)),""),"")</f>
        <v/>
      </c>
    </row>
    <row r="3664">
      <c r="A3664">
        <f>IF(B3664&lt;&gt;"", "AWARD-"&amp;TEXT(ROW()-1,"0000"), "")</f>
        <v/>
      </c>
      <c r="B3664" s="4" t="n"/>
      <c r="C3664" s="4" t="n"/>
      <c r="D3664" s="4" t="n"/>
      <c r="E3664" s="6" t="n"/>
      <c r="F3664" s="7" t="n"/>
      <c r="G3664" s="6" t="n"/>
      <c r="H3664" s="6" t="n"/>
      <c r="I3664" s="6" t="n"/>
      <c r="J3664" s="5">
        <f>SUMIFS(amount_expended,cfda_key,V3664)</f>
        <v/>
      </c>
      <c r="K3664" s="5">
        <f>IF(G3664="OTHER CLUSTER NOT LISTED ABOVE",SUMIFS(amount_expended,uniform_other_cluster_name,X3664), IF(AND(OR(G3664="N/A",G3664=""),H3664=""),0,IF(G3664="STATE CLUSTER",SUMIFS(amount_expended,uniform_state_cluster_name,W3664),SUMIFS(amount_expended,cluster_name,G3664))))</f>
        <v/>
      </c>
      <c r="L3664" s="6" t="n"/>
      <c r="M3664" s="4" t="n"/>
      <c r="N3664" s="6" t="n"/>
      <c r="O3664" s="4" t="n"/>
      <c r="P3664" s="4" t="n"/>
      <c r="Q3664" s="6" t="n"/>
      <c r="R3664" s="7" t="n"/>
      <c r="S3664" s="6" t="n"/>
      <c r="T3664" s="6" t="n"/>
      <c r="U3664" s="6" t="n"/>
      <c r="V3664" s="3">
        <f>IF(OR(B3664="",C3664),"",CONCATENATE(B3664,".",C3664))</f>
        <v/>
      </c>
      <c r="W3664">
        <f>UPPER(TRIM(H3664))</f>
        <v/>
      </c>
      <c r="X3664">
        <f>UPPER(TRIM(I3664))</f>
        <v/>
      </c>
      <c r="Y3664">
        <f>IF(V3664&lt;&gt;"",IFERROR(INDEX(federal_program_name_lookup,MATCH(V3664,aln_lookup,0)),""),"")</f>
        <v/>
      </c>
    </row>
    <row r="3665">
      <c r="A3665">
        <f>IF(B3665&lt;&gt;"", "AWARD-"&amp;TEXT(ROW()-1,"0000"), "")</f>
        <v/>
      </c>
      <c r="B3665" s="4" t="n"/>
      <c r="C3665" s="4" t="n"/>
      <c r="D3665" s="4" t="n"/>
      <c r="E3665" s="6" t="n"/>
      <c r="F3665" s="7" t="n"/>
      <c r="G3665" s="6" t="n"/>
      <c r="H3665" s="6" t="n"/>
      <c r="I3665" s="6" t="n"/>
      <c r="J3665" s="5">
        <f>SUMIFS(amount_expended,cfda_key,V3665)</f>
        <v/>
      </c>
      <c r="K3665" s="5">
        <f>IF(G3665="OTHER CLUSTER NOT LISTED ABOVE",SUMIFS(amount_expended,uniform_other_cluster_name,X3665), IF(AND(OR(G3665="N/A",G3665=""),H3665=""),0,IF(G3665="STATE CLUSTER",SUMIFS(amount_expended,uniform_state_cluster_name,W3665),SUMIFS(amount_expended,cluster_name,G3665))))</f>
        <v/>
      </c>
      <c r="L3665" s="6" t="n"/>
      <c r="M3665" s="4" t="n"/>
      <c r="N3665" s="6" t="n"/>
      <c r="O3665" s="4" t="n"/>
      <c r="P3665" s="4" t="n"/>
      <c r="Q3665" s="6" t="n"/>
      <c r="R3665" s="7" t="n"/>
      <c r="S3665" s="6" t="n"/>
      <c r="T3665" s="6" t="n"/>
      <c r="U3665" s="6" t="n"/>
      <c r="V3665" s="3">
        <f>IF(OR(B3665="",C3665),"",CONCATENATE(B3665,".",C3665))</f>
        <v/>
      </c>
      <c r="W3665">
        <f>UPPER(TRIM(H3665))</f>
        <v/>
      </c>
      <c r="X3665">
        <f>UPPER(TRIM(I3665))</f>
        <v/>
      </c>
      <c r="Y3665">
        <f>IF(V3665&lt;&gt;"",IFERROR(INDEX(federal_program_name_lookup,MATCH(V3665,aln_lookup,0)),""),"")</f>
        <v/>
      </c>
    </row>
    <row r="3666">
      <c r="A3666">
        <f>IF(B3666&lt;&gt;"", "AWARD-"&amp;TEXT(ROW()-1,"0000"), "")</f>
        <v/>
      </c>
      <c r="B3666" s="4" t="n"/>
      <c r="C3666" s="4" t="n"/>
      <c r="D3666" s="4" t="n"/>
      <c r="E3666" s="6" t="n"/>
      <c r="F3666" s="7" t="n"/>
      <c r="G3666" s="6" t="n"/>
      <c r="H3666" s="6" t="n"/>
      <c r="I3666" s="6" t="n"/>
      <c r="J3666" s="5">
        <f>SUMIFS(amount_expended,cfda_key,V3666)</f>
        <v/>
      </c>
      <c r="K3666" s="5">
        <f>IF(G3666="OTHER CLUSTER NOT LISTED ABOVE",SUMIFS(amount_expended,uniform_other_cluster_name,X3666), IF(AND(OR(G3666="N/A",G3666=""),H3666=""),0,IF(G3666="STATE CLUSTER",SUMIFS(amount_expended,uniform_state_cluster_name,W3666),SUMIFS(amount_expended,cluster_name,G3666))))</f>
        <v/>
      </c>
      <c r="L3666" s="6" t="n"/>
      <c r="M3666" s="4" t="n"/>
      <c r="N3666" s="6" t="n"/>
      <c r="O3666" s="4" t="n"/>
      <c r="P3666" s="4" t="n"/>
      <c r="Q3666" s="6" t="n"/>
      <c r="R3666" s="7" t="n"/>
      <c r="S3666" s="6" t="n"/>
      <c r="T3666" s="6" t="n"/>
      <c r="U3666" s="6" t="n"/>
      <c r="V3666" s="3">
        <f>IF(OR(B3666="",C3666),"",CONCATENATE(B3666,".",C3666))</f>
        <v/>
      </c>
      <c r="W3666">
        <f>UPPER(TRIM(H3666))</f>
        <v/>
      </c>
      <c r="X3666">
        <f>UPPER(TRIM(I3666))</f>
        <v/>
      </c>
      <c r="Y3666">
        <f>IF(V3666&lt;&gt;"",IFERROR(INDEX(federal_program_name_lookup,MATCH(V3666,aln_lookup,0)),""),"")</f>
        <v/>
      </c>
    </row>
    <row r="3667">
      <c r="A3667">
        <f>IF(B3667&lt;&gt;"", "AWARD-"&amp;TEXT(ROW()-1,"0000"), "")</f>
        <v/>
      </c>
      <c r="B3667" s="4" t="n"/>
      <c r="C3667" s="4" t="n"/>
      <c r="D3667" s="4" t="n"/>
      <c r="E3667" s="6" t="n"/>
      <c r="F3667" s="7" t="n"/>
      <c r="G3667" s="6" t="n"/>
      <c r="H3667" s="6" t="n"/>
      <c r="I3667" s="6" t="n"/>
      <c r="J3667" s="5">
        <f>SUMIFS(amount_expended,cfda_key,V3667)</f>
        <v/>
      </c>
      <c r="K3667" s="5">
        <f>IF(G3667="OTHER CLUSTER NOT LISTED ABOVE",SUMIFS(amount_expended,uniform_other_cluster_name,X3667), IF(AND(OR(G3667="N/A",G3667=""),H3667=""),0,IF(G3667="STATE CLUSTER",SUMIFS(amount_expended,uniform_state_cluster_name,W3667),SUMIFS(amount_expended,cluster_name,G3667))))</f>
        <v/>
      </c>
      <c r="L3667" s="6" t="n"/>
      <c r="M3667" s="4" t="n"/>
      <c r="N3667" s="6" t="n"/>
      <c r="O3667" s="4" t="n"/>
      <c r="P3667" s="4" t="n"/>
      <c r="Q3667" s="6" t="n"/>
      <c r="R3667" s="7" t="n"/>
      <c r="S3667" s="6" t="n"/>
      <c r="T3667" s="6" t="n"/>
      <c r="U3667" s="6" t="n"/>
      <c r="V3667" s="3">
        <f>IF(OR(B3667="",C3667),"",CONCATENATE(B3667,".",C3667))</f>
        <v/>
      </c>
      <c r="W3667">
        <f>UPPER(TRIM(H3667))</f>
        <v/>
      </c>
      <c r="X3667">
        <f>UPPER(TRIM(I3667))</f>
        <v/>
      </c>
      <c r="Y3667">
        <f>IF(V3667&lt;&gt;"",IFERROR(INDEX(federal_program_name_lookup,MATCH(V3667,aln_lookup,0)),""),"")</f>
        <v/>
      </c>
    </row>
    <row r="3668">
      <c r="A3668">
        <f>IF(B3668&lt;&gt;"", "AWARD-"&amp;TEXT(ROW()-1,"0000"), "")</f>
        <v/>
      </c>
      <c r="B3668" s="4" t="n"/>
      <c r="C3668" s="4" t="n"/>
      <c r="D3668" s="4" t="n"/>
      <c r="E3668" s="6" t="n"/>
      <c r="F3668" s="7" t="n"/>
      <c r="G3668" s="6" t="n"/>
      <c r="H3668" s="6" t="n"/>
      <c r="I3668" s="6" t="n"/>
      <c r="J3668" s="5">
        <f>SUMIFS(amount_expended,cfda_key,V3668)</f>
        <v/>
      </c>
      <c r="K3668" s="5">
        <f>IF(G3668="OTHER CLUSTER NOT LISTED ABOVE",SUMIFS(amount_expended,uniform_other_cluster_name,X3668), IF(AND(OR(G3668="N/A",G3668=""),H3668=""),0,IF(G3668="STATE CLUSTER",SUMIFS(amount_expended,uniform_state_cluster_name,W3668),SUMIFS(amount_expended,cluster_name,G3668))))</f>
        <v/>
      </c>
      <c r="L3668" s="6" t="n"/>
      <c r="M3668" s="4" t="n"/>
      <c r="N3668" s="6" t="n"/>
      <c r="O3668" s="4" t="n"/>
      <c r="P3668" s="4" t="n"/>
      <c r="Q3668" s="6" t="n"/>
      <c r="R3668" s="7" t="n"/>
      <c r="S3668" s="6" t="n"/>
      <c r="T3668" s="6" t="n"/>
      <c r="U3668" s="6" t="n"/>
      <c r="V3668" s="3">
        <f>IF(OR(B3668="",C3668),"",CONCATENATE(B3668,".",C3668))</f>
        <v/>
      </c>
      <c r="W3668">
        <f>UPPER(TRIM(H3668))</f>
        <v/>
      </c>
      <c r="X3668">
        <f>UPPER(TRIM(I3668))</f>
        <v/>
      </c>
      <c r="Y3668">
        <f>IF(V3668&lt;&gt;"",IFERROR(INDEX(federal_program_name_lookup,MATCH(V3668,aln_lookup,0)),""),"")</f>
        <v/>
      </c>
    </row>
    <row r="3669">
      <c r="A3669">
        <f>IF(B3669&lt;&gt;"", "AWARD-"&amp;TEXT(ROW()-1,"0000"), "")</f>
        <v/>
      </c>
      <c r="B3669" s="4" t="n"/>
      <c r="C3669" s="4" t="n"/>
      <c r="D3669" s="4" t="n"/>
      <c r="E3669" s="6" t="n"/>
      <c r="F3669" s="7" t="n"/>
      <c r="G3669" s="6" t="n"/>
      <c r="H3669" s="6" t="n"/>
      <c r="I3669" s="6" t="n"/>
      <c r="J3669" s="5">
        <f>SUMIFS(amount_expended,cfda_key,V3669)</f>
        <v/>
      </c>
      <c r="K3669" s="5">
        <f>IF(G3669="OTHER CLUSTER NOT LISTED ABOVE",SUMIFS(amount_expended,uniform_other_cluster_name,X3669), IF(AND(OR(G3669="N/A",G3669=""),H3669=""),0,IF(G3669="STATE CLUSTER",SUMIFS(amount_expended,uniform_state_cluster_name,W3669),SUMIFS(amount_expended,cluster_name,G3669))))</f>
        <v/>
      </c>
      <c r="L3669" s="6" t="n"/>
      <c r="M3669" s="4" t="n"/>
      <c r="N3669" s="6" t="n"/>
      <c r="O3669" s="4" t="n"/>
      <c r="P3669" s="4" t="n"/>
      <c r="Q3669" s="6" t="n"/>
      <c r="R3669" s="7" t="n"/>
      <c r="S3669" s="6" t="n"/>
      <c r="T3669" s="6" t="n"/>
      <c r="U3669" s="6" t="n"/>
      <c r="V3669" s="3">
        <f>IF(OR(B3669="",C3669),"",CONCATENATE(B3669,".",C3669))</f>
        <v/>
      </c>
      <c r="W3669">
        <f>UPPER(TRIM(H3669))</f>
        <v/>
      </c>
      <c r="X3669">
        <f>UPPER(TRIM(I3669))</f>
        <v/>
      </c>
      <c r="Y3669">
        <f>IF(V3669&lt;&gt;"",IFERROR(INDEX(federal_program_name_lookup,MATCH(V3669,aln_lookup,0)),""),"")</f>
        <v/>
      </c>
    </row>
    <row r="3670">
      <c r="A3670">
        <f>IF(B3670&lt;&gt;"", "AWARD-"&amp;TEXT(ROW()-1,"0000"), "")</f>
        <v/>
      </c>
      <c r="B3670" s="4" t="n"/>
      <c r="C3670" s="4" t="n"/>
      <c r="D3670" s="4" t="n"/>
      <c r="E3670" s="6" t="n"/>
      <c r="F3670" s="7" t="n"/>
      <c r="G3670" s="6" t="n"/>
      <c r="H3670" s="6" t="n"/>
      <c r="I3670" s="6" t="n"/>
      <c r="J3670" s="5">
        <f>SUMIFS(amount_expended,cfda_key,V3670)</f>
        <v/>
      </c>
      <c r="K3670" s="5">
        <f>IF(G3670="OTHER CLUSTER NOT LISTED ABOVE",SUMIFS(amount_expended,uniform_other_cluster_name,X3670), IF(AND(OR(G3670="N/A",G3670=""),H3670=""),0,IF(G3670="STATE CLUSTER",SUMIFS(amount_expended,uniform_state_cluster_name,W3670),SUMIFS(amount_expended,cluster_name,G3670))))</f>
        <v/>
      </c>
      <c r="L3670" s="6" t="n"/>
      <c r="M3670" s="4" t="n"/>
      <c r="N3670" s="6" t="n"/>
      <c r="O3670" s="4" t="n"/>
      <c r="P3670" s="4" t="n"/>
      <c r="Q3670" s="6" t="n"/>
      <c r="R3670" s="7" t="n"/>
      <c r="S3670" s="6" t="n"/>
      <c r="T3670" s="6" t="n"/>
      <c r="U3670" s="6" t="n"/>
      <c r="V3670" s="3">
        <f>IF(OR(B3670="",C3670),"",CONCATENATE(B3670,".",C3670))</f>
        <v/>
      </c>
      <c r="W3670">
        <f>UPPER(TRIM(H3670))</f>
        <v/>
      </c>
      <c r="X3670">
        <f>UPPER(TRIM(I3670))</f>
        <v/>
      </c>
      <c r="Y3670">
        <f>IF(V3670&lt;&gt;"",IFERROR(INDEX(federal_program_name_lookup,MATCH(V3670,aln_lookup,0)),""),"")</f>
        <v/>
      </c>
    </row>
    <row r="3671">
      <c r="A3671">
        <f>IF(B3671&lt;&gt;"", "AWARD-"&amp;TEXT(ROW()-1,"0000"), "")</f>
        <v/>
      </c>
      <c r="B3671" s="4" t="n"/>
      <c r="C3671" s="4" t="n"/>
      <c r="D3671" s="4" t="n"/>
      <c r="E3671" s="6" t="n"/>
      <c r="F3671" s="7" t="n"/>
      <c r="G3671" s="6" t="n"/>
      <c r="H3671" s="6" t="n"/>
      <c r="I3671" s="6" t="n"/>
      <c r="J3671" s="5">
        <f>SUMIFS(amount_expended,cfda_key,V3671)</f>
        <v/>
      </c>
      <c r="K3671" s="5">
        <f>IF(G3671="OTHER CLUSTER NOT LISTED ABOVE",SUMIFS(amount_expended,uniform_other_cluster_name,X3671), IF(AND(OR(G3671="N/A",G3671=""),H3671=""),0,IF(G3671="STATE CLUSTER",SUMIFS(amount_expended,uniform_state_cluster_name,W3671),SUMIFS(amount_expended,cluster_name,G3671))))</f>
        <v/>
      </c>
      <c r="L3671" s="6" t="n"/>
      <c r="M3671" s="4" t="n"/>
      <c r="N3671" s="6" t="n"/>
      <c r="O3671" s="4" t="n"/>
      <c r="P3671" s="4" t="n"/>
      <c r="Q3671" s="6" t="n"/>
      <c r="R3671" s="7" t="n"/>
      <c r="S3671" s="6" t="n"/>
      <c r="T3671" s="6" t="n"/>
      <c r="U3671" s="6" t="n"/>
      <c r="V3671" s="3">
        <f>IF(OR(B3671="",C3671),"",CONCATENATE(B3671,".",C3671))</f>
        <v/>
      </c>
      <c r="W3671">
        <f>UPPER(TRIM(H3671))</f>
        <v/>
      </c>
      <c r="X3671">
        <f>UPPER(TRIM(I3671))</f>
        <v/>
      </c>
      <c r="Y3671">
        <f>IF(V3671&lt;&gt;"",IFERROR(INDEX(federal_program_name_lookup,MATCH(V3671,aln_lookup,0)),""),"")</f>
        <v/>
      </c>
    </row>
    <row r="3672">
      <c r="A3672">
        <f>IF(B3672&lt;&gt;"", "AWARD-"&amp;TEXT(ROW()-1,"0000"), "")</f>
        <v/>
      </c>
      <c r="B3672" s="4" t="n"/>
      <c r="C3672" s="4" t="n"/>
      <c r="D3672" s="4" t="n"/>
      <c r="E3672" s="6" t="n"/>
      <c r="F3672" s="7" t="n"/>
      <c r="G3672" s="6" t="n"/>
      <c r="H3672" s="6" t="n"/>
      <c r="I3672" s="6" t="n"/>
      <c r="J3672" s="5">
        <f>SUMIFS(amount_expended,cfda_key,V3672)</f>
        <v/>
      </c>
      <c r="K3672" s="5">
        <f>IF(G3672="OTHER CLUSTER NOT LISTED ABOVE",SUMIFS(amount_expended,uniform_other_cluster_name,X3672), IF(AND(OR(G3672="N/A",G3672=""),H3672=""),0,IF(G3672="STATE CLUSTER",SUMIFS(amount_expended,uniform_state_cluster_name,W3672),SUMIFS(amount_expended,cluster_name,G3672))))</f>
        <v/>
      </c>
      <c r="L3672" s="6" t="n"/>
      <c r="M3672" s="4" t="n"/>
      <c r="N3672" s="6" t="n"/>
      <c r="O3672" s="4" t="n"/>
      <c r="P3672" s="4" t="n"/>
      <c r="Q3672" s="6" t="n"/>
      <c r="R3672" s="7" t="n"/>
      <c r="S3672" s="6" t="n"/>
      <c r="T3672" s="6" t="n"/>
      <c r="U3672" s="6" t="n"/>
      <c r="V3672" s="3">
        <f>IF(OR(B3672="",C3672),"",CONCATENATE(B3672,".",C3672))</f>
        <v/>
      </c>
      <c r="W3672">
        <f>UPPER(TRIM(H3672))</f>
        <v/>
      </c>
      <c r="X3672">
        <f>UPPER(TRIM(I3672))</f>
        <v/>
      </c>
      <c r="Y3672">
        <f>IF(V3672&lt;&gt;"",IFERROR(INDEX(federal_program_name_lookup,MATCH(V3672,aln_lookup,0)),""),"")</f>
        <v/>
      </c>
    </row>
    <row r="3673">
      <c r="A3673">
        <f>IF(B3673&lt;&gt;"", "AWARD-"&amp;TEXT(ROW()-1,"0000"), "")</f>
        <v/>
      </c>
      <c r="B3673" s="4" t="n"/>
      <c r="C3673" s="4" t="n"/>
      <c r="D3673" s="4" t="n"/>
      <c r="E3673" s="6" t="n"/>
      <c r="F3673" s="7" t="n"/>
      <c r="G3673" s="6" t="n"/>
      <c r="H3673" s="6" t="n"/>
      <c r="I3673" s="6" t="n"/>
      <c r="J3673" s="5">
        <f>SUMIFS(amount_expended,cfda_key,V3673)</f>
        <v/>
      </c>
      <c r="K3673" s="5">
        <f>IF(G3673="OTHER CLUSTER NOT LISTED ABOVE",SUMIFS(amount_expended,uniform_other_cluster_name,X3673), IF(AND(OR(G3673="N/A",G3673=""),H3673=""),0,IF(G3673="STATE CLUSTER",SUMIFS(amount_expended,uniform_state_cluster_name,W3673),SUMIFS(amount_expended,cluster_name,G3673))))</f>
        <v/>
      </c>
      <c r="L3673" s="6" t="n"/>
      <c r="M3673" s="4" t="n"/>
      <c r="N3673" s="6" t="n"/>
      <c r="O3673" s="4" t="n"/>
      <c r="P3673" s="4" t="n"/>
      <c r="Q3673" s="6" t="n"/>
      <c r="R3673" s="7" t="n"/>
      <c r="S3673" s="6" t="n"/>
      <c r="T3673" s="6" t="n"/>
      <c r="U3673" s="6" t="n"/>
      <c r="V3673" s="3">
        <f>IF(OR(B3673="",C3673),"",CONCATENATE(B3673,".",C3673))</f>
        <v/>
      </c>
      <c r="W3673">
        <f>UPPER(TRIM(H3673))</f>
        <v/>
      </c>
      <c r="X3673">
        <f>UPPER(TRIM(I3673))</f>
        <v/>
      </c>
      <c r="Y3673">
        <f>IF(V3673&lt;&gt;"",IFERROR(INDEX(federal_program_name_lookup,MATCH(V3673,aln_lookup,0)),""),"")</f>
        <v/>
      </c>
    </row>
    <row r="3674">
      <c r="A3674">
        <f>IF(B3674&lt;&gt;"", "AWARD-"&amp;TEXT(ROW()-1,"0000"), "")</f>
        <v/>
      </c>
      <c r="B3674" s="4" t="n"/>
      <c r="C3674" s="4" t="n"/>
      <c r="D3674" s="4" t="n"/>
      <c r="E3674" s="6" t="n"/>
      <c r="F3674" s="7" t="n"/>
      <c r="G3674" s="6" t="n"/>
      <c r="H3674" s="6" t="n"/>
      <c r="I3674" s="6" t="n"/>
      <c r="J3674" s="5">
        <f>SUMIFS(amount_expended,cfda_key,V3674)</f>
        <v/>
      </c>
      <c r="K3674" s="5">
        <f>IF(G3674="OTHER CLUSTER NOT LISTED ABOVE",SUMIFS(amount_expended,uniform_other_cluster_name,X3674), IF(AND(OR(G3674="N/A",G3674=""),H3674=""),0,IF(G3674="STATE CLUSTER",SUMIFS(amount_expended,uniform_state_cluster_name,W3674),SUMIFS(amount_expended,cluster_name,G3674))))</f>
        <v/>
      </c>
      <c r="L3674" s="6" t="n"/>
      <c r="M3674" s="4" t="n"/>
      <c r="N3674" s="6" t="n"/>
      <c r="O3674" s="4" t="n"/>
      <c r="P3674" s="4" t="n"/>
      <c r="Q3674" s="6" t="n"/>
      <c r="R3674" s="7" t="n"/>
      <c r="S3674" s="6" t="n"/>
      <c r="T3674" s="6" t="n"/>
      <c r="U3674" s="6" t="n"/>
      <c r="V3674" s="3">
        <f>IF(OR(B3674="",C3674),"",CONCATENATE(B3674,".",C3674))</f>
        <v/>
      </c>
      <c r="W3674">
        <f>UPPER(TRIM(H3674))</f>
        <v/>
      </c>
      <c r="X3674">
        <f>UPPER(TRIM(I3674))</f>
        <v/>
      </c>
      <c r="Y3674">
        <f>IF(V3674&lt;&gt;"",IFERROR(INDEX(federal_program_name_lookup,MATCH(V3674,aln_lookup,0)),""),"")</f>
        <v/>
      </c>
    </row>
    <row r="3675">
      <c r="A3675">
        <f>IF(B3675&lt;&gt;"", "AWARD-"&amp;TEXT(ROW()-1,"0000"), "")</f>
        <v/>
      </c>
      <c r="B3675" s="4" t="n"/>
      <c r="C3675" s="4" t="n"/>
      <c r="D3675" s="4" t="n"/>
      <c r="E3675" s="6" t="n"/>
      <c r="F3675" s="7" t="n"/>
      <c r="G3675" s="6" t="n"/>
      <c r="H3675" s="6" t="n"/>
      <c r="I3675" s="6" t="n"/>
      <c r="J3675" s="5">
        <f>SUMIFS(amount_expended,cfda_key,V3675)</f>
        <v/>
      </c>
      <c r="K3675" s="5">
        <f>IF(G3675="OTHER CLUSTER NOT LISTED ABOVE",SUMIFS(amount_expended,uniform_other_cluster_name,X3675), IF(AND(OR(G3675="N/A",G3675=""),H3675=""),0,IF(G3675="STATE CLUSTER",SUMIFS(amount_expended,uniform_state_cluster_name,W3675),SUMIFS(amount_expended,cluster_name,G3675))))</f>
        <v/>
      </c>
      <c r="L3675" s="6" t="n"/>
      <c r="M3675" s="4" t="n"/>
      <c r="N3675" s="6" t="n"/>
      <c r="O3675" s="4" t="n"/>
      <c r="P3675" s="4" t="n"/>
      <c r="Q3675" s="6" t="n"/>
      <c r="R3675" s="7" t="n"/>
      <c r="S3675" s="6" t="n"/>
      <c r="T3675" s="6" t="n"/>
      <c r="U3675" s="6" t="n"/>
      <c r="V3675" s="3">
        <f>IF(OR(B3675="",C3675),"",CONCATENATE(B3675,".",C3675))</f>
        <v/>
      </c>
      <c r="W3675">
        <f>UPPER(TRIM(H3675))</f>
        <v/>
      </c>
      <c r="X3675">
        <f>UPPER(TRIM(I3675))</f>
        <v/>
      </c>
      <c r="Y3675">
        <f>IF(V3675&lt;&gt;"",IFERROR(INDEX(federal_program_name_lookup,MATCH(V3675,aln_lookup,0)),""),"")</f>
        <v/>
      </c>
    </row>
    <row r="3676">
      <c r="A3676">
        <f>IF(B3676&lt;&gt;"", "AWARD-"&amp;TEXT(ROW()-1,"0000"), "")</f>
        <v/>
      </c>
      <c r="B3676" s="4" t="n"/>
      <c r="C3676" s="4" t="n"/>
      <c r="D3676" s="4" t="n"/>
      <c r="E3676" s="6" t="n"/>
      <c r="F3676" s="7" t="n"/>
      <c r="G3676" s="6" t="n"/>
      <c r="H3676" s="6" t="n"/>
      <c r="I3676" s="6" t="n"/>
      <c r="J3676" s="5">
        <f>SUMIFS(amount_expended,cfda_key,V3676)</f>
        <v/>
      </c>
      <c r="K3676" s="5">
        <f>IF(G3676="OTHER CLUSTER NOT LISTED ABOVE",SUMIFS(amount_expended,uniform_other_cluster_name,X3676), IF(AND(OR(G3676="N/A",G3676=""),H3676=""),0,IF(G3676="STATE CLUSTER",SUMIFS(amount_expended,uniform_state_cluster_name,W3676),SUMIFS(amount_expended,cluster_name,G3676))))</f>
        <v/>
      </c>
      <c r="L3676" s="6" t="n"/>
      <c r="M3676" s="4" t="n"/>
      <c r="N3676" s="6" t="n"/>
      <c r="O3676" s="4" t="n"/>
      <c r="P3676" s="4" t="n"/>
      <c r="Q3676" s="6" t="n"/>
      <c r="R3676" s="7" t="n"/>
      <c r="S3676" s="6" t="n"/>
      <c r="T3676" s="6" t="n"/>
      <c r="U3676" s="6" t="n"/>
      <c r="V3676" s="3">
        <f>IF(OR(B3676="",C3676),"",CONCATENATE(B3676,".",C3676))</f>
        <v/>
      </c>
      <c r="W3676">
        <f>UPPER(TRIM(H3676))</f>
        <v/>
      </c>
      <c r="X3676">
        <f>UPPER(TRIM(I3676))</f>
        <v/>
      </c>
      <c r="Y3676">
        <f>IF(V3676&lt;&gt;"",IFERROR(INDEX(federal_program_name_lookup,MATCH(V3676,aln_lookup,0)),""),"")</f>
        <v/>
      </c>
    </row>
    <row r="3677">
      <c r="A3677">
        <f>IF(B3677&lt;&gt;"", "AWARD-"&amp;TEXT(ROW()-1,"0000"), "")</f>
        <v/>
      </c>
      <c r="B3677" s="4" t="n"/>
      <c r="C3677" s="4" t="n"/>
      <c r="D3677" s="4" t="n"/>
      <c r="E3677" s="6" t="n"/>
      <c r="F3677" s="7" t="n"/>
      <c r="G3677" s="6" t="n"/>
      <c r="H3677" s="6" t="n"/>
      <c r="I3677" s="6" t="n"/>
      <c r="J3677" s="5">
        <f>SUMIFS(amount_expended,cfda_key,V3677)</f>
        <v/>
      </c>
      <c r="K3677" s="5">
        <f>IF(G3677="OTHER CLUSTER NOT LISTED ABOVE",SUMIFS(amount_expended,uniform_other_cluster_name,X3677), IF(AND(OR(G3677="N/A",G3677=""),H3677=""),0,IF(G3677="STATE CLUSTER",SUMIFS(amount_expended,uniform_state_cluster_name,W3677),SUMIFS(amount_expended,cluster_name,G3677))))</f>
        <v/>
      </c>
      <c r="L3677" s="6" t="n"/>
      <c r="M3677" s="4" t="n"/>
      <c r="N3677" s="6" t="n"/>
      <c r="O3677" s="4" t="n"/>
      <c r="P3677" s="4" t="n"/>
      <c r="Q3677" s="6" t="n"/>
      <c r="R3677" s="7" t="n"/>
      <c r="S3677" s="6" t="n"/>
      <c r="T3677" s="6" t="n"/>
      <c r="U3677" s="6" t="n"/>
      <c r="V3677" s="3">
        <f>IF(OR(B3677="",C3677),"",CONCATENATE(B3677,".",C3677))</f>
        <v/>
      </c>
      <c r="W3677">
        <f>UPPER(TRIM(H3677))</f>
        <v/>
      </c>
      <c r="X3677">
        <f>UPPER(TRIM(I3677))</f>
        <v/>
      </c>
      <c r="Y3677">
        <f>IF(V3677&lt;&gt;"",IFERROR(INDEX(federal_program_name_lookup,MATCH(V3677,aln_lookup,0)),""),"")</f>
        <v/>
      </c>
    </row>
    <row r="3678">
      <c r="A3678">
        <f>IF(B3678&lt;&gt;"", "AWARD-"&amp;TEXT(ROW()-1,"0000"), "")</f>
        <v/>
      </c>
      <c r="B3678" s="4" t="n"/>
      <c r="C3678" s="4" t="n"/>
      <c r="D3678" s="4" t="n"/>
      <c r="E3678" s="6" t="n"/>
      <c r="F3678" s="7" t="n"/>
      <c r="G3678" s="6" t="n"/>
      <c r="H3678" s="6" t="n"/>
      <c r="I3678" s="6" t="n"/>
      <c r="J3678" s="5">
        <f>SUMIFS(amount_expended,cfda_key,V3678)</f>
        <v/>
      </c>
      <c r="K3678" s="5">
        <f>IF(G3678="OTHER CLUSTER NOT LISTED ABOVE",SUMIFS(amount_expended,uniform_other_cluster_name,X3678), IF(AND(OR(G3678="N/A",G3678=""),H3678=""),0,IF(G3678="STATE CLUSTER",SUMIFS(amount_expended,uniform_state_cluster_name,W3678),SUMIFS(amount_expended,cluster_name,G3678))))</f>
        <v/>
      </c>
      <c r="L3678" s="6" t="n"/>
      <c r="M3678" s="4" t="n"/>
      <c r="N3678" s="6" t="n"/>
      <c r="O3678" s="4" t="n"/>
      <c r="P3678" s="4" t="n"/>
      <c r="Q3678" s="6" t="n"/>
      <c r="R3678" s="7" t="n"/>
      <c r="S3678" s="6" t="n"/>
      <c r="T3678" s="6" t="n"/>
      <c r="U3678" s="6" t="n"/>
      <c r="V3678" s="3">
        <f>IF(OR(B3678="",C3678),"",CONCATENATE(B3678,".",C3678))</f>
        <v/>
      </c>
      <c r="W3678">
        <f>UPPER(TRIM(H3678))</f>
        <v/>
      </c>
      <c r="X3678">
        <f>UPPER(TRIM(I3678))</f>
        <v/>
      </c>
      <c r="Y3678">
        <f>IF(V3678&lt;&gt;"",IFERROR(INDEX(federal_program_name_lookup,MATCH(V3678,aln_lookup,0)),""),"")</f>
        <v/>
      </c>
    </row>
    <row r="3679">
      <c r="A3679">
        <f>IF(B3679&lt;&gt;"", "AWARD-"&amp;TEXT(ROW()-1,"0000"), "")</f>
        <v/>
      </c>
      <c r="B3679" s="4" t="n"/>
      <c r="C3679" s="4" t="n"/>
      <c r="D3679" s="4" t="n"/>
      <c r="E3679" s="6" t="n"/>
      <c r="F3679" s="7" t="n"/>
      <c r="G3679" s="6" t="n"/>
      <c r="H3679" s="6" t="n"/>
      <c r="I3679" s="6" t="n"/>
      <c r="J3679" s="5">
        <f>SUMIFS(amount_expended,cfda_key,V3679)</f>
        <v/>
      </c>
      <c r="K3679" s="5">
        <f>IF(G3679="OTHER CLUSTER NOT LISTED ABOVE",SUMIFS(amount_expended,uniform_other_cluster_name,X3679), IF(AND(OR(G3679="N/A",G3679=""),H3679=""),0,IF(G3679="STATE CLUSTER",SUMIFS(amount_expended,uniform_state_cluster_name,W3679),SUMIFS(amount_expended,cluster_name,G3679))))</f>
        <v/>
      </c>
      <c r="L3679" s="6" t="n"/>
      <c r="M3679" s="4" t="n"/>
      <c r="N3679" s="6" t="n"/>
      <c r="O3679" s="4" t="n"/>
      <c r="P3679" s="4" t="n"/>
      <c r="Q3679" s="6" t="n"/>
      <c r="R3679" s="7" t="n"/>
      <c r="S3679" s="6" t="n"/>
      <c r="T3679" s="6" t="n"/>
      <c r="U3679" s="6" t="n"/>
      <c r="V3679" s="3">
        <f>IF(OR(B3679="",C3679),"",CONCATENATE(B3679,".",C3679))</f>
        <v/>
      </c>
      <c r="W3679">
        <f>UPPER(TRIM(H3679))</f>
        <v/>
      </c>
      <c r="X3679">
        <f>UPPER(TRIM(I3679))</f>
        <v/>
      </c>
      <c r="Y3679">
        <f>IF(V3679&lt;&gt;"",IFERROR(INDEX(federal_program_name_lookup,MATCH(V3679,aln_lookup,0)),""),"")</f>
        <v/>
      </c>
    </row>
    <row r="3680">
      <c r="A3680">
        <f>IF(B3680&lt;&gt;"", "AWARD-"&amp;TEXT(ROW()-1,"0000"), "")</f>
        <v/>
      </c>
      <c r="B3680" s="4" t="n"/>
      <c r="C3680" s="4" t="n"/>
      <c r="D3680" s="4" t="n"/>
      <c r="E3680" s="6" t="n"/>
      <c r="F3680" s="7" t="n"/>
      <c r="G3680" s="6" t="n"/>
      <c r="H3680" s="6" t="n"/>
      <c r="I3680" s="6" t="n"/>
      <c r="J3680" s="5">
        <f>SUMIFS(amount_expended,cfda_key,V3680)</f>
        <v/>
      </c>
      <c r="K3680" s="5">
        <f>IF(G3680="OTHER CLUSTER NOT LISTED ABOVE",SUMIFS(amount_expended,uniform_other_cluster_name,X3680), IF(AND(OR(G3680="N/A",G3680=""),H3680=""),0,IF(G3680="STATE CLUSTER",SUMIFS(amount_expended,uniform_state_cluster_name,W3680),SUMIFS(amount_expended,cluster_name,G3680))))</f>
        <v/>
      </c>
      <c r="L3680" s="6" t="n"/>
      <c r="M3680" s="4" t="n"/>
      <c r="N3680" s="6" t="n"/>
      <c r="O3680" s="4" t="n"/>
      <c r="P3680" s="4" t="n"/>
      <c r="Q3680" s="6" t="n"/>
      <c r="R3680" s="7" t="n"/>
      <c r="S3680" s="6" t="n"/>
      <c r="T3680" s="6" t="n"/>
      <c r="U3680" s="6" t="n"/>
      <c r="V3680" s="3">
        <f>IF(OR(B3680="",C3680),"",CONCATENATE(B3680,".",C3680))</f>
        <v/>
      </c>
      <c r="W3680">
        <f>UPPER(TRIM(H3680))</f>
        <v/>
      </c>
      <c r="X3680">
        <f>UPPER(TRIM(I3680))</f>
        <v/>
      </c>
      <c r="Y3680">
        <f>IF(V3680&lt;&gt;"",IFERROR(INDEX(federal_program_name_lookup,MATCH(V3680,aln_lookup,0)),""),"")</f>
        <v/>
      </c>
    </row>
    <row r="3681">
      <c r="A3681">
        <f>IF(B3681&lt;&gt;"", "AWARD-"&amp;TEXT(ROW()-1,"0000"), "")</f>
        <v/>
      </c>
      <c r="B3681" s="4" t="n"/>
      <c r="C3681" s="4" t="n"/>
      <c r="D3681" s="4" t="n"/>
      <c r="E3681" s="6" t="n"/>
      <c r="F3681" s="7" t="n"/>
      <c r="G3681" s="6" t="n"/>
      <c r="H3681" s="6" t="n"/>
      <c r="I3681" s="6" t="n"/>
      <c r="J3681" s="5">
        <f>SUMIFS(amount_expended,cfda_key,V3681)</f>
        <v/>
      </c>
      <c r="K3681" s="5">
        <f>IF(G3681="OTHER CLUSTER NOT LISTED ABOVE",SUMIFS(amount_expended,uniform_other_cluster_name,X3681), IF(AND(OR(G3681="N/A",G3681=""),H3681=""),0,IF(G3681="STATE CLUSTER",SUMIFS(amount_expended,uniform_state_cluster_name,W3681),SUMIFS(amount_expended,cluster_name,G3681))))</f>
        <v/>
      </c>
      <c r="L3681" s="6" t="n"/>
      <c r="M3681" s="4" t="n"/>
      <c r="N3681" s="6" t="n"/>
      <c r="O3681" s="4" t="n"/>
      <c r="P3681" s="4" t="n"/>
      <c r="Q3681" s="6" t="n"/>
      <c r="R3681" s="7" t="n"/>
      <c r="S3681" s="6" t="n"/>
      <c r="T3681" s="6" t="n"/>
      <c r="U3681" s="6" t="n"/>
      <c r="V3681" s="3">
        <f>IF(OR(B3681="",C3681),"",CONCATENATE(B3681,".",C3681))</f>
        <v/>
      </c>
      <c r="W3681">
        <f>UPPER(TRIM(H3681))</f>
        <v/>
      </c>
      <c r="X3681">
        <f>UPPER(TRIM(I3681))</f>
        <v/>
      </c>
      <c r="Y3681">
        <f>IF(V3681&lt;&gt;"",IFERROR(INDEX(federal_program_name_lookup,MATCH(V3681,aln_lookup,0)),""),"")</f>
        <v/>
      </c>
    </row>
    <row r="3682">
      <c r="A3682">
        <f>IF(B3682&lt;&gt;"", "AWARD-"&amp;TEXT(ROW()-1,"0000"), "")</f>
        <v/>
      </c>
      <c r="B3682" s="4" t="n"/>
      <c r="C3682" s="4" t="n"/>
      <c r="D3682" s="4" t="n"/>
      <c r="E3682" s="6" t="n"/>
      <c r="F3682" s="7" t="n"/>
      <c r="G3682" s="6" t="n"/>
      <c r="H3682" s="6" t="n"/>
      <c r="I3682" s="6" t="n"/>
      <c r="J3682" s="5">
        <f>SUMIFS(amount_expended,cfda_key,V3682)</f>
        <v/>
      </c>
      <c r="K3682" s="5">
        <f>IF(G3682="OTHER CLUSTER NOT LISTED ABOVE",SUMIFS(amount_expended,uniform_other_cluster_name,X3682), IF(AND(OR(G3682="N/A",G3682=""),H3682=""),0,IF(G3682="STATE CLUSTER",SUMIFS(amount_expended,uniform_state_cluster_name,W3682),SUMIFS(amount_expended,cluster_name,G3682))))</f>
        <v/>
      </c>
      <c r="L3682" s="6" t="n"/>
      <c r="M3682" s="4" t="n"/>
      <c r="N3682" s="6" t="n"/>
      <c r="O3682" s="4" t="n"/>
      <c r="P3682" s="4" t="n"/>
      <c r="Q3682" s="6" t="n"/>
      <c r="R3682" s="7" t="n"/>
      <c r="S3682" s="6" t="n"/>
      <c r="T3682" s="6" t="n"/>
      <c r="U3682" s="6" t="n"/>
      <c r="V3682" s="3">
        <f>IF(OR(B3682="",C3682),"",CONCATENATE(B3682,".",C3682))</f>
        <v/>
      </c>
      <c r="W3682">
        <f>UPPER(TRIM(H3682))</f>
        <v/>
      </c>
      <c r="X3682">
        <f>UPPER(TRIM(I3682))</f>
        <v/>
      </c>
      <c r="Y3682">
        <f>IF(V3682&lt;&gt;"",IFERROR(INDEX(federal_program_name_lookup,MATCH(V3682,aln_lookup,0)),""),"")</f>
        <v/>
      </c>
    </row>
    <row r="3683">
      <c r="A3683">
        <f>IF(B3683&lt;&gt;"", "AWARD-"&amp;TEXT(ROW()-1,"0000"), "")</f>
        <v/>
      </c>
      <c r="B3683" s="4" t="n"/>
      <c r="C3683" s="4" t="n"/>
      <c r="D3683" s="4" t="n"/>
      <c r="E3683" s="6" t="n"/>
      <c r="F3683" s="7" t="n"/>
      <c r="G3683" s="6" t="n"/>
      <c r="H3683" s="6" t="n"/>
      <c r="I3683" s="6" t="n"/>
      <c r="J3683" s="5">
        <f>SUMIFS(amount_expended,cfda_key,V3683)</f>
        <v/>
      </c>
      <c r="K3683" s="5">
        <f>IF(G3683="OTHER CLUSTER NOT LISTED ABOVE",SUMIFS(amount_expended,uniform_other_cluster_name,X3683), IF(AND(OR(G3683="N/A",G3683=""),H3683=""),0,IF(G3683="STATE CLUSTER",SUMIFS(amount_expended,uniform_state_cluster_name,W3683),SUMIFS(amount_expended,cluster_name,G3683))))</f>
        <v/>
      </c>
      <c r="L3683" s="6" t="n"/>
      <c r="M3683" s="4" t="n"/>
      <c r="N3683" s="6" t="n"/>
      <c r="O3683" s="4" t="n"/>
      <c r="P3683" s="4" t="n"/>
      <c r="Q3683" s="6" t="n"/>
      <c r="R3683" s="7" t="n"/>
      <c r="S3683" s="6" t="n"/>
      <c r="T3683" s="6" t="n"/>
      <c r="U3683" s="6" t="n"/>
      <c r="V3683" s="3">
        <f>IF(OR(B3683="",C3683),"",CONCATENATE(B3683,".",C3683))</f>
        <v/>
      </c>
      <c r="W3683">
        <f>UPPER(TRIM(H3683))</f>
        <v/>
      </c>
      <c r="X3683">
        <f>UPPER(TRIM(I3683))</f>
        <v/>
      </c>
      <c r="Y3683">
        <f>IF(V3683&lt;&gt;"",IFERROR(INDEX(federal_program_name_lookup,MATCH(V3683,aln_lookup,0)),""),"")</f>
        <v/>
      </c>
    </row>
    <row r="3684">
      <c r="A3684">
        <f>IF(B3684&lt;&gt;"", "AWARD-"&amp;TEXT(ROW()-1,"0000"), "")</f>
        <v/>
      </c>
      <c r="B3684" s="4" t="n"/>
      <c r="C3684" s="4" t="n"/>
      <c r="D3684" s="4" t="n"/>
      <c r="E3684" s="6" t="n"/>
      <c r="F3684" s="7" t="n"/>
      <c r="G3684" s="6" t="n"/>
      <c r="H3684" s="6" t="n"/>
      <c r="I3684" s="6" t="n"/>
      <c r="J3684" s="5">
        <f>SUMIFS(amount_expended,cfda_key,V3684)</f>
        <v/>
      </c>
      <c r="K3684" s="5">
        <f>IF(G3684="OTHER CLUSTER NOT LISTED ABOVE",SUMIFS(amount_expended,uniform_other_cluster_name,X3684), IF(AND(OR(G3684="N/A",G3684=""),H3684=""),0,IF(G3684="STATE CLUSTER",SUMIFS(amount_expended,uniform_state_cluster_name,W3684),SUMIFS(amount_expended,cluster_name,G3684))))</f>
        <v/>
      </c>
      <c r="L3684" s="6" t="n"/>
      <c r="M3684" s="4" t="n"/>
      <c r="N3684" s="6" t="n"/>
      <c r="O3684" s="4" t="n"/>
      <c r="P3684" s="4" t="n"/>
      <c r="Q3684" s="6" t="n"/>
      <c r="R3684" s="7" t="n"/>
      <c r="S3684" s="6" t="n"/>
      <c r="T3684" s="6" t="n"/>
      <c r="U3684" s="6" t="n"/>
      <c r="V3684" s="3">
        <f>IF(OR(B3684="",C3684),"",CONCATENATE(B3684,".",C3684))</f>
        <v/>
      </c>
      <c r="W3684">
        <f>UPPER(TRIM(H3684))</f>
        <v/>
      </c>
      <c r="X3684">
        <f>UPPER(TRIM(I3684))</f>
        <v/>
      </c>
      <c r="Y3684">
        <f>IF(V3684&lt;&gt;"",IFERROR(INDEX(federal_program_name_lookup,MATCH(V3684,aln_lookup,0)),""),"")</f>
        <v/>
      </c>
    </row>
    <row r="3685">
      <c r="A3685">
        <f>IF(B3685&lt;&gt;"", "AWARD-"&amp;TEXT(ROW()-1,"0000"), "")</f>
        <v/>
      </c>
      <c r="B3685" s="4" t="n"/>
      <c r="C3685" s="4" t="n"/>
      <c r="D3685" s="4" t="n"/>
      <c r="E3685" s="6" t="n"/>
      <c r="F3685" s="7" t="n"/>
      <c r="G3685" s="6" t="n"/>
      <c r="H3685" s="6" t="n"/>
      <c r="I3685" s="6" t="n"/>
      <c r="J3685" s="5">
        <f>SUMIFS(amount_expended,cfda_key,V3685)</f>
        <v/>
      </c>
      <c r="K3685" s="5">
        <f>IF(G3685="OTHER CLUSTER NOT LISTED ABOVE",SUMIFS(amount_expended,uniform_other_cluster_name,X3685), IF(AND(OR(G3685="N/A",G3685=""),H3685=""),0,IF(G3685="STATE CLUSTER",SUMIFS(amount_expended,uniform_state_cluster_name,W3685),SUMIFS(amount_expended,cluster_name,G3685))))</f>
        <v/>
      </c>
      <c r="L3685" s="6" t="n"/>
      <c r="M3685" s="4" t="n"/>
      <c r="N3685" s="6" t="n"/>
      <c r="O3685" s="4" t="n"/>
      <c r="P3685" s="4" t="n"/>
      <c r="Q3685" s="6" t="n"/>
      <c r="R3685" s="7" t="n"/>
      <c r="S3685" s="6" t="n"/>
      <c r="T3685" s="6" t="n"/>
      <c r="U3685" s="6" t="n"/>
      <c r="V3685" s="3">
        <f>IF(OR(B3685="",C3685),"",CONCATENATE(B3685,".",C3685))</f>
        <v/>
      </c>
      <c r="W3685">
        <f>UPPER(TRIM(H3685))</f>
        <v/>
      </c>
      <c r="X3685">
        <f>UPPER(TRIM(I3685))</f>
        <v/>
      </c>
      <c r="Y3685">
        <f>IF(V3685&lt;&gt;"",IFERROR(INDEX(federal_program_name_lookup,MATCH(V3685,aln_lookup,0)),""),"")</f>
        <v/>
      </c>
    </row>
    <row r="3686">
      <c r="A3686">
        <f>IF(B3686&lt;&gt;"", "AWARD-"&amp;TEXT(ROW()-1,"0000"), "")</f>
        <v/>
      </c>
      <c r="B3686" s="4" t="n"/>
      <c r="C3686" s="4" t="n"/>
      <c r="D3686" s="4" t="n"/>
      <c r="E3686" s="6" t="n"/>
      <c r="F3686" s="7" t="n"/>
      <c r="G3686" s="6" t="n"/>
      <c r="H3686" s="6" t="n"/>
      <c r="I3686" s="6" t="n"/>
      <c r="J3686" s="5">
        <f>SUMIFS(amount_expended,cfda_key,V3686)</f>
        <v/>
      </c>
      <c r="K3686" s="5">
        <f>IF(G3686="OTHER CLUSTER NOT LISTED ABOVE",SUMIFS(amount_expended,uniform_other_cluster_name,X3686), IF(AND(OR(G3686="N/A",G3686=""),H3686=""),0,IF(G3686="STATE CLUSTER",SUMIFS(amount_expended,uniform_state_cluster_name,W3686),SUMIFS(amount_expended,cluster_name,G3686))))</f>
        <v/>
      </c>
      <c r="L3686" s="6" t="n"/>
      <c r="M3686" s="4" t="n"/>
      <c r="N3686" s="6" t="n"/>
      <c r="O3686" s="4" t="n"/>
      <c r="P3686" s="4" t="n"/>
      <c r="Q3686" s="6" t="n"/>
      <c r="R3686" s="7" t="n"/>
      <c r="S3686" s="6" t="n"/>
      <c r="T3686" s="6" t="n"/>
      <c r="U3686" s="6" t="n"/>
      <c r="V3686" s="3">
        <f>IF(OR(B3686="",C3686),"",CONCATENATE(B3686,".",C3686))</f>
        <v/>
      </c>
      <c r="W3686">
        <f>UPPER(TRIM(H3686))</f>
        <v/>
      </c>
      <c r="X3686">
        <f>UPPER(TRIM(I3686))</f>
        <v/>
      </c>
      <c r="Y3686">
        <f>IF(V3686&lt;&gt;"",IFERROR(INDEX(federal_program_name_lookup,MATCH(V3686,aln_lookup,0)),""),"")</f>
        <v/>
      </c>
    </row>
    <row r="3687">
      <c r="A3687">
        <f>IF(B3687&lt;&gt;"", "AWARD-"&amp;TEXT(ROW()-1,"0000"), "")</f>
        <v/>
      </c>
      <c r="B3687" s="4" t="n"/>
      <c r="C3687" s="4" t="n"/>
      <c r="D3687" s="4" t="n"/>
      <c r="E3687" s="6" t="n"/>
      <c r="F3687" s="7" t="n"/>
      <c r="G3687" s="6" t="n"/>
      <c r="H3687" s="6" t="n"/>
      <c r="I3687" s="6" t="n"/>
      <c r="J3687" s="5">
        <f>SUMIFS(amount_expended,cfda_key,V3687)</f>
        <v/>
      </c>
      <c r="K3687" s="5">
        <f>IF(G3687="OTHER CLUSTER NOT LISTED ABOVE",SUMIFS(amount_expended,uniform_other_cluster_name,X3687), IF(AND(OR(G3687="N/A",G3687=""),H3687=""),0,IF(G3687="STATE CLUSTER",SUMIFS(amount_expended,uniform_state_cluster_name,W3687),SUMIFS(amount_expended,cluster_name,G3687))))</f>
        <v/>
      </c>
      <c r="L3687" s="6" t="n"/>
      <c r="M3687" s="4" t="n"/>
      <c r="N3687" s="6" t="n"/>
      <c r="O3687" s="4" t="n"/>
      <c r="P3687" s="4" t="n"/>
      <c r="Q3687" s="6" t="n"/>
      <c r="R3687" s="7" t="n"/>
      <c r="S3687" s="6" t="n"/>
      <c r="T3687" s="6" t="n"/>
      <c r="U3687" s="6" t="n"/>
      <c r="V3687" s="3">
        <f>IF(OR(B3687="",C3687),"",CONCATENATE(B3687,".",C3687))</f>
        <v/>
      </c>
      <c r="W3687">
        <f>UPPER(TRIM(H3687))</f>
        <v/>
      </c>
      <c r="X3687">
        <f>UPPER(TRIM(I3687))</f>
        <v/>
      </c>
      <c r="Y3687">
        <f>IF(V3687&lt;&gt;"",IFERROR(INDEX(federal_program_name_lookup,MATCH(V3687,aln_lookup,0)),""),"")</f>
        <v/>
      </c>
    </row>
    <row r="3688">
      <c r="A3688">
        <f>IF(B3688&lt;&gt;"", "AWARD-"&amp;TEXT(ROW()-1,"0000"), "")</f>
        <v/>
      </c>
      <c r="B3688" s="4" t="n"/>
      <c r="C3688" s="4" t="n"/>
      <c r="D3688" s="4" t="n"/>
      <c r="E3688" s="6" t="n"/>
      <c r="F3688" s="7" t="n"/>
      <c r="G3688" s="6" t="n"/>
      <c r="H3688" s="6" t="n"/>
      <c r="I3688" s="6" t="n"/>
      <c r="J3688" s="5">
        <f>SUMIFS(amount_expended,cfda_key,V3688)</f>
        <v/>
      </c>
      <c r="K3688" s="5">
        <f>IF(G3688="OTHER CLUSTER NOT LISTED ABOVE",SUMIFS(amount_expended,uniform_other_cluster_name,X3688), IF(AND(OR(G3688="N/A",G3688=""),H3688=""),0,IF(G3688="STATE CLUSTER",SUMIFS(amount_expended,uniform_state_cluster_name,W3688),SUMIFS(amount_expended,cluster_name,G3688))))</f>
        <v/>
      </c>
      <c r="L3688" s="6" t="n"/>
      <c r="M3688" s="4" t="n"/>
      <c r="N3688" s="6" t="n"/>
      <c r="O3688" s="4" t="n"/>
      <c r="P3688" s="4" t="n"/>
      <c r="Q3688" s="6" t="n"/>
      <c r="R3688" s="7" t="n"/>
      <c r="S3688" s="6" t="n"/>
      <c r="T3688" s="6" t="n"/>
      <c r="U3688" s="6" t="n"/>
      <c r="V3688" s="3">
        <f>IF(OR(B3688="",C3688),"",CONCATENATE(B3688,".",C3688))</f>
        <v/>
      </c>
      <c r="W3688">
        <f>UPPER(TRIM(H3688))</f>
        <v/>
      </c>
      <c r="X3688">
        <f>UPPER(TRIM(I3688))</f>
        <v/>
      </c>
      <c r="Y3688">
        <f>IF(V3688&lt;&gt;"",IFERROR(INDEX(federal_program_name_lookup,MATCH(V3688,aln_lookup,0)),""),"")</f>
        <v/>
      </c>
    </row>
    <row r="3689">
      <c r="A3689">
        <f>IF(B3689&lt;&gt;"", "AWARD-"&amp;TEXT(ROW()-1,"0000"), "")</f>
        <v/>
      </c>
      <c r="B3689" s="4" t="n"/>
      <c r="C3689" s="4" t="n"/>
      <c r="D3689" s="4" t="n"/>
      <c r="E3689" s="6" t="n"/>
      <c r="F3689" s="7" t="n"/>
      <c r="G3689" s="6" t="n"/>
      <c r="H3689" s="6" t="n"/>
      <c r="I3689" s="6" t="n"/>
      <c r="J3689" s="5">
        <f>SUMIFS(amount_expended,cfda_key,V3689)</f>
        <v/>
      </c>
      <c r="K3689" s="5">
        <f>IF(G3689="OTHER CLUSTER NOT LISTED ABOVE",SUMIFS(amount_expended,uniform_other_cluster_name,X3689), IF(AND(OR(G3689="N/A",G3689=""),H3689=""),0,IF(G3689="STATE CLUSTER",SUMIFS(amount_expended,uniform_state_cluster_name,W3689),SUMIFS(amount_expended,cluster_name,G3689))))</f>
        <v/>
      </c>
      <c r="L3689" s="6" t="n"/>
      <c r="M3689" s="4" t="n"/>
      <c r="N3689" s="6" t="n"/>
      <c r="O3689" s="4" t="n"/>
      <c r="P3689" s="4" t="n"/>
      <c r="Q3689" s="6" t="n"/>
      <c r="R3689" s="7" t="n"/>
      <c r="S3689" s="6" t="n"/>
      <c r="T3689" s="6" t="n"/>
      <c r="U3689" s="6" t="n"/>
      <c r="V3689" s="3">
        <f>IF(OR(B3689="",C3689),"",CONCATENATE(B3689,".",C3689))</f>
        <v/>
      </c>
      <c r="W3689">
        <f>UPPER(TRIM(H3689))</f>
        <v/>
      </c>
      <c r="X3689">
        <f>UPPER(TRIM(I3689))</f>
        <v/>
      </c>
      <c r="Y3689">
        <f>IF(V3689&lt;&gt;"",IFERROR(INDEX(federal_program_name_lookup,MATCH(V3689,aln_lookup,0)),""),"")</f>
        <v/>
      </c>
    </row>
    <row r="3690">
      <c r="A3690">
        <f>IF(B3690&lt;&gt;"", "AWARD-"&amp;TEXT(ROW()-1,"0000"), "")</f>
        <v/>
      </c>
      <c r="B3690" s="4" t="n"/>
      <c r="C3690" s="4" t="n"/>
      <c r="D3690" s="4" t="n"/>
      <c r="E3690" s="6" t="n"/>
      <c r="F3690" s="7" t="n"/>
      <c r="G3690" s="6" t="n"/>
      <c r="H3690" s="6" t="n"/>
      <c r="I3690" s="6" t="n"/>
      <c r="J3690" s="5">
        <f>SUMIFS(amount_expended,cfda_key,V3690)</f>
        <v/>
      </c>
      <c r="K3690" s="5">
        <f>IF(G3690="OTHER CLUSTER NOT LISTED ABOVE",SUMIFS(amount_expended,uniform_other_cluster_name,X3690), IF(AND(OR(G3690="N/A",G3690=""),H3690=""),0,IF(G3690="STATE CLUSTER",SUMIFS(amount_expended,uniform_state_cluster_name,W3690),SUMIFS(amount_expended,cluster_name,G3690))))</f>
        <v/>
      </c>
      <c r="L3690" s="6" t="n"/>
      <c r="M3690" s="4" t="n"/>
      <c r="N3690" s="6" t="n"/>
      <c r="O3690" s="4" t="n"/>
      <c r="P3690" s="4" t="n"/>
      <c r="Q3690" s="6" t="n"/>
      <c r="R3690" s="7" t="n"/>
      <c r="S3690" s="6" t="n"/>
      <c r="T3690" s="6" t="n"/>
      <c r="U3690" s="6" t="n"/>
      <c r="V3690" s="3">
        <f>IF(OR(B3690="",C3690),"",CONCATENATE(B3690,".",C3690))</f>
        <v/>
      </c>
      <c r="W3690">
        <f>UPPER(TRIM(H3690))</f>
        <v/>
      </c>
      <c r="X3690">
        <f>UPPER(TRIM(I3690))</f>
        <v/>
      </c>
      <c r="Y3690">
        <f>IF(V3690&lt;&gt;"",IFERROR(INDEX(federal_program_name_lookup,MATCH(V3690,aln_lookup,0)),""),"")</f>
        <v/>
      </c>
    </row>
    <row r="3691">
      <c r="A3691">
        <f>IF(B3691&lt;&gt;"", "AWARD-"&amp;TEXT(ROW()-1,"0000"), "")</f>
        <v/>
      </c>
      <c r="B3691" s="4" t="n"/>
      <c r="C3691" s="4" t="n"/>
      <c r="D3691" s="4" t="n"/>
      <c r="E3691" s="6" t="n"/>
      <c r="F3691" s="7" t="n"/>
      <c r="G3691" s="6" t="n"/>
      <c r="H3691" s="6" t="n"/>
      <c r="I3691" s="6" t="n"/>
      <c r="J3691" s="5">
        <f>SUMIFS(amount_expended,cfda_key,V3691)</f>
        <v/>
      </c>
      <c r="K3691" s="5">
        <f>IF(G3691="OTHER CLUSTER NOT LISTED ABOVE",SUMIFS(amount_expended,uniform_other_cluster_name,X3691), IF(AND(OR(G3691="N/A",G3691=""),H3691=""),0,IF(G3691="STATE CLUSTER",SUMIFS(amount_expended,uniform_state_cluster_name,W3691),SUMIFS(amount_expended,cluster_name,G3691))))</f>
        <v/>
      </c>
      <c r="L3691" s="6" t="n"/>
      <c r="M3691" s="4" t="n"/>
      <c r="N3691" s="6" t="n"/>
      <c r="O3691" s="4" t="n"/>
      <c r="P3691" s="4" t="n"/>
      <c r="Q3691" s="6" t="n"/>
      <c r="R3691" s="7" t="n"/>
      <c r="S3691" s="6" t="n"/>
      <c r="T3691" s="6" t="n"/>
      <c r="U3691" s="6" t="n"/>
      <c r="V3691" s="3">
        <f>IF(OR(B3691="",C3691),"",CONCATENATE(B3691,".",C3691))</f>
        <v/>
      </c>
      <c r="W3691">
        <f>UPPER(TRIM(H3691))</f>
        <v/>
      </c>
      <c r="X3691">
        <f>UPPER(TRIM(I3691))</f>
        <v/>
      </c>
      <c r="Y3691">
        <f>IF(V3691&lt;&gt;"",IFERROR(INDEX(federal_program_name_lookup,MATCH(V3691,aln_lookup,0)),""),"")</f>
        <v/>
      </c>
    </row>
    <row r="3692">
      <c r="A3692">
        <f>IF(B3692&lt;&gt;"", "AWARD-"&amp;TEXT(ROW()-1,"0000"), "")</f>
        <v/>
      </c>
      <c r="B3692" s="4" t="n"/>
      <c r="C3692" s="4" t="n"/>
      <c r="D3692" s="4" t="n"/>
      <c r="E3692" s="6" t="n"/>
      <c r="F3692" s="7" t="n"/>
      <c r="G3692" s="6" t="n"/>
      <c r="H3692" s="6" t="n"/>
      <c r="I3692" s="6" t="n"/>
      <c r="J3692" s="5">
        <f>SUMIFS(amount_expended,cfda_key,V3692)</f>
        <v/>
      </c>
      <c r="K3692" s="5">
        <f>IF(G3692="OTHER CLUSTER NOT LISTED ABOVE",SUMIFS(amount_expended,uniform_other_cluster_name,X3692), IF(AND(OR(G3692="N/A",G3692=""),H3692=""),0,IF(G3692="STATE CLUSTER",SUMIFS(amount_expended,uniform_state_cluster_name,W3692),SUMIFS(amount_expended,cluster_name,G3692))))</f>
        <v/>
      </c>
      <c r="L3692" s="6" t="n"/>
      <c r="M3692" s="4" t="n"/>
      <c r="N3692" s="6" t="n"/>
      <c r="O3692" s="4" t="n"/>
      <c r="P3692" s="4" t="n"/>
      <c r="Q3692" s="6" t="n"/>
      <c r="R3692" s="7" t="n"/>
      <c r="S3692" s="6" t="n"/>
      <c r="T3692" s="6" t="n"/>
      <c r="U3692" s="6" t="n"/>
      <c r="V3692" s="3">
        <f>IF(OR(B3692="",C3692),"",CONCATENATE(B3692,".",C3692))</f>
        <v/>
      </c>
      <c r="W3692">
        <f>UPPER(TRIM(H3692))</f>
        <v/>
      </c>
      <c r="X3692">
        <f>UPPER(TRIM(I3692))</f>
        <v/>
      </c>
      <c r="Y3692">
        <f>IF(V3692&lt;&gt;"",IFERROR(INDEX(federal_program_name_lookup,MATCH(V3692,aln_lookup,0)),""),"")</f>
        <v/>
      </c>
    </row>
    <row r="3693">
      <c r="A3693">
        <f>IF(B3693&lt;&gt;"", "AWARD-"&amp;TEXT(ROW()-1,"0000"), "")</f>
        <v/>
      </c>
      <c r="B3693" s="4" t="n"/>
      <c r="C3693" s="4" t="n"/>
      <c r="D3693" s="4" t="n"/>
      <c r="E3693" s="6" t="n"/>
      <c r="F3693" s="7" t="n"/>
      <c r="G3693" s="6" t="n"/>
      <c r="H3693" s="6" t="n"/>
      <c r="I3693" s="6" t="n"/>
      <c r="J3693" s="5">
        <f>SUMIFS(amount_expended,cfda_key,V3693)</f>
        <v/>
      </c>
      <c r="K3693" s="5">
        <f>IF(G3693="OTHER CLUSTER NOT LISTED ABOVE",SUMIFS(amount_expended,uniform_other_cluster_name,X3693), IF(AND(OR(G3693="N/A",G3693=""),H3693=""),0,IF(G3693="STATE CLUSTER",SUMIFS(amount_expended,uniform_state_cluster_name,W3693),SUMIFS(amount_expended,cluster_name,G3693))))</f>
        <v/>
      </c>
      <c r="L3693" s="6" t="n"/>
      <c r="M3693" s="4" t="n"/>
      <c r="N3693" s="6" t="n"/>
      <c r="O3693" s="4" t="n"/>
      <c r="P3693" s="4" t="n"/>
      <c r="Q3693" s="6" t="n"/>
      <c r="R3693" s="7" t="n"/>
      <c r="S3693" s="6" t="n"/>
      <c r="T3693" s="6" t="n"/>
      <c r="U3693" s="6" t="n"/>
      <c r="V3693" s="3">
        <f>IF(OR(B3693="",C3693),"",CONCATENATE(B3693,".",C3693))</f>
        <v/>
      </c>
      <c r="W3693">
        <f>UPPER(TRIM(H3693))</f>
        <v/>
      </c>
      <c r="X3693">
        <f>UPPER(TRIM(I3693))</f>
        <v/>
      </c>
      <c r="Y3693">
        <f>IF(V3693&lt;&gt;"",IFERROR(INDEX(federal_program_name_lookup,MATCH(V3693,aln_lookup,0)),""),"")</f>
        <v/>
      </c>
    </row>
    <row r="3694">
      <c r="A3694">
        <f>IF(B3694&lt;&gt;"", "AWARD-"&amp;TEXT(ROW()-1,"0000"), "")</f>
        <v/>
      </c>
      <c r="B3694" s="4" t="n"/>
      <c r="C3694" s="4" t="n"/>
      <c r="D3694" s="4" t="n"/>
      <c r="E3694" s="6" t="n"/>
      <c r="F3694" s="7" t="n"/>
      <c r="G3694" s="6" t="n"/>
      <c r="H3694" s="6" t="n"/>
      <c r="I3694" s="6" t="n"/>
      <c r="J3694" s="5">
        <f>SUMIFS(amount_expended,cfda_key,V3694)</f>
        <v/>
      </c>
      <c r="K3694" s="5">
        <f>IF(G3694="OTHER CLUSTER NOT LISTED ABOVE",SUMIFS(amount_expended,uniform_other_cluster_name,X3694), IF(AND(OR(G3694="N/A",G3694=""),H3694=""),0,IF(G3694="STATE CLUSTER",SUMIFS(amount_expended,uniform_state_cluster_name,W3694),SUMIFS(amount_expended,cluster_name,G3694))))</f>
        <v/>
      </c>
      <c r="L3694" s="6" t="n"/>
      <c r="M3694" s="4" t="n"/>
      <c r="N3694" s="6" t="n"/>
      <c r="O3694" s="4" t="n"/>
      <c r="P3694" s="4" t="n"/>
      <c r="Q3694" s="6" t="n"/>
      <c r="R3694" s="7" t="n"/>
      <c r="S3694" s="6" t="n"/>
      <c r="T3694" s="6" t="n"/>
      <c r="U3694" s="6" t="n"/>
      <c r="V3694" s="3">
        <f>IF(OR(B3694="",C3694),"",CONCATENATE(B3694,".",C3694))</f>
        <v/>
      </c>
      <c r="W3694">
        <f>UPPER(TRIM(H3694))</f>
        <v/>
      </c>
      <c r="X3694">
        <f>UPPER(TRIM(I3694))</f>
        <v/>
      </c>
      <c r="Y3694">
        <f>IF(V3694&lt;&gt;"",IFERROR(INDEX(federal_program_name_lookup,MATCH(V3694,aln_lookup,0)),""),"")</f>
        <v/>
      </c>
    </row>
    <row r="3695">
      <c r="A3695">
        <f>IF(B3695&lt;&gt;"", "AWARD-"&amp;TEXT(ROW()-1,"0000"), "")</f>
        <v/>
      </c>
      <c r="B3695" s="4" t="n"/>
      <c r="C3695" s="4" t="n"/>
      <c r="D3695" s="4" t="n"/>
      <c r="E3695" s="6" t="n"/>
      <c r="F3695" s="7" t="n"/>
      <c r="G3695" s="6" t="n"/>
      <c r="H3695" s="6" t="n"/>
      <c r="I3695" s="6" t="n"/>
      <c r="J3695" s="5">
        <f>SUMIFS(amount_expended,cfda_key,V3695)</f>
        <v/>
      </c>
      <c r="K3695" s="5">
        <f>IF(G3695="OTHER CLUSTER NOT LISTED ABOVE",SUMIFS(amount_expended,uniform_other_cluster_name,X3695), IF(AND(OR(G3695="N/A",G3695=""),H3695=""),0,IF(G3695="STATE CLUSTER",SUMIFS(amount_expended,uniform_state_cluster_name,W3695),SUMIFS(amount_expended,cluster_name,G3695))))</f>
        <v/>
      </c>
      <c r="L3695" s="6" t="n"/>
      <c r="M3695" s="4" t="n"/>
      <c r="N3695" s="6" t="n"/>
      <c r="O3695" s="4" t="n"/>
      <c r="P3695" s="4" t="n"/>
      <c r="Q3695" s="6" t="n"/>
      <c r="R3695" s="7" t="n"/>
      <c r="S3695" s="6" t="n"/>
      <c r="T3695" s="6" t="n"/>
      <c r="U3695" s="6" t="n"/>
      <c r="V3695" s="3">
        <f>IF(OR(B3695="",C3695),"",CONCATENATE(B3695,".",C3695))</f>
        <v/>
      </c>
      <c r="W3695">
        <f>UPPER(TRIM(H3695))</f>
        <v/>
      </c>
      <c r="X3695">
        <f>UPPER(TRIM(I3695))</f>
        <v/>
      </c>
      <c r="Y3695">
        <f>IF(V3695&lt;&gt;"",IFERROR(INDEX(federal_program_name_lookup,MATCH(V3695,aln_lookup,0)),""),"")</f>
        <v/>
      </c>
    </row>
    <row r="3696">
      <c r="A3696">
        <f>IF(B3696&lt;&gt;"", "AWARD-"&amp;TEXT(ROW()-1,"0000"), "")</f>
        <v/>
      </c>
      <c r="B3696" s="4" t="n"/>
      <c r="C3696" s="4" t="n"/>
      <c r="D3696" s="4" t="n"/>
      <c r="E3696" s="6" t="n"/>
      <c r="F3696" s="7" t="n"/>
      <c r="G3696" s="6" t="n"/>
      <c r="H3696" s="6" t="n"/>
      <c r="I3696" s="6" t="n"/>
      <c r="J3696" s="5">
        <f>SUMIFS(amount_expended,cfda_key,V3696)</f>
        <v/>
      </c>
      <c r="K3696" s="5">
        <f>IF(G3696="OTHER CLUSTER NOT LISTED ABOVE",SUMIFS(amount_expended,uniform_other_cluster_name,X3696), IF(AND(OR(G3696="N/A",G3696=""),H3696=""),0,IF(G3696="STATE CLUSTER",SUMIFS(amount_expended,uniform_state_cluster_name,W3696),SUMIFS(amount_expended,cluster_name,G3696))))</f>
        <v/>
      </c>
      <c r="L3696" s="6" t="n"/>
      <c r="M3696" s="4" t="n"/>
      <c r="N3696" s="6" t="n"/>
      <c r="O3696" s="4" t="n"/>
      <c r="P3696" s="4" t="n"/>
      <c r="Q3696" s="6" t="n"/>
      <c r="R3696" s="7" t="n"/>
      <c r="S3696" s="6" t="n"/>
      <c r="T3696" s="6" t="n"/>
      <c r="U3696" s="6" t="n"/>
      <c r="V3696" s="3">
        <f>IF(OR(B3696="",C3696),"",CONCATENATE(B3696,".",C3696))</f>
        <v/>
      </c>
      <c r="W3696">
        <f>UPPER(TRIM(H3696))</f>
        <v/>
      </c>
      <c r="X3696">
        <f>UPPER(TRIM(I3696))</f>
        <v/>
      </c>
      <c r="Y3696">
        <f>IF(V3696&lt;&gt;"",IFERROR(INDEX(federal_program_name_lookup,MATCH(V3696,aln_lookup,0)),""),"")</f>
        <v/>
      </c>
    </row>
    <row r="3697">
      <c r="A3697">
        <f>IF(B3697&lt;&gt;"", "AWARD-"&amp;TEXT(ROW()-1,"0000"), "")</f>
        <v/>
      </c>
      <c r="B3697" s="4" t="n"/>
      <c r="C3697" s="4" t="n"/>
      <c r="D3697" s="4" t="n"/>
      <c r="E3697" s="6" t="n"/>
      <c r="F3697" s="7" t="n"/>
      <c r="G3697" s="6" t="n"/>
      <c r="H3697" s="6" t="n"/>
      <c r="I3697" s="6" t="n"/>
      <c r="J3697" s="5">
        <f>SUMIFS(amount_expended,cfda_key,V3697)</f>
        <v/>
      </c>
      <c r="K3697" s="5">
        <f>IF(G3697="OTHER CLUSTER NOT LISTED ABOVE",SUMIFS(amount_expended,uniform_other_cluster_name,X3697), IF(AND(OR(G3697="N/A",G3697=""),H3697=""),0,IF(G3697="STATE CLUSTER",SUMIFS(amount_expended,uniform_state_cluster_name,W3697),SUMIFS(amount_expended,cluster_name,G3697))))</f>
        <v/>
      </c>
      <c r="L3697" s="6" t="n"/>
      <c r="M3697" s="4" t="n"/>
      <c r="N3697" s="6" t="n"/>
      <c r="O3697" s="4" t="n"/>
      <c r="P3697" s="4" t="n"/>
      <c r="Q3697" s="6" t="n"/>
      <c r="R3697" s="7" t="n"/>
      <c r="S3697" s="6" t="n"/>
      <c r="T3697" s="6" t="n"/>
      <c r="U3697" s="6" t="n"/>
      <c r="V3697" s="3">
        <f>IF(OR(B3697="",C3697),"",CONCATENATE(B3697,".",C3697))</f>
        <v/>
      </c>
      <c r="W3697">
        <f>UPPER(TRIM(H3697))</f>
        <v/>
      </c>
      <c r="X3697">
        <f>UPPER(TRIM(I3697))</f>
        <v/>
      </c>
      <c r="Y3697">
        <f>IF(V3697&lt;&gt;"",IFERROR(INDEX(federal_program_name_lookup,MATCH(V3697,aln_lookup,0)),""),"")</f>
        <v/>
      </c>
    </row>
    <row r="3698">
      <c r="A3698">
        <f>IF(B3698&lt;&gt;"", "AWARD-"&amp;TEXT(ROW()-1,"0000"), "")</f>
        <v/>
      </c>
      <c r="B3698" s="4" t="n"/>
      <c r="C3698" s="4" t="n"/>
      <c r="D3698" s="4" t="n"/>
      <c r="E3698" s="6" t="n"/>
      <c r="F3698" s="7" t="n"/>
      <c r="G3698" s="6" t="n"/>
      <c r="H3698" s="6" t="n"/>
      <c r="I3698" s="6" t="n"/>
      <c r="J3698" s="5">
        <f>SUMIFS(amount_expended,cfda_key,V3698)</f>
        <v/>
      </c>
      <c r="K3698" s="5">
        <f>IF(G3698="OTHER CLUSTER NOT LISTED ABOVE",SUMIFS(amount_expended,uniform_other_cluster_name,X3698), IF(AND(OR(G3698="N/A",G3698=""),H3698=""),0,IF(G3698="STATE CLUSTER",SUMIFS(amount_expended,uniform_state_cluster_name,W3698),SUMIFS(amount_expended,cluster_name,G3698))))</f>
        <v/>
      </c>
      <c r="L3698" s="6" t="n"/>
      <c r="M3698" s="4" t="n"/>
      <c r="N3698" s="6" t="n"/>
      <c r="O3698" s="4" t="n"/>
      <c r="P3698" s="4" t="n"/>
      <c r="Q3698" s="6" t="n"/>
      <c r="R3698" s="7" t="n"/>
      <c r="S3698" s="6" t="n"/>
      <c r="T3698" s="6" t="n"/>
      <c r="U3698" s="6" t="n"/>
      <c r="V3698" s="3">
        <f>IF(OR(B3698="",C3698),"",CONCATENATE(B3698,".",C3698))</f>
        <v/>
      </c>
      <c r="W3698">
        <f>UPPER(TRIM(H3698))</f>
        <v/>
      </c>
      <c r="X3698">
        <f>UPPER(TRIM(I3698))</f>
        <v/>
      </c>
      <c r="Y3698">
        <f>IF(V3698&lt;&gt;"",IFERROR(INDEX(federal_program_name_lookup,MATCH(V3698,aln_lookup,0)),""),"")</f>
        <v/>
      </c>
    </row>
    <row r="3699">
      <c r="A3699">
        <f>IF(B3699&lt;&gt;"", "AWARD-"&amp;TEXT(ROW()-1,"0000"), "")</f>
        <v/>
      </c>
      <c r="B3699" s="4" t="n"/>
      <c r="C3699" s="4" t="n"/>
      <c r="D3699" s="4" t="n"/>
      <c r="E3699" s="6" t="n"/>
      <c r="F3699" s="7" t="n"/>
      <c r="G3699" s="6" t="n"/>
      <c r="H3699" s="6" t="n"/>
      <c r="I3699" s="6" t="n"/>
      <c r="J3699" s="5">
        <f>SUMIFS(amount_expended,cfda_key,V3699)</f>
        <v/>
      </c>
      <c r="K3699" s="5">
        <f>IF(G3699="OTHER CLUSTER NOT LISTED ABOVE",SUMIFS(amount_expended,uniform_other_cluster_name,X3699), IF(AND(OR(G3699="N/A",G3699=""),H3699=""),0,IF(G3699="STATE CLUSTER",SUMIFS(amount_expended,uniform_state_cluster_name,W3699),SUMIFS(amount_expended,cluster_name,G3699))))</f>
        <v/>
      </c>
      <c r="L3699" s="6" t="n"/>
      <c r="M3699" s="4" t="n"/>
      <c r="N3699" s="6" t="n"/>
      <c r="O3699" s="4" t="n"/>
      <c r="P3699" s="4" t="n"/>
      <c r="Q3699" s="6" t="n"/>
      <c r="R3699" s="7" t="n"/>
      <c r="S3699" s="6" t="n"/>
      <c r="T3699" s="6" t="n"/>
      <c r="U3699" s="6" t="n"/>
      <c r="V3699" s="3">
        <f>IF(OR(B3699="",C3699),"",CONCATENATE(B3699,".",C3699))</f>
        <v/>
      </c>
      <c r="W3699">
        <f>UPPER(TRIM(H3699))</f>
        <v/>
      </c>
      <c r="X3699">
        <f>UPPER(TRIM(I3699))</f>
        <v/>
      </c>
      <c r="Y3699">
        <f>IF(V3699&lt;&gt;"",IFERROR(INDEX(federal_program_name_lookup,MATCH(V3699,aln_lookup,0)),""),"")</f>
        <v/>
      </c>
    </row>
    <row r="3700">
      <c r="A3700">
        <f>IF(B3700&lt;&gt;"", "AWARD-"&amp;TEXT(ROW()-1,"0000"), "")</f>
        <v/>
      </c>
      <c r="B3700" s="4" t="n"/>
      <c r="C3700" s="4" t="n"/>
      <c r="D3700" s="4" t="n"/>
      <c r="E3700" s="6" t="n"/>
      <c r="F3700" s="7" t="n"/>
      <c r="G3700" s="6" t="n"/>
      <c r="H3700" s="6" t="n"/>
      <c r="I3700" s="6" t="n"/>
      <c r="J3700" s="5">
        <f>SUMIFS(amount_expended,cfda_key,V3700)</f>
        <v/>
      </c>
      <c r="K3700" s="5">
        <f>IF(G3700="OTHER CLUSTER NOT LISTED ABOVE",SUMIFS(amount_expended,uniform_other_cluster_name,X3700), IF(AND(OR(G3700="N/A",G3700=""),H3700=""),0,IF(G3700="STATE CLUSTER",SUMIFS(amount_expended,uniform_state_cluster_name,W3700),SUMIFS(amount_expended,cluster_name,G3700))))</f>
        <v/>
      </c>
      <c r="L3700" s="6" t="n"/>
      <c r="M3700" s="4" t="n"/>
      <c r="N3700" s="6" t="n"/>
      <c r="O3700" s="4" t="n"/>
      <c r="P3700" s="4" t="n"/>
      <c r="Q3700" s="6" t="n"/>
      <c r="R3700" s="7" t="n"/>
      <c r="S3700" s="6" t="n"/>
      <c r="T3700" s="6" t="n"/>
      <c r="U3700" s="6" t="n"/>
      <c r="V3700" s="3">
        <f>IF(OR(B3700="",C3700),"",CONCATENATE(B3700,".",C3700))</f>
        <v/>
      </c>
      <c r="W3700">
        <f>UPPER(TRIM(H3700))</f>
        <v/>
      </c>
      <c r="X3700">
        <f>UPPER(TRIM(I3700))</f>
        <v/>
      </c>
      <c r="Y3700">
        <f>IF(V3700&lt;&gt;"",IFERROR(INDEX(federal_program_name_lookup,MATCH(V3700,aln_lookup,0)),""),"")</f>
        <v/>
      </c>
    </row>
    <row r="3701">
      <c r="A3701">
        <f>IF(B3701&lt;&gt;"", "AWARD-"&amp;TEXT(ROW()-1,"0000"), "")</f>
        <v/>
      </c>
      <c r="B3701" s="4" t="n"/>
      <c r="C3701" s="4" t="n"/>
      <c r="D3701" s="4" t="n"/>
      <c r="E3701" s="6" t="n"/>
      <c r="F3701" s="7" t="n"/>
      <c r="G3701" s="6" t="n"/>
      <c r="H3701" s="6" t="n"/>
      <c r="I3701" s="6" t="n"/>
      <c r="J3701" s="5">
        <f>SUMIFS(amount_expended,cfda_key,V3701)</f>
        <v/>
      </c>
      <c r="K3701" s="5">
        <f>IF(G3701="OTHER CLUSTER NOT LISTED ABOVE",SUMIFS(amount_expended,uniform_other_cluster_name,X3701), IF(AND(OR(G3701="N/A",G3701=""),H3701=""),0,IF(G3701="STATE CLUSTER",SUMIFS(amount_expended,uniform_state_cluster_name,W3701),SUMIFS(amount_expended,cluster_name,G3701))))</f>
        <v/>
      </c>
      <c r="L3701" s="6" t="n"/>
      <c r="M3701" s="4" t="n"/>
      <c r="N3701" s="6" t="n"/>
      <c r="O3701" s="4" t="n"/>
      <c r="P3701" s="4" t="n"/>
      <c r="Q3701" s="6" t="n"/>
      <c r="R3701" s="7" t="n"/>
      <c r="S3701" s="6" t="n"/>
      <c r="T3701" s="6" t="n"/>
      <c r="U3701" s="6" t="n"/>
      <c r="V3701" s="3">
        <f>IF(OR(B3701="",C3701),"",CONCATENATE(B3701,".",C3701))</f>
        <v/>
      </c>
      <c r="W3701">
        <f>UPPER(TRIM(H3701))</f>
        <v/>
      </c>
      <c r="X3701">
        <f>UPPER(TRIM(I3701))</f>
        <v/>
      </c>
      <c r="Y3701">
        <f>IF(V3701&lt;&gt;"",IFERROR(INDEX(federal_program_name_lookup,MATCH(V3701,aln_lookup,0)),""),"")</f>
        <v/>
      </c>
    </row>
    <row r="3702">
      <c r="A3702">
        <f>IF(B3702&lt;&gt;"", "AWARD-"&amp;TEXT(ROW()-1,"0000"), "")</f>
        <v/>
      </c>
      <c r="B3702" s="4" t="n"/>
      <c r="C3702" s="4" t="n"/>
      <c r="D3702" s="4" t="n"/>
      <c r="E3702" s="6" t="n"/>
      <c r="F3702" s="7" t="n"/>
      <c r="G3702" s="6" t="n"/>
      <c r="H3702" s="6" t="n"/>
      <c r="I3702" s="6" t="n"/>
      <c r="J3702" s="5">
        <f>SUMIFS(amount_expended,cfda_key,V3702)</f>
        <v/>
      </c>
      <c r="K3702" s="5">
        <f>IF(G3702="OTHER CLUSTER NOT LISTED ABOVE",SUMIFS(amount_expended,uniform_other_cluster_name,X3702), IF(AND(OR(G3702="N/A",G3702=""),H3702=""),0,IF(G3702="STATE CLUSTER",SUMIFS(amount_expended,uniform_state_cluster_name,W3702),SUMIFS(amount_expended,cluster_name,G3702))))</f>
        <v/>
      </c>
      <c r="L3702" s="6" t="n"/>
      <c r="M3702" s="4" t="n"/>
      <c r="N3702" s="6" t="n"/>
      <c r="O3702" s="4" t="n"/>
      <c r="P3702" s="4" t="n"/>
      <c r="Q3702" s="6" t="n"/>
      <c r="R3702" s="7" t="n"/>
      <c r="S3702" s="6" t="n"/>
      <c r="T3702" s="6" t="n"/>
      <c r="U3702" s="6" t="n"/>
      <c r="V3702" s="3">
        <f>IF(OR(B3702="",C3702),"",CONCATENATE(B3702,".",C3702))</f>
        <v/>
      </c>
      <c r="W3702">
        <f>UPPER(TRIM(H3702))</f>
        <v/>
      </c>
      <c r="X3702">
        <f>UPPER(TRIM(I3702))</f>
        <v/>
      </c>
      <c r="Y3702">
        <f>IF(V3702&lt;&gt;"",IFERROR(INDEX(federal_program_name_lookup,MATCH(V3702,aln_lookup,0)),""),"")</f>
        <v/>
      </c>
    </row>
    <row r="3703">
      <c r="A3703">
        <f>IF(B3703&lt;&gt;"", "AWARD-"&amp;TEXT(ROW()-1,"0000"), "")</f>
        <v/>
      </c>
      <c r="B3703" s="4" t="n"/>
      <c r="C3703" s="4" t="n"/>
      <c r="D3703" s="4" t="n"/>
      <c r="E3703" s="6" t="n"/>
      <c r="F3703" s="7" t="n"/>
      <c r="G3703" s="6" t="n"/>
      <c r="H3703" s="6" t="n"/>
      <c r="I3703" s="6" t="n"/>
      <c r="J3703" s="5">
        <f>SUMIFS(amount_expended,cfda_key,V3703)</f>
        <v/>
      </c>
      <c r="K3703" s="5">
        <f>IF(G3703="OTHER CLUSTER NOT LISTED ABOVE",SUMIFS(amount_expended,uniform_other_cluster_name,X3703), IF(AND(OR(G3703="N/A",G3703=""),H3703=""),0,IF(G3703="STATE CLUSTER",SUMIFS(amount_expended,uniform_state_cluster_name,W3703),SUMIFS(amount_expended,cluster_name,G3703))))</f>
        <v/>
      </c>
      <c r="L3703" s="6" t="n"/>
      <c r="M3703" s="4" t="n"/>
      <c r="N3703" s="6" t="n"/>
      <c r="O3703" s="4" t="n"/>
      <c r="P3703" s="4" t="n"/>
      <c r="Q3703" s="6" t="n"/>
      <c r="R3703" s="7" t="n"/>
      <c r="S3703" s="6" t="n"/>
      <c r="T3703" s="6" t="n"/>
      <c r="U3703" s="6" t="n"/>
      <c r="V3703" s="3">
        <f>IF(OR(B3703="",C3703),"",CONCATENATE(B3703,".",C3703))</f>
        <v/>
      </c>
      <c r="W3703">
        <f>UPPER(TRIM(H3703))</f>
        <v/>
      </c>
      <c r="X3703">
        <f>UPPER(TRIM(I3703))</f>
        <v/>
      </c>
      <c r="Y3703">
        <f>IF(V3703&lt;&gt;"",IFERROR(INDEX(federal_program_name_lookup,MATCH(V3703,aln_lookup,0)),""),"")</f>
        <v/>
      </c>
    </row>
    <row r="3704">
      <c r="A3704">
        <f>IF(B3704&lt;&gt;"", "AWARD-"&amp;TEXT(ROW()-1,"0000"), "")</f>
        <v/>
      </c>
      <c r="B3704" s="4" t="n"/>
      <c r="C3704" s="4" t="n"/>
      <c r="D3704" s="4" t="n"/>
      <c r="E3704" s="6" t="n"/>
      <c r="F3704" s="7" t="n"/>
      <c r="G3704" s="6" t="n"/>
      <c r="H3704" s="6" t="n"/>
      <c r="I3704" s="6" t="n"/>
      <c r="J3704" s="5">
        <f>SUMIFS(amount_expended,cfda_key,V3704)</f>
        <v/>
      </c>
      <c r="K3704" s="5">
        <f>IF(G3704="OTHER CLUSTER NOT LISTED ABOVE",SUMIFS(amount_expended,uniform_other_cluster_name,X3704), IF(AND(OR(G3704="N/A",G3704=""),H3704=""),0,IF(G3704="STATE CLUSTER",SUMIFS(amount_expended,uniform_state_cluster_name,W3704),SUMIFS(amount_expended,cluster_name,G3704))))</f>
        <v/>
      </c>
      <c r="L3704" s="6" t="n"/>
      <c r="M3704" s="4" t="n"/>
      <c r="N3704" s="6" t="n"/>
      <c r="O3704" s="4" t="n"/>
      <c r="P3704" s="4" t="n"/>
      <c r="Q3704" s="6" t="n"/>
      <c r="R3704" s="7" t="n"/>
      <c r="S3704" s="6" t="n"/>
      <c r="T3704" s="6" t="n"/>
      <c r="U3704" s="6" t="n"/>
      <c r="V3704" s="3">
        <f>IF(OR(B3704="",C3704),"",CONCATENATE(B3704,".",C3704))</f>
        <v/>
      </c>
      <c r="W3704">
        <f>UPPER(TRIM(H3704))</f>
        <v/>
      </c>
      <c r="X3704">
        <f>UPPER(TRIM(I3704))</f>
        <v/>
      </c>
      <c r="Y3704">
        <f>IF(V3704&lt;&gt;"",IFERROR(INDEX(federal_program_name_lookup,MATCH(V3704,aln_lookup,0)),""),"")</f>
        <v/>
      </c>
    </row>
    <row r="3705">
      <c r="A3705">
        <f>IF(B3705&lt;&gt;"", "AWARD-"&amp;TEXT(ROW()-1,"0000"), "")</f>
        <v/>
      </c>
      <c r="B3705" s="4" t="n"/>
      <c r="C3705" s="4" t="n"/>
      <c r="D3705" s="4" t="n"/>
      <c r="E3705" s="6" t="n"/>
      <c r="F3705" s="7" t="n"/>
      <c r="G3705" s="6" t="n"/>
      <c r="H3705" s="6" t="n"/>
      <c r="I3705" s="6" t="n"/>
      <c r="J3705" s="5">
        <f>SUMIFS(amount_expended,cfda_key,V3705)</f>
        <v/>
      </c>
      <c r="K3705" s="5">
        <f>IF(G3705="OTHER CLUSTER NOT LISTED ABOVE",SUMIFS(amount_expended,uniform_other_cluster_name,X3705), IF(AND(OR(G3705="N/A",G3705=""),H3705=""),0,IF(G3705="STATE CLUSTER",SUMIFS(amount_expended,uniform_state_cluster_name,W3705),SUMIFS(amount_expended,cluster_name,G3705))))</f>
        <v/>
      </c>
      <c r="L3705" s="6" t="n"/>
      <c r="M3705" s="4" t="n"/>
      <c r="N3705" s="6" t="n"/>
      <c r="O3705" s="4" t="n"/>
      <c r="P3705" s="4" t="n"/>
      <c r="Q3705" s="6" t="n"/>
      <c r="R3705" s="7" t="n"/>
      <c r="S3705" s="6" t="n"/>
      <c r="T3705" s="6" t="n"/>
      <c r="U3705" s="6" t="n"/>
      <c r="V3705" s="3">
        <f>IF(OR(B3705="",C3705),"",CONCATENATE(B3705,".",C3705))</f>
        <v/>
      </c>
      <c r="W3705">
        <f>UPPER(TRIM(H3705))</f>
        <v/>
      </c>
      <c r="X3705">
        <f>UPPER(TRIM(I3705))</f>
        <v/>
      </c>
      <c r="Y3705">
        <f>IF(V3705&lt;&gt;"",IFERROR(INDEX(federal_program_name_lookup,MATCH(V3705,aln_lookup,0)),""),"")</f>
        <v/>
      </c>
    </row>
    <row r="3706">
      <c r="A3706">
        <f>IF(B3706&lt;&gt;"", "AWARD-"&amp;TEXT(ROW()-1,"0000"), "")</f>
        <v/>
      </c>
      <c r="B3706" s="4" t="n"/>
      <c r="C3706" s="4" t="n"/>
      <c r="D3706" s="4" t="n"/>
      <c r="E3706" s="6" t="n"/>
      <c r="F3706" s="7" t="n"/>
      <c r="G3706" s="6" t="n"/>
      <c r="H3706" s="6" t="n"/>
      <c r="I3706" s="6" t="n"/>
      <c r="J3706" s="5">
        <f>SUMIFS(amount_expended,cfda_key,V3706)</f>
        <v/>
      </c>
      <c r="K3706" s="5">
        <f>IF(G3706="OTHER CLUSTER NOT LISTED ABOVE",SUMIFS(amount_expended,uniform_other_cluster_name,X3706), IF(AND(OR(G3706="N/A",G3706=""),H3706=""),0,IF(G3706="STATE CLUSTER",SUMIFS(amount_expended,uniform_state_cluster_name,W3706),SUMIFS(amount_expended,cluster_name,G3706))))</f>
        <v/>
      </c>
      <c r="L3706" s="6" t="n"/>
      <c r="M3706" s="4" t="n"/>
      <c r="N3706" s="6" t="n"/>
      <c r="O3706" s="4" t="n"/>
      <c r="P3706" s="4" t="n"/>
      <c r="Q3706" s="6" t="n"/>
      <c r="R3706" s="7" t="n"/>
      <c r="S3706" s="6" t="n"/>
      <c r="T3706" s="6" t="n"/>
      <c r="U3706" s="6" t="n"/>
      <c r="V3706" s="3">
        <f>IF(OR(B3706="",C3706),"",CONCATENATE(B3706,".",C3706))</f>
        <v/>
      </c>
      <c r="W3706">
        <f>UPPER(TRIM(H3706))</f>
        <v/>
      </c>
      <c r="X3706">
        <f>UPPER(TRIM(I3706))</f>
        <v/>
      </c>
      <c r="Y3706">
        <f>IF(V3706&lt;&gt;"",IFERROR(INDEX(federal_program_name_lookup,MATCH(V3706,aln_lookup,0)),""),"")</f>
        <v/>
      </c>
    </row>
    <row r="3707">
      <c r="A3707">
        <f>IF(B3707&lt;&gt;"", "AWARD-"&amp;TEXT(ROW()-1,"0000"), "")</f>
        <v/>
      </c>
      <c r="B3707" s="4" t="n"/>
      <c r="C3707" s="4" t="n"/>
      <c r="D3707" s="4" t="n"/>
      <c r="E3707" s="6" t="n"/>
      <c r="F3707" s="7" t="n"/>
      <c r="G3707" s="6" t="n"/>
      <c r="H3707" s="6" t="n"/>
      <c r="I3707" s="6" t="n"/>
      <c r="J3707" s="5">
        <f>SUMIFS(amount_expended,cfda_key,V3707)</f>
        <v/>
      </c>
      <c r="K3707" s="5">
        <f>IF(G3707="OTHER CLUSTER NOT LISTED ABOVE",SUMIFS(amount_expended,uniform_other_cluster_name,X3707), IF(AND(OR(G3707="N/A",G3707=""),H3707=""),0,IF(G3707="STATE CLUSTER",SUMIFS(amount_expended,uniform_state_cluster_name,W3707),SUMIFS(amount_expended,cluster_name,G3707))))</f>
        <v/>
      </c>
      <c r="L3707" s="6" t="n"/>
      <c r="M3707" s="4" t="n"/>
      <c r="N3707" s="6" t="n"/>
      <c r="O3707" s="4" t="n"/>
      <c r="P3707" s="4" t="n"/>
      <c r="Q3707" s="6" t="n"/>
      <c r="R3707" s="7" t="n"/>
      <c r="S3707" s="6" t="n"/>
      <c r="T3707" s="6" t="n"/>
      <c r="U3707" s="6" t="n"/>
      <c r="V3707" s="3">
        <f>IF(OR(B3707="",C3707),"",CONCATENATE(B3707,".",C3707))</f>
        <v/>
      </c>
      <c r="W3707">
        <f>UPPER(TRIM(H3707))</f>
        <v/>
      </c>
      <c r="X3707">
        <f>UPPER(TRIM(I3707))</f>
        <v/>
      </c>
      <c r="Y3707">
        <f>IF(V3707&lt;&gt;"",IFERROR(INDEX(federal_program_name_lookup,MATCH(V3707,aln_lookup,0)),""),"")</f>
        <v/>
      </c>
    </row>
    <row r="3708">
      <c r="A3708">
        <f>IF(B3708&lt;&gt;"", "AWARD-"&amp;TEXT(ROW()-1,"0000"), "")</f>
        <v/>
      </c>
      <c r="B3708" s="4" t="n"/>
      <c r="C3708" s="4" t="n"/>
      <c r="D3708" s="4" t="n"/>
      <c r="E3708" s="6" t="n"/>
      <c r="F3708" s="7" t="n"/>
      <c r="G3708" s="6" t="n"/>
      <c r="H3708" s="6" t="n"/>
      <c r="I3708" s="6" t="n"/>
      <c r="J3708" s="5">
        <f>SUMIFS(amount_expended,cfda_key,V3708)</f>
        <v/>
      </c>
      <c r="K3708" s="5">
        <f>IF(G3708="OTHER CLUSTER NOT LISTED ABOVE",SUMIFS(amount_expended,uniform_other_cluster_name,X3708), IF(AND(OR(G3708="N/A",G3708=""),H3708=""),0,IF(G3708="STATE CLUSTER",SUMIFS(amount_expended,uniform_state_cluster_name,W3708),SUMIFS(amount_expended,cluster_name,G3708))))</f>
        <v/>
      </c>
      <c r="L3708" s="6" t="n"/>
      <c r="M3708" s="4" t="n"/>
      <c r="N3708" s="6" t="n"/>
      <c r="O3708" s="4" t="n"/>
      <c r="P3708" s="4" t="n"/>
      <c r="Q3708" s="6" t="n"/>
      <c r="R3708" s="7" t="n"/>
      <c r="S3708" s="6" t="n"/>
      <c r="T3708" s="6" t="n"/>
      <c r="U3708" s="6" t="n"/>
      <c r="V3708" s="3">
        <f>IF(OR(B3708="",C3708),"",CONCATENATE(B3708,".",C3708))</f>
        <v/>
      </c>
      <c r="W3708">
        <f>UPPER(TRIM(H3708))</f>
        <v/>
      </c>
      <c r="X3708">
        <f>UPPER(TRIM(I3708))</f>
        <v/>
      </c>
      <c r="Y3708">
        <f>IF(V3708&lt;&gt;"",IFERROR(INDEX(federal_program_name_lookup,MATCH(V3708,aln_lookup,0)),""),"")</f>
        <v/>
      </c>
    </row>
    <row r="3709">
      <c r="A3709">
        <f>IF(B3709&lt;&gt;"", "AWARD-"&amp;TEXT(ROW()-1,"0000"), "")</f>
        <v/>
      </c>
      <c r="B3709" s="4" t="n"/>
      <c r="C3709" s="4" t="n"/>
      <c r="D3709" s="4" t="n"/>
      <c r="E3709" s="6" t="n"/>
      <c r="F3709" s="7" t="n"/>
      <c r="G3709" s="6" t="n"/>
      <c r="H3709" s="6" t="n"/>
      <c r="I3709" s="6" t="n"/>
      <c r="J3709" s="5">
        <f>SUMIFS(amount_expended,cfda_key,V3709)</f>
        <v/>
      </c>
      <c r="K3709" s="5">
        <f>IF(G3709="OTHER CLUSTER NOT LISTED ABOVE",SUMIFS(amount_expended,uniform_other_cluster_name,X3709), IF(AND(OR(G3709="N/A",G3709=""),H3709=""),0,IF(G3709="STATE CLUSTER",SUMIFS(amount_expended,uniform_state_cluster_name,W3709),SUMIFS(amount_expended,cluster_name,G3709))))</f>
        <v/>
      </c>
      <c r="L3709" s="6" t="n"/>
      <c r="M3709" s="4" t="n"/>
      <c r="N3709" s="6" t="n"/>
      <c r="O3709" s="4" t="n"/>
      <c r="P3709" s="4" t="n"/>
      <c r="Q3709" s="6" t="n"/>
      <c r="R3709" s="7" t="n"/>
      <c r="S3709" s="6" t="n"/>
      <c r="T3709" s="6" t="n"/>
      <c r="U3709" s="6" t="n"/>
      <c r="V3709" s="3">
        <f>IF(OR(B3709="",C3709),"",CONCATENATE(B3709,".",C3709))</f>
        <v/>
      </c>
      <c r="W3709">
        <f>UPPER(TRIM(H3709))</f>
        <v/>
      </c>
      <c r="X3709">
        <f>UPPER(TRIM(I3709))</f>
        <v/>
      </c>
      <c r="Y3709">
        <f>IF(V3709&lt;&gt;"",IFERROR(INDEX(federal_program_name_lookup,MATCH(V3709,aln_lookup,0)),""),"")</f>
        <v/>
      </c>
    </row>
    <row r="3710">
      <c r="A3710">
        <f>IF(B3710&lt;&gt;"", "AWARD-"&amp;TEXT(ROW()-1,"0000"), "")</f>
        <v/>
      </c>
      <c r="B3710" s="4" t="n"/>
      <c r="C3710" s="4" t="n"/>
      <c r="D3710" s="4" t="n"/>
      <c r="E3710" s="6" t="n"/>
      <c r="F3710" s="7" t="n"/>
      <c r="G3710" s="6" t="n"/>
      <c r="H3710" s="6" t="n"/>
      <c r="I3710" s="6" t="n"/>
      <c r="J3710" s="5">
        <f>SUMIFS(amount_expended,cfda_key,V3710)</f>
        <v/>
      </c>
      <c r="K3710" s="5">
        <f>IF(G3710="OTHER CLUSTER NOT LISTED ABOVE",SUMIFS(amount_expended,uniform_other_cluster_name,X3710), IF(AND(OR(G3710="N/A",G3710=""),H3710=""),0,IF(G3710="STATE CLUSTER",SUMIFS(amount_expended,uniform_state_cluster_name,W3710),SUMIFS(amount_expended,cluster_name,G3710))))</f>
        <v/>
      </c>
      <c r="L3710" s="6" t="n"/>
      <c r="M3710" s="4" t="n"/>
      <c r="N3710" s="6" t="n"/>
      <c r="O3710" s="4" t="n"/>
      <c r="P3710" s="4" t="n"/>
      <c r="Q3710" s="6" t="n"/>
      <c r="R3710" s="7" t="n"/>
      <c r="S3710" s="6" t="n"/>
      <c r="T3710" s="6" t="n"/>
      <c r="U3710" s="6" t="n"/>
      <c r="V3710" s="3">
        <f>IF(OR(B3710="",C3710),"",CONCATENATE(B3710,".",C3710))</f>
        <v/>
      </c>
      <c r="W3710">
        <f>UPPER(TRIM(H3710))</f>
        <v/>
      </c>
      <c r="X3710">
        <f>UPPER(TRIM(I3710))</f>
        <v/>
      </c>
      <c r="Y3710">
        <f>IF(V3710&lt;&gt;"",IFERROR(INDEX(federal_program_name_lookup,MATCH(V3710,aln_lookup,0)),""),"")</f>
        <v/>
      </c>
    </row>
    <row r="3711">
      <c r="A3711">
        <f>IF(B3711&lt;&gt;"", "AWARD-"&amp;TEXT(ROW()-1,"0000"), "")</f>
        <v/>
      </c>
      <c r="B3711" s="4" t="n"/>
      <c r="C3711" s="4" t="n"/>
      <c r="D3711" s="4" t="n"/>
      <c r="E3711" s="6" t="n"/>
      <c r="F3711" s="7" t="n"/>
      <c r="G3711" s="6" t="n"/>
      <c r="H3711" s="6" t="n"/>
      <c r="I3711" s="6" t="n"/>
      <c r="J3711" s="5">
        <f>SUMIFS(amount_expended,cfda_key,V3711)</f>
        <v/>
      </c>
      <c r="K3711" s="5">
        <f>IF(G3711="OTHER CLUSTER NOT LISTED ABOVE",SUMIFS(amount_expended,uniform_other_cluster_name,X3711), IF(AND(OR(G3711="N/A",G3711=""),H3711=""),0,IF(G3711="STATE CLUSTER",SUMIFS(amount_expended,uniform_state_cluster_name,W3711),SUMIFS(amount_expended,cluster_name,G3711))))</f>
        <v/>
      </c>
      <c r="L3711" s="6" t="n"/>
      <c r="M3711" s="4" t="n"/>
      <c r="N3711" s="6" t="n"/>
      <c r="O3711" s="4" t="n"/>
      <c r="P3711" s="4" t="n"/>
      <c r="Q3711" s="6" t="n"/>
      <c r="R3711" s="7" t="n"/>
      <c r="S3711" s="6" t="n"/>
      <c r="T3711" s="6" t="n"/>
      <c r="U3711" s="6" t="n"/>
      <c r="V3711" s="3">
        <f>IF(OR(B3711="",C3711),"",CONCATENATE(B3711,".",C3711))</f>
        <v/>
      </c>
      <c r="W3711">
        <f>UPPER(TRIM(H3711))</f>
        <v/>
      </c>
      <c r="X3711">
        <f>UPPER(TRIM(I3711))</f>
        <v/>
      </c>
      <c r="Y3711">
        <f>IF(V3711&lt;&gt;"",IFERROR(INDEX(federal_program_name_lookup,MATCH(V3711,aln_lookup,0)),""),"")</f>
        <v/>
      </c>
    </row>
    <row r="3712">
      <c r="A3712">
        <f>IF(B3712&lt;&gt;"", "AWARD-"&amp;TEXT(ROW()-1,"0000"), "")</f>
        <v/>
      </c>
      <c r="B3712" s="4" t="n"/>
      <c r="C3712" s="4" t="n"/>
      <c r="D3712" s="4" t="n"/>
      <c r="E3712" s="6" t="n"/>
      <c r="F3712" s="7" t="n"/>
      <c r="G3712" s="6" t="n"/>
      <c r="H3712" s="6" t="n"/>
      <c r="I3712" s="6" t="n"/>
      <c r="J3712" s="5">
        <f>SUMIFS(amount_expended,cfda_key,V3712)</f>
        <v/>
      </c>
      <c r="K3712" s="5">
        <f>IF(G3712="OTHER CLUSTER NOT LISTED ABOVE",SUMIFS(amount_expended,uniform_other_cluster_name,X3712), IF(AND(OR(G3712="N/A",G3712=""),H3712=""),0,IF(G3712="STATE CLUSTER",SUMIFS(amount_expended,uniform_state_cluster_name,W3712),SUMIFS(amount_expended,cluster_name,G3712))))</f>
        <v/>
      </c>
      <c r="L3712" s="6" t="n"/>
      <c r="M3712" s="4" t="n"/>
      <c r="N3712" s="6" t="n"/>
      <c r="O3712" s="4" t="n"/>
      <c r="P3712" s="4" t="n"/>
      <c r="Q3712" s="6" t="n"/>
      <c r="R3712" s="7" t="n"/>
      <c r="S3712" s="6" t="n"/>
      <c r="T3712" s="6" t="n"/>
      <c r="U3712" s="6" t="n"/>
      <c r="V3712" s="3">
        <f>IF(OR(B3712="",C3712),"",CONCATENATE(B3712,".",C3712))</f>
        <v/>
      </c>
      <c r="W3712">
        <f>UPPER(TRIM(H3712))</f>
        <v/>
      </c>
      <c r="X3712">
        <f>UPPER(TRIM(I3712))</f>
        <v/>
      </c>
      <c r="Y3712">
        <f>IF(V3712&lt;&gt;"",IFERROR(INDEX(federal_program_name_lookup,MATCH(V3712,aln_lookup,0)),""),"")</f>
        <v/>
      </c>
    </row>
    <row r="3713">
      <c r="A3713">
        <f>IF(B3713&lt;&gt;"", "AWARD-"&amp;TEXT(ROW()-1,"0000"), "")</f>
        <v/>
      </c>
      <c r="B3713" s="4" t="n"/>
      <c r="C3713" s="4" t="n"/>
      <c r="D3713" s="4" t="n"/>
      <c r="E3713" s="6" t="n"/>
      <c r="F3713" s="7" t="n"/>
      <c r="G3713" s="6" t="n"/>
      <c r="H3713" s="6" t="n"/>
      <c r="I3713" s="6" t="n"/>
      <c r="J3713" s="5">
        <f>SUMIFS(amount_expended,cfda_key,V3713)</f>
        <v/>
      </c>
      <c r="K3713" s="5">
        <f>IF(G3713="OTHER CLUSTER NOT LISTED ABOVE",SUMIFS(amount_expended,uniform_other_cluster_name,X3713), IF(AND(OR(G3713="N/A",G3713=""),H3713=""),0,IF(G3713="STATE CLUSTER",SUMIFS(amount_expended,uniform_state_cluster_name,W3713),SUMIFS(amount_expended,cluster_name,G3713))))</f>
        <v/>
      </c>
      <c r="L3713" s="6" t="n"/>
      <c r="M3713" s="4" t="n"/>
      <c r="N3713" s="6" t="n"/>
      <c r="O3713" s="4" t="n"/>
      <c r="P3713" s="4" t="n"/>
      <c r="Q3713" s="6" t="n"/>
      <c r="R3713" s="7" t="n"/>
      <c r="S3713" s="6" t="n"/>
      <c r="T3713" s="6" t="n"/>
      <c r="U3713" s="6" t="n"/>
      <c r="V3713" s="3">
        <f>IF(OR(B3713="",C3713),"",CONCATENATE(B3713,".",C3713))</f>
        <v/>
      </c>
      <c r="W3713">
        <f>UPPER(TRIM(H3713))</f>
        <v/>
      </c>
      <c r="X3713">
        <f>UPPER(TRIM(I3713))</f>
        <v/>
      </c>
      <c r="Y3713">
        <f>IF(V3713&lt;&gt;"",IFERROR(INDEX(federal_program_name_lookup,MATCH(V3713,aln_lookup,0)),""),"")</f>
        <v/>
      </c>
    </row>
    <row r="3714">
      <c r="A3714">
        <f>IF(B3714&lt;&gt;"", "AWARD-"&amp;TEXT(ROW()-1,"0000"), "")</f>
        <v/>
      </c>
      <c r="B3714" s="4" t="n"/>
      <c r="C3714" s="4" t="n"/>
      <c r="D3714" s="4" t="n"/>
      <c r="E3714" s="6" t="n"/>
      <c r="F3714" s="7" t="n"/>
      <c r="G3714" s="6" t="n"/>
      <c r="H3714" s="6" t="n"/>
      <c r="I3714" s="6" t="n"/>
      <c r="J3714" s="5">
        <f>SUMIFS(amount_expended,cfda_key,V3714)</f>
        <v/>
      </c>
      <c r="K3714" s="5">
        <f>IF(G3714="OTHER CLUSTER NOT LISTED ABOVE",SUMIFS(amount_expended,uniform_other_cluster_name,X3714), IF(AND(OR(G3714="N/A",G3714=""),H3714=""),0,IF(G3714="STATE CLUSTER",SUMIFS(amount_expended,uniform_state_cluster_name,W3714),SUMIFS(amount_expended,cluster_name,G3714))))</f>
        <v/>
      </c>
      <c r="L3714" s="6" t="n"/>
      <c r="M3714" s="4" t="n"/>
      <c r="N3714" s="6" t="n"/>
      <c r="O3714" s="4" t="n"/>
      <c r="P3714" s="4" t="n"/>
      <c r="Q3714" s="6" t="n"/>
      <c r="R3714" s="7" t="n"/>
      <c r="S3714" s="6" t="n"/>
      <c r="T3714" s="6" t="n"/>
      <c r="U3714" s="6" t="n"/>
      <c r="V3714" s="3">
        <f>IF(OR(B3714="",C3714),"",CONCATENATE(B3714,".",C3714))</f>
        <v/>
      </c>
      <c r="W3714">
        <f>UPPER(TRIM(H3714))</f>
        <v/>
      </c>
      <c r="X3714">
        <f>UPPER(TRIM(I3714))</f>
        <v/>
      </c>
      <c r="Y3714">
        <f>IF(V3714&lt;&gt;"",IFERROR(INDEX(federal_program_name_lookup,MATCH(V3714,aln_lookup,0)),""),"")</f>
        <v/>
      </c>
    </row>
    <row r="3715">
      <c r="A3715">
        <f>IF(B3715&lt;&gt;"", "AWARD-"&amp;TEXT(ROW()-1,"0000"), "")</f>
        <v/>
      </c>
      <c r="B3715" s="4" t="n"/>
      <c r="C3715" s="4" t="n"/>
      <c r="D3715" s="4" t="n"/>
      <c r="E3715" s="6" t="n"/>
      <c r="F3715" s="7" t="n"/>
      <c r="G3715" s="6" t="n"/>
      <c r="H3715" s="6" t="n"/>
      <c r="I3715" s="6" t="n"/>
      <c r="J3715" s="5">
        <f>SUMIFS(amount_expended,cfda_key,V3715)</f>
        <v/>
      </c>
      <c r="K3715" s="5">
        <f>IF(G3715="OTHER CLUSTER NOT LISTED ABOVE",SUMIFS(amount_expended,uniform_other_cluster_name,X3715), IF(AND(OR(G3715="N/A",G3715=""),H3715=""),0,IF(G3715="STATE CLUSTER",SUMIFS(amount_expended,uniform_state_cluster_name,W3715),SUMIFS(amount_expended,cluster_name,G3715))))</f>
        <v/>
      </c>
      <c r="L3715" s="6" t="n"/>
      <c r="M3715" s="4" t="n"/>
      <c r="N3715" s="6" t="n"/>
      <c r="O3715" s="4" t="n"/>
      <c r="P3715" s="4" t="n"/>
      <c r="Q3715" s="6" t="n"/>
      <c r="R3715" s="7" t="n"/>
      <c r="S3715" s="6" t="n"/>
      <c r="T3715" s="6" t="n"/>
      <c r="U3715" s="6" t="n"/>
      <c r="V3715" s="3">
        <f>IF(OR(B3715="",C3715),"",CONCATENATE(B3715,".",C3715))</f>
        <v/>
      </c>
      <c r="W3715">
        <f>UPPER(TRIM(H3715))</f>
        <v/>
      </c>
      <c r="X3715">
        <f>UPPER(TRIM(I3715))</f>
        <v/>
      </c>
      <c r="Y3715">
        <f>IF(V3715&lt;&gt;"",IFERROR(INDEX(federal_program_name_lookup,MATCH(V3715,aln_lookup,0)),""),"")</f>
        <v/>
      </c>
    </row>
    <row r="3716">
      <c r="A3716">
        <f>IF(B3716&lt;&gt;"", "AWARD-"&amp;TEXT(ROW()-1,"0000"), "")</f>
        <v/>
      </c>
      <c r="B3716" s="4" t="n"/>
      <c r="C3716" s="4" t="n"/>
      <c r="D3716" s="4" t="n"/>
      <c r="E3716" s="6" t="n"/>
      <c r="F3716" s="7" t="n"/>
      <c r="G3716" s="6" t="n"/>
      <c r="H3716" s="6" t="n"/>
      <c r="I3716" s="6" t="n"/>
      <c r="J3716" s="5">
        <f>SUMIFS(amount_expended,cfda_key,V3716)</f>
        <v/>
      </c>
      <c r="K3716" s="5">
        <f>IF(G3716="OTHER CLUSTER NOT LISTED ABOVE",SUMIFS(amount_expended,uniform_other_cluster_name,X3716), IF(AND(OR(G3716="N/A",G3716=""),H3716=""),0,IF(G3716="STATE CLUSTER",SUMIFS(amount_expended,uniform_state_cluster_name,W3716),SUMIFS(amount_expended,cluster_name,G3716))))</f>
        <v/>
      </c>
      <c r="L3716" s="6" t="n"/>
      <c r="M3716" s="4" t="n"/>
      <c r="N3716" s="6" t="n"/>
      <c r="O3716" s="4" t="n"/>
      <c r="P3716" s="4" t="n"/>
      <c r="Q3716" s="6" t="n"/>
      <c r="R3716" s="7" t="n"/>
      <c r="S3716" s="6" t="n"/>
      <c r="T3716" s="6" t="n"/>
      <c r="U3716" s="6" t="n"/>
      <c r="V3716" s="3">
        <f>IF(OR(B3716="",C3716),"",CONCATENATE(B3716,".",C3716))</f>
        <v/>
      </c>
      <c r="W3716">
        <f>UPPER(TRIM(H3716))</f>
        <v/>
      </c>
      <c r="X3716">
        <f>UPPER(TRIM(I3716))</f>
        <v/>
      </c>
      <c r="Y3716">
        <f>IF(V3716&lt;&gt;"",IFERROR(INDEX(federal_program_name_lookup,MATCH(V3716,aln_lookup,0)),""),"")</f>
        <v/>
      </c>
    </row>
    <row r="3717">
      <c r="A3717">
        <f>IF(B3717&lt;&gt;"", "AWARD-"&amp;TEXT(ROW()-1,"0000"), "")</f>
        <v/>
      </c>
      <c r="B3717" s="4" t="n"/>
      <c r="C3717" s="4" t="n"/>
      <c r="D3717" s="4" t="n"/>
      <c r="E3717" s="6" t="n"/>
      <c r="F3717" s="7" t="n"/>
      <c r="G3717" s="6" t="n"/>
      <c r="H3717" s="6" t="n"/>
      <c r="I3717" s="6" t="n"/>
      <c r="J3717" s="5">
        <f>SUMIFS(amount_expended,cfda_key,V3717)</f>
        <v/>
      </c>
      <c r="K3717" s="5">
        <f>IF(G3717="OTHER CLUSTER NOT LISTED ABOVE",SUMIFS(amount_expended,uniform_other_cluster_name,X3717), IF(AND(OR(G3717="N/A",G3717=""),H3717=""),0,IF(G3717="STATE CLUSTER",SUMIFS(amount_expended,uniform_state_cluster_name,W3717),SUMIFS(amount_expended,cluster_name,G3717))))</f>
        <v/>
      </c>
      <c r="L3717" s="6" t="n"/>
      <c r="M3717" s="4" t="n"/>
      <c r="N3717" s="6" t="n"/>
      <c r="O3717" s="4" t="n"/>
      <c r="P3717" s="4" t="n"/>
      <c r="Q3717" s="6" t="n"/>
      <c r="R3717" s="7" t="n"/>
      <c r="S3717" s="6" t="n"/>
      <c r="T3717" s="6" t="n"/>
      <c r="U3717" s="6" t="n"/>
      <c r="V3717" s="3">
        <f>IF(OR(B3717="",C3717),"",CONCATENATE(B3717,".",C3717))</f>
        <v/>
      </c>
      <c r="W3717">
        <f>UPPER(TRIM(H3717))</f>
        <v/>
      </c>
      <c r="X3717">
        <f>UPPER(TRIM(I3717))</f>
        <v/>
      </c>
      <c r="Y3717">
        <f>IF(V3717&lt;&gt;"",IFERROR(INDEX(federal_program_name_lookup,MATCH(V3717,aln_lookup,0)),""),"")</f>
        <v/>
      </c>
    </row>
    <row r="3718">
      <c r="A3718">
        <f>IF(B3718&lt;&gt;"", "AWARD-"&amp;TEXT(ROW()-1,"0000"), "")</f>
        <v/>
      </c>
      <c r="B3718" s="4" t="n"/>
      <c r="C3718" s="4" t="n"/>
      <c r="D3718" s="4" t="n"/>
      <c r="E3718" s="6" t="n"/>
      <c r="F3718" s="7" t="n"/>
      <c r="G3718" s="6" t="n"/>
      <c r="H3718" s="6" t="n"/>
      <c r="I3718" s="6" t="n"/>
      <c r="J3718" s="5">
        <f>SUMIFS(amount_expended,cfda_key,V3718)</f>
        <v/>
      </c>
      <c r="K3718" s="5">
        <f>IF(G3718="OTHER CLUSTER NOT LISTED ABOVE",SUMIFS(amount_expended,uniform_other_cluster_name,X3718), IF(AND(OR(G3718="N/A",G3718=""),H3718=""),0,IF(G3718="STATE CLUSTER",SUMIFS(amount_expended,uniform_state_cluster_name,W3718),SUMIFS(amount_expended,cluster_name,G3718))))</f>
        <v/>
      </c>
      <c r="L3718" s="6" t="n"/>
      <c r="M3718" s="4" t="n"/>
      <c r="N3718" s="6" t="n"/>
      <c r="O3718" s="4" t="n"/>
      <c r="P3718" s="4" t="n"/>
      <c r="Q3718" s="6" t="n"/>
      <c r="R3718" s="7" t="n"/>
      <c r="S3718" s="6" t="n"/>
      <c r="T3718" s="6" t="n"/>
      <c r="U3718" s="6" t="n"/>
      <c r="V3718" s="3">
        <f>IF(OR(B3718="",C3718),"",CONCATENATE(B3718,".",C3718))</f>
        <v/>
      </c>
      <c r="W3718">
        <f>UPPER(TRIM(H3718))</f>
        <v/>
      </c>
      <c r="X3718">
        <f>UPPER(TRIM(I3718))</f>
        <v/>
      </c>
      <c r="Y3718">
        <f>IF(V3718&lt;&gt;"",IFERROR(INDEX(federal_program_name_lookup,MATCH(V3718,aln_lookup,0)),""),"")</f>
        <v/>
      </c>
    </row>
    <row r="3719">
      <c r="A3719">
        <f>IF(B3719&lt;&gt;"", "AWARD-"&amp;TEXT(ROW()-1,"0000"), "")</f>
        <v/>
      </c>
      <c r="B3719" s="4" t="n"/>
      <c r="C3719" s="4" t="n"/>
      <c r="D3719" s="4" t="n"/>
      <c r="E3719" s="6" t="n"/>
      <c r="F3719" s="7" t="n"/>
      <c r="G3719" s="6" t="n"/>
      <c r="H3719" s="6" t="n"/>
      <c r="I3719" s="6" t="n"/>
      <c r="J3719" s="5">
        <f>SUMIFS(amount_expended,cfda_key,V3719)</f>
        <v/>
      </c>
      <c r="K3719" s="5">
        <f>IF(G3719="OTHER CLUSTER NOT LISTED ABOVE",SUMIFS(amount_expended,uniform_other_cluster_name,X3719), IF(AND(OR(G3719="N/A",G3719=""),H3719=""),0,IF(G3719="STATE CLUSTER",SUMIFS(amount_expended,uniform_state_cluster_name,W3719),SUMIFS(amount_expended,cluster_name,G3719))))</f>
        <v/>
      </c>
      <c r="L3719" s="6" t="n"/>
      <c r="M3719" s="4" t="n"/>
      <c r="N3719" s="6" t="n"/>
      <c r="O3719" s="4" t="n"/>
      <c r="P3719" s="4" t="n"/>
      <c r="Q3719" s="6" t="n"/>
      <c r="R3719" s="7" t="n"/>
      <c r="S3719" s="6" t="n"/>
      <c r="T3719" s="6" t="n"/>
      <c r="U3719" s="6" t="n"/>
      <c r="V3719" s="3">
        <f>IF(OR(B3719="",C3719),"",CONCATENATE(B3719,".",C3719))</f>
        <v/>
      </c>
      <c r="W3719">
        <f>UPPER(TRIM(H3719))</f>
        <v/>
      </c>
      <c r="X3719">
        <f>UPPER(TRIM(I3719))</f>
        <v/>
      </c>
      <c r="Y3719">
        <f>IF(V3719&lt;&gt;"",IFERROR(INDEX(federal_program_name_lookup,MATCH(V3719,aln_lookup,0)),""),"")</f>
        <v/>
      </c>
    </row>
    <row r="3720">
      <c r="A3720">
        <f>IF(B3720&lt;&gt;"", "AWARD-"&amp;TEXT(ROW()-1,"0000"), "")</f>
        <v/>
      </c>
      <c r="B3720" s="4" t="n"/>
      <c r="C3720" s="4" t="n"/>
      <c r="D3720" s="4" t="n"/>
      <c r="E3720" s="6" t="n"/>
      <c r="F3720" s="7" t="n"/>
      <c r="G3720" s="6" t="n"/>
      <c r="H3720" s="6" t="n"/>
      <c r="I3720" s="6" t="n"/>
      <c r="J3720" s="5">
        <f>SUMIFS(amount_expended,cfda_key,V3720)</f>
        <v/>
      </c>
      <c r="K3720" s="5">
        <f>IF(G3720="OTHER CLUSTER NOT LISTED ABOVE",SUMIFS(amount_expended,uniform_other_cluster_name,X3720), IF(AND(OR(G3720="N/A",G3720=""),H3720=""),0,IF(G3720="STATE CLUSTER",SUMIFS(amount_expended,uniform_state_cluster_name,W3720),SUMIFS(amount_expended,cluster_name,G3720))))</f>
        <v/>
      </c>
      <c r="L3720" s="6" t="n"/>
      <c r="M3720" s="4" t="n"/>
      <c r="N3720" s="6" t="n"/>
      <c r="O3720" s="4" t="n"/>
      <c r="P3720" s="4" t="n"/>
      <c r="Q3720" s="6" t="n"/>
      <c r="R3720" s="7" t="n"/>
      <c r="S3720" s="6" t="n"/>
      <c r="T3720" s="6" t="n"/>
      <c r="U3720" s="6" t="n"/>
      <c r="V3720" s="3">
        <f>IF(OR(B3720="",C3720),"",CONCATENATE(B3720,".",C3720))</f>
        <v/>
      </c>
      <c r="W3720">
        <f>UPPER(TRIM(H3720))</f>
        <v/>
      </c>
      <c r="X3720">
        <f>UPPER(TRIM(I3720))</f>
        <v/>
      </c>
      <c r="Y3720">
        <f>IF(V3720&lt;&gt;"",IFERROR(INDEX(federal_program_name_lookup,MATCH(V3720,aln_lookup,0)),""),"")</f>
        <v/>
      </c>
    </row>
    <row r="3721">
      <c r="A3721">
        <f>IF(B3721&lt;&gt;"", "AWARD-"&amp;TEXT(ROW()-1,"0000"), "")</f>
        <v/>
      </c>
      <c r="B3721" s="4" t="n"/>
      <c r="C3721" s="4" t="n"/>
      <c r="D3721" s="4" t="n"/>
      <c r="E3721" s="6" t="n"/>
      <c r="F3721" s="7" t="n"/>
      <c r="G3721" s="6" t="n"/>
      <c r="H3721" s="6" t="n"/>
      <c r="I3721" s="6" t="n"/>
      <c r="J3721" s="5">
        <f>SUMIFS(amount_expended,cfda_key,V3721)</f>
        <v/>
      </c>
      <c r="K3721" s="5">
        <f>IF(G3721="OTHER CLUSTER NOT LISTED ABOVE",SUMIFS(amount_expended,uniform_other_cluster_name,X3721), IF(AND(OR(G3721="N/A",G3721=""),H3721=""),0,IF(G3721="STATE CLUSTER",SUMIFS(amount_expended,uniform_state_cluster_name,W3721),SUMIFS(amount_expended,cluster_name,G3721))))</f>
        <v/>
      </c>
      <c r="L3721" s="6" t="n"/>
      <c r="M3721" s="4" t="n"/>
      <c r="N3721" s="6" t="n"/>
      <c r="O3721" s="4" t="n"/>
      <c r="P3721" s="4" t="n"/>
      <c r="Q3721" s="6" t="n"/>
      <c r="R3721" s="7" t="n"/>
      <c r="S3721" s="6" t="n"/>
      <c r="T3721" s="6" t="n"/>
      <c r="U3721" s="6" t="n"/>
      <c r="V3721" s="3">
        <f>IF(OR(B3721="",C3721),"",CONCATENATE(B3721,".",C3721))</f>
        <v/>
      </c>
      <c r="W3721">
        <f>UPPER(TRIM(H3721))</f>
        <v/>
      </c>
      <c r="X3721">
        <f>UPPER(TRIM(I3721))</f>
        <v/>
      </c>
      <c r="Y3721">
        <f>IF(V3721&lt;&gt;"",IFERROR(INDEX(federal_program_name_lookup,MATCH(V3721,aln_lookup,0)),""),"")</f>
        <v/>
      </c>
    </row>
    <row r="3722">
      <c r="A3722">
        <f>IF(B3722&lt;&gt;"", "AWARD-"&amp;TEXT(ROW()-1,"0000"), "")</f>
        <v/>
      </c>
      <c r="B3722" s="4" t="n"/>
      <c r="C3722" s="4" t="n"/>
      <c r="D3722" s="4" t="n"/>
      <c r="E3722" s="6" t="n"/>
      <c r="F3722" s="7" t="n"/>
      <c r="G3722" s="6" t="n"/>
      <c r="H3722" s="6" t="n"/>
      <c r="I3722" s="6" t="n"/>
      <c r="J3722" s="5">
        <f>SUMIFS(amount_expended,cfda_key,V3722)</f>
        <v/>
      </c>
      <c r="K3722" s="5">
        <f>IF(G3722="OTHER CLUSTER NOT LISTED ABOVE",SUMIFS(amount_expended,uniform_other_cluster_name,X3722), IF(AND(OR(G3722="N/A",G3722=""),H3722=""),0,IF(G3722="STATE CLUSTER",SUMIFS(amount_expended,uniform_state_cluster_name,W3722),SUMIFS(amount_expended,cluster_name,G3722))))</f>
        <v/>
      </c>
      <c r="L3722" s="6" t="n"/>
      <c r="M3722" s="4" t="n"/>
      <c r="N3722" s="6" t="n"/>
      <c r="O3722" s="4" t="n"/>
      <c r="P3722" s="4" t="n"/>
      <c r="Q3722" s="6" t="n"/>
      <c r="R3722" s="7" t="n"/>
      <c r="S3722" s="6" t="n"/>
      <c r="T3722" s="6" t="n"/>
      <c r="U3722" s="6" t="n"/>
      <c r="V3722" s="3">
        <f>IF(OR(B3722="",C3722),"",CONCATENATE(B3722,".",C3722))</f>
        <v/>
      </c>
      <c r="W3722">
        <f>UPPER(TRIM(H3722))</f>
        <v/>
      </c>
      <c r="X3722">
        <f>UPPER(TRIM(I3722))</f>
        <v/>
      </c>
      <c r="Y3722">
        <f>IF(V3722&lt;&gt;"",IFERROR(INDEX(federal_program_name_lookup,MATCH(V3722,aln_lookup,0)),""),"")</f>
        <v/>
      </c>
    </row>
    <row r="3723">
      <c r="A3723">
        <f>IF(B3723&lt;&gt;"", "AWARD-"&amp;TEXT(ROW()-1,"0000"), "")</f>
        <v/>
      </c>
      <c r="B3723" s="4" t="n"/>
      <c r="C3723" s="4" t="n"/>
      <c r="D3723" s="4" t="n"/>
      <c r="E3723" s="6" t="n"/>
      <c r="F3723" s="7" t="n"/>
      <c r="G3723" s="6" t="n"/>
      <c r="H3723" s="6" t="n"/>
      <c r="I3723" s="6" t="n"/>
      <c r="J3723" s="5">
        <f>SUMIFS(amount_expended,cfda_key,V3723)</f>
        <v/>
      </c>
      <c r="K3723" s="5">
        <f>IF(G3723="OTHER CLUSTER NOT LISTED ABOVE",SUMIFS(amount_expended,uniform_other_cluster_name,X3723), IF(AND(OR(G3723="N/A",G3723=""),H3723=""),0,IF(G3723="STATE CLUSTER",SUMIFS(amount_expended,uniform_state_cluster_name,W3723),SUMIFS(amount_expended,cluster_name,G3723))))</f>
        <v/>
      </c>
      <c r="L3723" s="6" t="n"/>
      <c r="M3723" s="4" t="n"/>
      <c r="N3723" s="6" t="n"/>
      <c r="O3723" s="4" t="n"/>
      <c r="P3723" s="4" t="n"/>
      <c r="Q3723" s="6" t="n"/>
      <c r="R3723" s="7" t="n"/>
      <c r="S3723" s="6" t="n"/>
      <c r="T3723" s="6" t="n"/>
      <c r="U3723" s="6" t="n"/>
      <c r="V3723" s="3">
        <f>IF(OR(B3723="",C3723),"",CONCATENATE(B3723,".",C3723))</f>
        <v/>
      </c>
      <c r="W3723">
        <f>UPPER(TRIM(H3723))</f>
        <v/>
      </c>
      <c r="X3723">
        <f>UPPER(TRIM(I3723))</f>
        <v/>
      </c>
      <c r="Y3723">
        <f>IF(V3723&lt;&gt;"",IFERROR(INDEX(federal_program_name_lookup,MATCH(V3723,aln_lookup,0)),""),"")</f>
        <v/>
      </c>
    </row>
    <row r="3724">
      <c r="A3724">
        <f>IF(B3724&lt;&gt;"", "AWARD-"&amp;TEXT(ROW()-1,"0000"), "")</f>
        <v/>
      </c>
      <c r="B3724" s="4" t="n"/>
      <c r="C3724" s="4" t="n"/>
      <c r="D3724" s="4" t="n"/>
      <c r="E3724" s="6" t="n"/>
      <c r="F3724" s="7" t="n"/>
      <c r="G3724" s="6" t="n"/>
      <c r="H3724" s="6" t="n"/>
      <c r="I3724" s="6" t="n"/>
      <c r="J3724" s="5">
        <f>SUMIFS(amount_expended,cfda_key,V3724)</f>
        <v/>
      </c>
      <c r="K3724" s="5">
        <f>IF(G3724="OTHER CLUSTER NOT LISTED ABOVE",SUMIFS(amount_expended,uniform_other_cluster_name,X3724), IF(AND(OR(G3724="N/A",G3724=""),H3724=""),0,IF(G3724="STATE CLUSTER",SUMIFS(amount_expended,uniform_state_cluster_name,W3724),SUMIFS(amount_expended,cluster_name,G3724))))</f>
        <v/>
      </c>
      <c r="L3724" s="6" t="n"/>
      <c r="M3724" s="4" t="n"/>
      <c r="N3724" s="6" t="n"/>
      <c r="O3724" s="4" t="n"/>
      <c r="P3724" s="4" t="n"/>
      <c r="Q3724" s="6" t="n"/>
      <c r="R3724" s="7" t="n"/>
      <c r="S3724" s="6" t="n"/>
      <c r="T3724" s="6" t="n"/>
      <c r="U3724" s="6" t="n"/>
      <c r="V3724" s="3">
        <f>IF(OR(B3724="",C3724),"",CONCATENATE(B3724,".",C3724))</f>
        <v/>
      </c>
      <c r="W3724">
        <f>UPPER(TRIM(H3724))</f>
        <v/>
      </c>
      <c r="X3724">
        <f>UPPER(TRIM(I3724))</f>
        <v/>
      </c>
      <c r="Y3724">
        <f>IF(V3724&lt;&gt;"",IFERROR(INDEX(federal_program_name_lookup,MATCH(V3724,aln_lookup,0)),""),"")</f>
        <v/>
      </c>
    </row>
    <row r="3725">
      <c r="A3725">
        <f>IF(B3725&lt;&gt;"", "AWARD-"&amp;TEXT(ROW()-1,"0000"), "")</f>
        <v/>
      </c>
      <c r="B3725" s="4" t="n"/>
      <c r="C3725" s="4" t="n"/>
      <c r="D3725" s="4" t="n"/>
      <c r="E3725" s="6" t="n"/>
      <c r="F3725" s="7" t="n"/>
      <c r="G3725" s="6" t="n"/>
      <c r="H3725" s="6" t="n"/>
      <c r="I3725" s="6" t="n"/>
      <c r="J3725" s="5">
        <f>SUMIFS(amount_expended,cfda_key,V3725)</f>
        <v/>
      </c>
      <c r="K3725" s="5">
        <f>IF(G3725="OTHER CLUSTER NOT LISTED ABOVE",SUMIFS(amount_expended,uniform_other_cluster_name,X3725), IF(AND(OR(G3725="N/A",G3725=""),H3725=""),0,IF(G3725="STATE CLUSTER",SUMIFS(amount_expended,uniform_state_cluster_name,W3725),SUMIFS(amount_expended,cluster_name,G3725))))</f>
        <v/>
      </c>
      <c r="L3725" s="6" t="n"/>
      <c r="M3725" s="4" t="n"/>
      <c r="N3725" s="6" t="n"/>
      <c r="O3725" s="4" t="n"/>
      <c r="P3725" s="4" t="n"/>
      <c r="Q3725" s="6" t="n"/>
      <c r="R3725" s="7" t="n"/>
      <c r="S3725" s="6" t="n"/>
      <c r="T3725" s="6" t="n"/>
      <c r="U3725" s="6" t="n"/>
      <c r="V3725" s="3">
        <f>IF(OR(B3725="",C3725),"",CONCATENATE(B3725,".",C3725))</f>
        <v/>
      </c>
      <c r="W3725">
        <f>UPPER(TRIM(H3725))</f>
        <v/>
      </c>
      <c r="X3725">
        <f>UPPER(TRIM(I3725))</f>
        <v/>
      </c>
      <c r="Y3725">
        <f>IF(V3725&lt;&gt;"",IFERROR(INDEX(federal_program_name_lookup,MATCH(V3725,aln_lookup,0)),""),"")</f>
        <v/>
      </c>
    </row>
    <row r="3726">
      <c r="A3726">
        <f>IF(B3726&lt;&gt;"", "AWARD-"&amp;TEXT(ROW()-1,"0000"), "")</f>
        <v/>
      </c>
      <c r="B3726" s="4" t="n"/>
      <c r="C3726" s="4" t="n"/>
      <c r="D3726" s="4" t="n"/>
      <c r="E3726" s="6" t="n"/>
      <c r="F3726" s="7" t="n"/>
      <c r="G3726" s="6" t="n"/>
      <c r="H3726" s="6" t="n"/>
      <c r="I3726" s="6" t="n"/>
      <c r="J3726" s="5">
        <f>SUMIFS(amount_expended,cfda_key,V3726)</f>
        <v/>
      </c>
      <c r="K3726" s="5">
        <f>IF(G3726="OTHER CLUSTER NOT LISTED ABOVE",SUMIFS(amount_expended,uniform_other_cluster_name,X3726), IF(AND(OR(G3726="N/A",G3726=""),H3726=""),0,IF(G3726="STATE CLUSTER",SUMIFS(amount_expended,uniform_state_cluster_name,W3726),SUMIFS(amount_expended,cluster_name,G3726))))</f>
        <v/>
      </c>
      <c r="L3726" s="6" t="n"/>
      <c r="M3726" s="4" t="n"/>
      <c r="N3726" s="6" t="n"/>
      <c r="O3726" s="4" t="n"/>
      <c r="P3726" s="4" t="n"/>
      <c r="Q3726" s="6" t="n"/>
      <c r="R3726" s="7" t="n"/>
      <c r="S3726" s="6" t="n"/>
      <c r="T3726" s="6" t="n"/>
      <c r="U3726" s="6" t="n"/>
      <c r="V3726" s="3">
        <f>IF(OR(B3726="",C3726),"",CONCATENATE(B3726,".",C3726))</f>
        <v/>
      </c>
      <c r="W3726">
        <f>UPPER(TRIM(H3726))</f>
        <v/>
      </c>
      <c r="X3726">
        <f>UPPER(TRIM(I3726))</f>
        <v/>
      </c>
      <c r="Y3726">
        <f>IF(V3726&lt;&gt;"",IFERROR(INDEX(federal_program_name_lookup,MATCH(V3726,aln_lookup,0)),""),"")</f>
        <v/>
      </c>
    </row>
    <row r="3727">
      <c r="A3727">
        <f>IF(B3727&lt;&gt;"", "AWARD-"&amp;TEXT(ROW()-1,"0000"), "")</f>
        <v/>
      </c>
      <c r="B3727" s="4" t="n"/>
      <c r="C3727" s="4" t="n"/>
      <c r="D3727" s="4" t="n"/>
      <c r="E3727" s="6" t="n"/>
      <c r="F3727" s="7" t="n"/>
      <c r="G3727" s="6" t="n"/>
      <c r="H3727" s="6" t="n"/>
      <c r="I3727" s="6" t="n"/>
      <c r="J3727" s="5">
        <f>SUMIFS(amount_expended,cfda_key,V3727)</f>
        <v/>
      </c>
      <c r="K3727" s="5">
        <f>IF(G3727="OTHER CLUSTER NOT LISTED ABOVE",SUMIFS(amount_expended,uniform_other_cluster_name,X3727), IF(AND(OR(G3727="N/A",G3727=""),H3727=""),0,IF(G3727="STATE CLUSTER",SUMIFS(amount_expended,uniform_state_cluster_name,W3727),SUMIFS(amount_expended,cluster_name,G3727))))</f>
        <v/>
      </c>
      <c r="L3727" s="6" t="n"/>
      <c r="M3727" s="4" t="n"/>
      <c r="N3727" s="6" t="n"/>
      <c r="O3727" s="4" t="n"/>
      <c r="P3727" s="4" t="n"/>
      <c r="Q3727" s="6" t="n"/>
      <c r="R3727" s="7" t="n"/>
      <c r="S3727" s="6" t="n"/>
      <c r="T3727" s="6" t="n"/>
      <c r="U3727" s="6" t="n"/>
      <c r="V3727" s="3">
        <f>IF(OR(B3727="",C3727),"",CONCATENATE(B3727,".",C3727))</f>
        <v/>
      </c>
      <c r="W3727">
        <f>UPPER(TRIM(H3727))</f>
        <v/>
      </c>
      <c r="X3727">
        <f>UPPER(TRIM(I3727))</f>
        <v/>
      </c>
      <c r="Y3727">
        <f>IF(V3727&lt;&gt;"",IFERROR(INDEX(federal_program_name_lookup,MATCH(V3727,aln_lookup,0)),""),"")</f>
        <v/>
      </c>
    </row>
    <row r="3728">
      <c r="A3728">
        <f>IF(B3728&lt;&gt;"", "AWARD-"&amp;TEXT(ROW()-1,"0000"), "")</f>
        <v/>
      </c>
      <c r="B3728" s="4" t="n"/>
      <c r="C3728" s="4" t="n"/>
      <c r="D3728" s="4" t="n"/>
      <c r="E3728" s="6" t="n"/>
      <c r="F3728" s="7" t="n"/>
      <c r="G3728" s="6" t="n"/>
      <c r="H3728" s="6" t="n"/>
      <c r="I3728" s="6" t="n"/>
      <c r="J3728" s="5">
        <f>SUMIFS(amount_expended,cfda_key,V3728)</f>
        <v/>
      </c>
      <c r="K3728" s="5">
        <f>IF(G3728="OTHER CLUSTER NOT LISTED ABOVE",SUMIFS(amount_expended,uniform_other_cluster_name,X3728), IF(AND(OR(G3728="N/A",G3728=""),H3728=""),0,IF(G3728="STATE CLUSTER",SUMIFS(amount_expended,uniform_state_cluster_name,W3728),SUMIFS(amount_expended,cluster_name,G3728))))</f>
        <v/>
      </c>
      <c r="L3728" s="6" t="n"/>
      <c r="M3728" s="4" t="n"/>
      <c r="N3728" s="6" t="n"/>
      <c r="O3728" s="4" t="n"/>
      <c r="P3728" s="4" t="n"/>
      <c r="Q3728" s="6" t="n"/>
      <c r="R3728" s="7" t="n"/>
      <c r="S3728" s="6" t="n"/>
      <c r="T3728" s="6" t="n"/>
      <c r="U3728" s="6" t="n"/>
      <c r="V3728" s="3">
        <f>IF(OR(B3728="",C3728),"",CONCATENATE(B3728,".",C3728))</f>
        <v/>
      </c>
      <c r="W3728">
        <f>UPPER(TRIM(H3728))</f>
        <v/>
      </c>
      <c r="X3728">
        <f>UPPER(TRIM(I3728))</f>
        <v/>
      </c>
      <c r="Y3728">
        <f>IF(V3728&lt;&gt;"",IFERROR(INDEX(federal_program_name_lookup,MATCH(V3728,aln_lookup,0)),""),"")</f>
        <v/>
      </c>
    </row>
    <row r="3729">
      <c r="A3729">
        <f>IF(B3729&lt;&gt;"", "AWARD-"&amp;TEXT(ROW()-1,"0000"), "")</f>
        <v/>
      </c>
      <c r="B3729" s="4" t="n"/>
      <c r="C3729" s="4" t="n"/>
      <c r="D3729" s="4" t="n"/>
      <c r="E3729" s="6" t="n"/>
      <c r="F3729" s="7" t="n"/>
      <c r="G3729" s="6" t="n"/>
      <c r="H3729" s="6" t="n"/>
      <c r="I3729" s="6" t="n"/>
      <c r="J3729" s="5">
        <f>SUMIFS(amount_expended,cfda_key,V3729)</f>
        <v/>
      </c>
      <c r="K3729" s="5">
        <f>IF(G3729="OTHER CLUSTER NOT LISTED ABOVE",SUMIFS(amount_expended,uniform_other_cluster_name,X3729), IF(AND(OR(G3729="N/A",G3729=""),H3729=""),0,IF(G3729="STATE CLUSTER",SUMIFS(amount_expended,uniform_state_cluster_name,W3729),SUMIFS(amount_expended,cluster_name,G3729))))</f>
        <v/>
      </c>
      <c r="L3729" s="6" t="n"/>
      <c r="M3729" s="4" t="n"/>
      <c r="N3729" s="6" t="n"/>
      <c r="O3729" s="4" t="n"/>
      <c r="P3729" s="4" t="n"/>
      <c r="Q3729" s="6" t="n"/>
      <c r="R3729" s="7" t="n"/>
      <c r="S3729" s="6" t="n"/>
      <c r="T3729" s="6" t="n"/>
      <c r="U3729" s="6" t="n"/>
      <c r="V3729" s="3">
        <f>IF(OR(B3729="",C3729),"",CONCATENATE(B3729,".",C3729))</f>
        <v/>
      </c>
      <c r="W3729">
        <f>UPPER(TRIM(H3729))</f>
        <v/>
      </c>
      <c r="X3729">
        <f>UPPER(TRIM(I3729))</f>
        <v/>
      </c>
      <c r="Y3729">
        <f>IF(V3729&lt;&gt;"",IFERROR(INDEX(federal_program_name_lookup,MATCH(V3729,aln_lookup,0)),""),"")</f>
        <v/>
      </c>
    </row>
    <row r="3730">
      <c r="A3730">
        <f>IF(B3730&lt;&gt;"", "AWARD-"&amp;TEXT(ROW()-1,"0000"), "")</f>
        <v/>
      </c>
      <c r="B3730" s="4" t="n"/>
      <c r="C3730" s="4" t="n"/>
      <c r="D3730" s="4" t="n"/>
      <c r="E3730" s="6" t="n"/>
      <c r="F3730" s="7" t="n"/>
      <c r="G3730" s="6" t="n"/>
      <c r="H3730" s="6" t="n"/>
      <c r="I3730" s="6" t="n"/>
      <c r="J3730" s="5">
        <f>SUMIFS(amount_expended,cfda_key,V3730)</f>
        <v/>
      </c>
      <c r="K3730" s="5">
        <f>IF(G3730="OTHER CLUSTER NOT LISTED ABOVE",SUMIFS(amount_expended,uniform_other_cluster_name,X3730), IF(AND(OR(G3730="N/A",G3730=""),H3730=""),0,IF(G3730="STATE CLUSTER",SUMIFS(amount_expended,uniform_state_cluster_name,W3730),SUMIFS(amount_expended,cluster_name,G3730))))</f>
        <v/>
      </c>
      <c r="L3730" s="6" t="n"/>
      <c r="M3730" s="4" t="n"/>
      <c r="N3730" s="6" t="n"/>
      <c r="O3730" s="4" t="n"/>
      <c r="P3730" s="4" t="n"/>
      <c r="Q3730" s="6" t="n"/>
      <c r="R3730" s="7" t="n"/>
      <c r="S3730" s="6" t="n"/>
      <c r="T3730" s="6" t="n"/>
      <c r="U3730" s="6" t="n"/>
      <c r="V3730" s="3">
        <f>IF(OR(B3730="",C3730),"",CONCATENATE(B3730,".",C3730))</f>
        <v/>
      </c>
      <c r="W3730">
        <f>UPPER(TRIM(H3730))</f>
        <v/>
      </c>
      <c r="X3730">
        <f>UPPER(TRIM(I3730))</f>
        <v/>
      </c>
      <c r="Y3730">
        <f>IF(V3730&lt;&gt;"",IFERROR(INDEX(federal_program_name_lookup,MATCH(V3730,aln_lookup,0)),""),"")</f>
        <v/>
      </c>
    </row>
    <row r="3731">
      <c r="A3731">
        <f>IF(B3731&lt;&gt;"", "AWARD-"&amp;TEXT(ROW()-1,"0000"), "")</f>
        <v/>
      </c>
      <c r="B3731" s="4" t="n"/>
      <c r="C3731" s="4" t="n"/>
      <c r="D3731" s="4" t="n"/>
      <c r="E3731" s="6" t="n"/>
      <c r="F3731" s="7" t="n"/>
      <c r="G3731" s="6" t="n"/>
      <c r="H3731" s="6" t="n"/>
      <c r="I3731" s="6" t="n"/>
      <c r="J3731" s="5">
        <f>SUMIFS(amount_expended,cfda_key,V3731)</f>
        <v/>
      </c>
      <c r="K3731" s="5">
        <f>IF(G3731="OTHER CLUSTER NOT LISTED ABOVE",SUMIFS(amount_expended,uniform_other_cluster_name,X3731), IF(AND(OR(G3731="N/A",G3731=""),H3731=""),0,IF(G3731="STATE CLUSTER",SUMIFS(amount_expended,uniform_state_cluster_name,W3731),SUMIFS(amount_expended,cluster_name,G3731))))</f>
        <v/>
      </c>
      <c r="L3731" s="6" t="n"/>
      <c r="M3731" s="4" t="n"/>
      <c r="N3731" s="6" t="n"/>
      <c r="O3731" s="4" t="n"/>
      <c r="P3731" s="4" t="n"/>
      <c r="Q3731" s="6" t="n"/>
      <c r="R3731" s="7" t="n"/>
      <c r="S3731" s="6" t="n"/>
      <c r="T3731" s="6" t="n"/>
      <c r="U3731" s="6" t="n"/>
      <c r="V3731" s="3">
        <f>IF(OR(B3731="",C3731),"",CONCATENATE(B3731,".",C3731))</f>
        <v/>
      </c>
      <c r="W3731">
        <f>UPPER(TRIM(H3731))</f>
        <v/>
      </c>
      <c r="X3731">
        <f>UPPER(TRIM(I3731))</f>
        <v/>
      </c>
      <c r="Y3731">
        <f>IF(V3731&lt;&gt;"",IFERROR(INDEX(federal_program_name_lookup,MATCH(V3731,aln_lookup,0)),""),"")</f>
        <v/>
      </c>
    </row>
    <row r="3732">
      <c r="A3732">
        <f>IF(B3732&lt;&gt;"", "AWARD-"&amp;TEXT(ROW()-1,"0000"), "")</f>
        <v/>
      </c>
      <c r="B3732" s="4" t="n"/>
      <c r="C3732" s="4" t="n"/>
      <c r="D3732" s="4" t="n"/>
      <c r="E3732" s="6" t="n"/>
      <c r="F3732" s="7" t="n"/>
      <c r="G3732" s="6" t="n"/>
      <c r="H3732" s="6" t="n"/>
      <c r="I3732" s="6" t="n"/>
      <c r="J3732" s="5">
        <f>SUMIFS(amount_expended,cfda_key,V3732)</f>
        <v/>
      </c>
      <c r="K3732" s="5">
        <f>IF(G3732="OTHER CLUSTER NOT LISTED ABOVE",SUMIFS(amount_expended,uniform_other_cluster_name,X3732), IF(AND(OR(G3732="N/A",G3732=""),H3732=""),0,IF(G3732="STATE CLUSTER",SUMIFS(amount_expended,uniform_state_cluster_name,W3732),SUMIFS(amount_expended,cluster_name,G3732))))</f>
        <v/>
      </c>
      <c r="L3732" s="6" t="n"/>
      <c r="M3732" s="4" t="n"/>
      <c r="N3732" s="6" t="n"/>
      <c r="O3732" s="4" t="n"/>
      <c r="P3732" s="4" t="n"/>
      <c r="Q3732" s="6" t="n"/>
      <c r="R3732" s="7" t="n"/>
      <c r="S3732" s="6" t="n"/>
      <c r="T3732" s="6" t="n"/>
      <c r="U3732" s="6" t="n"/>
      <c r="V3732" s="3">
        <f>IF(OR(B3732="",C3732),"",CONCATENATE(B3732,".",C3732))</f>
        <v/>
      </c>
      <c r="W3732">
        <f>UPPER(TRIM(H3732))</f>
        <v/>
      </c>
      <c r="X3732">
        <f>UPPER(TRIM(I3732))</f>
        <v/>
      </c>
      <c r="Y3732">
        <f>IF(V3732&lt;&gt;"",IFERROR(INDEX(federal_program_name_lookup,MATCH(V3732,aln_lookup,0)),""),"")</f>
        <v/>
      </c>
    </row>
    <row r="3733">
      <c r="A3733">
        <f>IF(B3733&lt;&gt;"", "AWARD-"&amp;TEXT(ROW()-1,"0000"), "")</f>
        <v/>
      </c>
      <c r="B3733" s="4" t="n"/>
      <c r="C3733" s="4" t="n"/>
      <c r="D3733" s="4" t="n"/>
      <c r="E3733" s="6" t="n"/>
      <c r="F3733" s="7" t="n"/>
      <c r="G3733" s="6" t="n"/>
      <c r="H3733" s="6" t="n"/>
      <c r="I3733" s="6" t="n"/>
      <c r="J3733" s="5">
        <f>SUMIFS(amount_expended,cfda_key,V3733)</f>
        <v/>
      </c>
      <c r="K3733" s="5">
        <f>IF(G3733="OTHER CLUSTER NOT LISTED ABOVE",SUMIFS(amount_expended,uniform_other_cluster_name,X3733), IF(AND(OR(G3733="N/A",G3733=""),H3733=""),0,IF(G3733="STATE CLUSTER",SUMIFS(amount_expended,uniform_state_cluster_name,W3733),SUMIFS(amount_expended,cluster_name,G3733))))</f>
        <v/>
      </c>
      <c r="L3733" s="6" t="n"/>
      <c r="M3733" s="4" t="n"/>
      <c r="N3733" s="6" t="n"/>
      <c r="O3733" s="4" t="n"/>
      <c r="P3733" s="4" t="n"/>
      <c r="Q3733" s="6" t="n"/>
      <c r="R3733" s="7" t="n"/>
      <c r="S3733" s="6" t="n"/>
      <c r="T3733" s="6" t="n"/>
      <c r="U3733" s="6" t="n"/>
      <c r="V3733" s="3">
        <f>IF(OR(B3733="",C3733),"",CONCATENATE(B3733,".",C3733))</f>
        <v/>
      </c>
      <c r="W3733">
        <f>UPPER(TRIM(H3733))</f>
        <v/>
      </c>
      <c r="X3733">
        <f>UPPER(TRIM(I3733))</f>
        <v/>
      </c>
      <c r="Y3733">
        <f>IF(V3733&lt;&gt;"",IFERROR(INDEX(federal_program_name_lookup,MATCH(V3733,aln_lookup,0)),""),"")</f>
        <v/>
      </c>
    </row>
    <row r="3734">
      <c r="A3734">
        <f>IF(B3734&lt;&gt;"", "AWARD-"&amp;TEXT(ROW()-1,"0000"), "")</f>
        <v/>
      </c>
      <c r="B3734" s="4" t="n"/>
      <c r="C3734" s="4" t="n"/>
      <c r="D3734" s="4" t="n"/>
      <c r="E3734" s="6" t="n"/>
      <c r="F3734" s="7" t="n"/>
      <c r="G3734" s="6" t="n"/>
      <c r="H3734" s="6" t="n"/>
      <c r="I3734" s="6" t="n"/>
      <c r="J3734" s="5">
        <f>SUMIFS(amount_expended,cfda_key,V3734)</f>
        <v/>
      </c>
      <c r="K3734" s="5">
        <f>IF(G3734="OTHER CLUSTER NOT LISTED ABOVE",SUMIFS(amount_expended,uniform_other_cluster_name,X3734), IF(AND(OR(G3734="N/A",G3734=""),H3734=""),0,IF(G3734="STATE CLUSTER",SUMIFS(amount_expended,uniform_state_cluster_name,W3734),SUMIFS(amount_expended,cluster_name,G3734))))</f>
        <v/>
      </c>
      <c r="L3734" s="6" t="n"/>
      <c r="M3734" s="4" t="n"/>
      <c r="N3734" s="6" t="n"/>
      <c r="O3734" s="4" t="n"/>
      <c r="P3734" s="4" t="n"/>
      <c r="Q3734" s="6" t="n"/>
      <c r="R3734" s="7" t="n"/>
      <c r="S3734" s="6" t="n"/>
      <c r="T3734" s="6" t="n"/>
      <c r="U3734" s="6" t="n"/>
      <c r="V3734" s="3">
        <f>IF(OR(B3734="",C3734),"",CONCATENATE(B3734,".",C3734))</f>
        <v/>
      </c>
      <c r="W3734">
        <f>UPPER(TRIM(H3734))</f>
        <v/>
      </c>
      <c r="X3734">
        <f>UPPER(TRIM(I3734))</f>
        <v/>
      </c>
      <c r="Y3734">
        <f>IF(V3734&lt;&gt;"",IFERROR(INDEX(federal_program_name_lookup,MATCH(V3734,aln_lookup,0)),""),"")</f>
        <v/>
      </c>
    </row>
    <row r="3735">
      <c r="A3735">
        <f>IF(B3735&lt;&gt;"", "AWARD-"&amp;TEXT(ROW()-1,"0000"), "")</f>
        <v/>
      </c>
      <c r="B3735" s="4" t="n"/>
      <c r="C3735" s="4" t="n"/>
      <c r="D3735" s="4" t="n"/>
      <c r="E3735" s="6" t="n"/>
      <c r="F3735" s="7" t="n"/>
      <c r="G3735" s="6" t="n"/>
      <c r="H3735" s="6" t="n"/>
      <c r="I3735" s="6" t="n"/>
      <c r="J3735" s="5">
        <f>SUMIFS(amount_expended,cfda_key,V3735)</f>
        <v/>
      </c>
      <c r="K3735" s="5">
        <f>IF(G3735="OTHER CLUSTER NOT LISTED ABOVE",SUMIFS(amount_expended,uniform_other_cluster_name,X3735), IF(AND(OR(G3735="N/A",G3735=""),H3735=""),0,IF(G3735="STATE CLUSTER",SUMIFS(amount_expended,uniform_state_cluster_name,W3735),SUMIFS(amount_expended,cluster_name,G3735))))</f>
        <v/>
      </c>
      <c r="L3735" s="6" t="n"/>
      <c r="M3735" s="4" t="n"/>
      <c r="N3735" s="6" t="n"/>
      <c r="O3735" s="4" t="n"/>
      <c r="P3735" s="4" t="n"/>
      <c r="Q3735" s="6" t="n"/>
      <c r="R3735" s="7" t="n"/>
      <c r="S3735" s="6" t="n"/>
      <c r="T3735" s="6" t="n"/>
      <c r="U3735" s="6" t="n"/>
      <c r="V3735" s="3">
        <f>IF(OR(B3735="",C3735),"",CONCATENATE(B3735,".",C3735))</f>
        <v/>
      </c>
      <c r="W3735">
        <f>UPPER(TRIM(H3735))</f>
        <v/>
      </c>
      <c r="X3735">
        <f>UPPER(TRIM(I3735))</f>
        <v/>
      </c>
      <c r="Y3735">
        <f>IF(V3735&lt;&gt;"",IFERROR(INDEX(federal_program_name_lookup,MATCH(V3735,aln_lookup,0)),""),"")</f>
        <v/>
      </c>
    </row>
    <row r="3736">
      <c r="A3736">
        <f>IF(B3736&lt;&gt;"", "AWARD-"&amp;TEXT(ROW()-1,"0000"), "")</f>
        <v/>
      </c>
      <c r="B3736" s="4" t="n"/>
      <c r="C3736" s="4" t="n"/>
      <c r="D3736" s="4" t="n"/>
      <c r="E3736" s="6" t="n"/>
      <c r="F3736" s="7" t="n"/>
      <c r="G3736" s="6" t="n"/>
      <c r="H3736" s="6" t="n"/>
      <c r="I3736" s="6" t="n"/>
      <c r="J3736" s="5">
        <f>SUMIFS(amount_expended,cfda_key,V3736)</f>
        <v/>
      </c>
      <c r="K3736" s="5">
        <f>IF(G3736="OTHER CLUSTER NOT LISTED ABOVE",SUMIFS(amount_expended,uniform_other_cluster_name,X3736), IF(AND(OR(G3736="N/A",G3736=""),H3736=""),0,IF(G3736="STATE CLUSTER",SUMIFS(amount_expended,uniform_state_cluster_name,W3736),SUMIFS(amount_expended,cluster_name,G3736))))</f>
        <v/>
      </c>
      <c r="L3736" s="6" t="n"/>
      <c r="M3736" s="4" t="n"/>
      <c r="N3736" s="6" t="n"/>
      <c r="O3736" s="4" t="n"/>
      <c r="P3736" s="4" t="n"/>
      <c r="Q3736" s="6" t="n"/>
      <c r="R3736" s="7" t="n"/>
      <c r="S3736" s="6" t="n"/>
      <c r="T3736" s="6" t="n"/>
      <c r="U3736" s="6" t="n"/>
      <c r="V3736" s="3">
        <f>IF(OR(B3736="",C3736),"",CONCATENATE(B3736,".",C3736))</f>
        <v/>
      </c>
      <c r="W3736">
        <f>UPPER(TRIM(H3736))</f>
        <v/>
      </c>
      <c r="X3736">
        <f>UPPER(TRIM(I3736))</f>
        <v/>
      </c>
      <c r="Y3736">
        <f>IF(V3736&lt;&gt;"",IFERROR(INDEX(federal_program_name_lookup,MATCH(V3736,aln_lookup,0)),""),"")</f>
        <v/>
      </c>
    </row>
    <row r="3737">
      <c r="A3737">
        <f>IF(B3737&lt;&gt;"", "AWARD-"&amp;TEXT(ROW()-1,"0000"), "")</f>
        <v/>
      </c>
      <c r="B3737" s="4" t="n"/>
      <c r="C3737" s="4" t="n"/>
      <c r="D3737" s="4" t="n"/>
      <c r="E3737" s="6" t="n"/>
      <c r="F3737" s="7" t="n"/>
      <c r="G3737" s="6" t="n"/>
      <c r="H3737" s="6" t="n"/>
      <c r="I3737" s="6" t="n"/>
      <c r="J3737" s="5">
        <f>SUMIFS(amount_expended,cfda_key,V3737)</f>
        <v/>
      </c>
      <c r="K3737" s="5">
        <f>IF(G3737="OTHER CLUSTER NOT LISTED ABOVE",SUMIFS(amount_expended,uniform_other_cluster_name,X3737), IF(AND(OR(G3737="N/A",G3737=""),H3737=""),0,IF(G3737="STATE CLUSTER",SUMIFS(amount_expended,uniform_state_cluster_name,W3737),SUMIFS(amount_expended,cluster_name,G3737))))</f>
        <v/>
      </c>
      <c r="L3737" s="6" t="n"/>
      <c r="M3737" s="4" t="n"/>
      <c r="N3737" s="6" t="n"/>
      <c r="O3737" s="4" t="n"/>
      <c r="P3737" s="4" t="n"/>
      <c r="Q3737" s="6" t="n"/>
      <c r="R3737" s="7" t="n"/>
      <c r="S3737" s="6" t="n"/>
      <c r="T3737" s="6" t="n"/>
      <c r="U3737" s="6" t="n"/>
      <c r="V3737" s="3">
        <f>IF(OR(B3737="",C3737),"",CONCATENATE(B3737,".",C3737))</f>
        <v/>
      </c>
      <c r="W3737">
        <f>UPPER(TRIM(H3737))</f>
        <v/>
      </c>
      <c r="X3737">
        <f>UPPER(TRIM(I3737))</f>
        <v/>
      </c>
      <c r="Y3737">
        <f>IF(V3737&lt;&gt;"",IFERROR(INDEX(federal_program_name_lookup,MATCH(V3737,aln_lookup,0)),""),"")</f>
        <v/>
      </c>
    </row>
    <row r="3738">
      <c r="A3738">
        <f>IF(B3738&lt;&gt;"", "AWARD-"&amp;TEXT(ROW()-1,"0000"), "")</f>
        <v/>
      </c>
      <c r="B3738" s="4" t="n"/>
      <c r="C3738" s="4" t="n"/>
      <c r="D3738" s="4" t="n"/>
      <c r="E3738" s="6" t="n"/>
      <c r="F3738" s="7" t="n"/>
      <c r="G3738" s="6" t="n"/>
      <c r="H3738" s="6" t="n"/>
      <c r="I3738" s="6" t="n"/>
      <c r="J3738" s="5">
        <f>SUMIFS(amount_expended,cfda_key,V3738)</f>
        <v/>
      </c>
      <c r="K3738" s="5">
        <f>IF(G3738="OTHER CLUSTER NOT LISTED ABOVE",SUMIFS(amount_expended,uniform_other_cluster_name,X3738), IF(AND(OR(G3738="N/A",G3738=""),H3738=""),0,IF(G3738="STATE CLUSTER",SUMIFS(amount_expended,uniform_state_cluster_name,W3738),SUMIFS(amount_expended,cluster_name,G3738))))</f>
        <v/>
      </c>
      <c r="L3738" s="6" t="n"/>
      <c r="M3738" s="4" t="n"/>
      <c r="N3738" s="6" t="n"/>
      <c r="O3738" s="4" t="n"/>
      <c r="P3738" s="4" t="n"/>
      <c r="Q3738" s="6" t="n"/>
      <c r="R3738" s="7" t="n"/>
      <c r="S3738" s="6" t="n"/>
      <c r="T3738" s="6" t="n"/>
      <c r="U3738" s="6" t="n"/>
      <c r="V3738" s="3">
        <f>IF(OR(B3738="",C3738),"",CONCATENATE(B3738,".",C3738))</f>
        <v/>
      </c>
      <c r="W3738">
        <f>UPPER(TRIM(H3738))</f>
        <v/>
      </c>
      <c r="X3738">
        <f>UPPER(TRIM(I3738))</f>
        <v/>
      </c>
      <c r="Y3738">
        <f>IF(V3738&lt;&gt;"",IFERROR(INDEX(federal_program_name_lookup,MATCH(V3738,aln_lookup,0)),""),"")</f>
        <v/>
      </c>
    </row>
    <row r="3739">
      <c r="A3739">
        <f>IF(B3739&lt;&gt;"", "AWARD-"&amp;TEXT(ROW()-1,"0000"), "")</f>
        <v/>
      </c>
      <c r="B3739" s="4" t="n"/>
      <c r="C3739" s="4" t="n"/>
      <c r="D3739" s="4" t="n"/>
      <c r="E3739" s="6" t="n"/>
      <c r="F3739" s="7" t="n"/>
      <c r="G3739" s="6" t="n"/>
      <c r="H3739" s="6" t="n"/>
      <c r="I3739" s="6" t="n"/>
      <c r="J3739" s="5">
        <f>SUMIFS(amount_expended,cfda_key,V3739)</f>
        <v/>
      </c>
      <c r="K3739" s="5">
        <f>IF(G3739="OTHER CLUSTER NOT LISTED ABOVE",SUMIFS(amount_expended,uniform_other_cluster_name,X3739), IF(AND(OR(G3739="N/A",G3739=""),H3739=""),0,IF(G3739="STATE CLUSTER",SUMIFS(amount_expended,uniform_state_cluster_name,W3739),SUMIFS(amount_expended,cluster_name,G3739))))</f>
        <v/>
      </c>
      <c r="L3739" s="6" t="n"/>
      <c r="M3739" s="4" t="n"/>
      <c r="N3739" s="6" t="n"/>
      <c r="O3739" s="4" t="n"/>
      <c r="P3739" s="4" t="n"/>
      <c r="Q3739" s="6" t="n"/>
      <c r="R3739" s="7" t="n"/>
      <c r="S3739" s="6" t="n"/>
      <c r="T3739" s="6" t="n"/>
      <c r="U3739" s="6" t="n"/>
      <c r="V3739" s="3">
        <f>IF(OR(B3739="",C3739),"",CONCATENATE(B3739,".",C3739))</f>
        <v/>
      </c>
      <c r="W3739">
        <f>UPPER(TRIM(H3739))</f>
        <v/>
      </c>
      <c r="X3739">
        <f>UPPER(TRIM(I3739))</f>
        <v/>
      </c>
      <c r="Y3739">
        <f>IF(V3739&lt;&gt;"",IFERROR(INDEX(federal_program_name_lookup,MATCH(V3739,aln_lookup,0)),""),"")</f>
        <v/>
      </c>
    </row>
    <row r="3740">
      <c r="A3740">
        <f>IF(B3740&lt;&gt;"", "AWARD-"&amp;TEXT(ROW()-1,"0000"), "")</f>
        <v/>
      </c>
      <c r="B3740" s="4" t="n"/>
      <c r="C3740" s="4" t="n"/>
      <c r="D3740" s="4" t="n"/>
      <c r="E3740" s="6" t="n"/>
      <c r="F3740" s="7" t="n"/>
      <c r="G3740" s="6" t="n"/>
      <c r="H3740" s="6" t="n"/>
      <c r="I3740" s="6" t="n"/>
      <c r="J3740" s="5">
        <f>SUMIFS(amount_expended,cfda_key,V3740)</f>
        <v/>
      </c>
      <c r="K3740" s="5">
        <f>IF(G3740="OTHER CLUSTER NOT LISTED ABOVE",SUMIFS(amount_expended,uniform_other_cluster_name,X3740), IF(AND(OR(G3740="N/A",G3740=""),H3740=""),0,IF(G3740="STATE CLUSTER",SUMIFS(amount_expended,uniform_state_cluster_name,W3740),SUMIFS(amount_expended,cluster_name,G3740))))</f>
        <v/>
      </c>
      <c r="L3740" s="6" t="n"/>
      <c r="M3740" s="4" t="n"/>
      <c r="N3740" s="6" t="n"/>
      <c r="O3740" s="4" t="n"/>
      <c r="P3740" s="4" t="n"/>
      <c r="Q3740" s="6" t="n"/>
      <c r="R3740" s="7" t="n"/>
      <c r="S3740" s="6" t="n"/>
      <c r="T3740" s="6" t="n"/>
      <c r="U3740" s="6" t="n"/>
      <c r="V3740" s="3">
        <f>IF(OR(B3740="",C3740),"",CONCATENATE(B3740,".",C3740))</f>
        <v/>
      </c>
      <c r="W3740">
        <f>UPPER(TRIM(H3740))</f>
        <v/>
      </c>
      <c r="X3740">
        <f>UPPER(TRIM(I3740))</f>
        <v/>
      </c>
      <c r="Y3740">
        <f>IF(V3740&lt;&gt;"",IFERROR(INDEX(federal_program_name_lookup,MATCH(V3740,aln_lookup,0)),""),"")</f>
        <v/>
      </c>
    </row>
    <row r="3741">
      <c r="A3741">
        <f>IF(B3741&lt;&gt;"", "AWARD-"&amp;TEXT(ROW()-1,"0000"), "")</f>
        <v/>
      </c>
      <c r="B3741" s="4" t="n"/>
      <c r="C3741" s="4" t="n"/>
      <c r="D3741" s="4" t="n"/>
      <c r="E3741" s="6" t="n"/>
      <c r="F3741" s="7" t="n"/>
      <c r="G3741" s="6" t="n"/>
      <c r="H3741" s="6" t="n"/>
      <c r="I3741" s="6" t="n"/>
      <c r="J3741" s="5">
        <f>SUMIFS(amount_expended,cfda_key,V3741)</f>
        <v/>
      </c>
      <c r="K3741" s="5">
        <f>IF(G3741="OTHER CLUSTER NOT LISTED ABOVE",SUMIFS(amount_expended,uniform_other_cluster_name,X3741), IF(AND(OR(G3741="N/A",G3741=""),H3741=""),0,IF(G3741="STATE CLUSTER",SUMIFS(amount_expended,uniform_state_cluster_name,W3741),SUMIFS(amount_expended,cluster_name,G3741))))</f>
        <v/>
      </c>
      <c r="L3741" s="6" t="n"/>
      <c r="M3741" s="4" t="n"/>
      <c r="N3741" s="6" t="n"/>
      <c r="O3741" s="4" t="n"/>
      <c r="P3741" s="4" t="n"/>
      <c r="Q3741" s="6" t="n"/>
      <c r="R3741" s="7" t="n"/>
      <c r="S3741" s="6" t="n"/>
      <c r="T3741" s="6" t="n"/>
      <c r="U3741" s="6" t="n"/>
      <c r="V3741" s="3">
        <f>IF(OR(B3741="",C3741),"",CONCATENATE(B3741,".",C3741))</f>
        <v/>
      </c>
      <c r="W3741">
        <f>UPPER(TRIM(H3741))</f>
        <v/>
      </c>
      <c r="X3741">
        <f>UPPER(TRIM(I3741))</f>
        <v/>
      </c>
      <c r="Y3741">
        <f>IF(V3741&lt;&gt;"",IFERROR(INDEX(federal_program_name_lookup,MATCH(V3741,aln_lookup,0)),""),"")</f>
        <v/>
      </c>
    </row>
    <row r="3742">
      <c r="A3742">
        <f>IF(B3742&lt;&gt;"", "AWARD-"&amp;TEXT(ROW()-1,"0000"), "")</f>
        <v/>
      </c>
      <c r="B3742" s="4" t="n"/>
      <c r="C3742" s="4" t="n"/>
      <c r="D3742" s="4" t="n"/>
      <c r="E3742" s="6" t="n"/>
      <c r="F3742" s="7" t="n"/>
      <c r="G3742" s="6" t="n"/>
      <c r="H3742" s="6" t="n"/>
      <c r="I3742" s="6" t="n"/>
      <c r="J3742" s="5">
        <f>SUMIFS(amount_expended,cfda_key,V3742)</f>
        <v/>
      </c>
      <c r="K3742" s="5">
        <f>IF(G3742="OTHER CLUSTER NOT LISTED ABOVE",SUMIFS(amount_expended,uniform_other_cluster_name,X3742), IF(AND(OR(G3742="N/A",G3742=""),H3742=""),0,IF(G3742="STATE CLUSTER",SUMIFS(amount_expended,uniform_state_cluster_name,W3742),SUMIFS(amount_expended,cluster_name,G3742))))</f>
        <v/>
      </c>
      <c r="L3742" s="6" t="n"/>
      <c r="M3742" s="4" t="n"/>
      <c r="N3742" s="6" t="n"/>
      <c r="O3742" s="4" t="n"/>
      <c r="P3742" s="4" t="n"/>
      <c r="Q3742" s="6" t="n"/>
      <c r="R3742" s="7" t="n"/>
      <c r="S3742" s="6" t="n"/>
      <c r="T3742" s="6" t="n"/>
      <c r="U3742" s="6" t="n"/>
      <c r="V3742" s="3">
        <f>IF(OR(B3742="",C3742),"",CONCATENATE(B3742,".",C3742))</f>
        <v/>
      </c>
      <c r="W3742">
        <f>UPPER(TRIM(H3742))</f>
        <v/>
      </c>
      <c r="X3742">
        <f>UPPER(TRIM(I3742))</f>
        <v/>
      </c>
      <c r="Y3742">
        <f>IF(V3742&lt;&gt;"",IFERROR(INDEX(federal_program_name_lookup,MATCH(V3742,aln_lookup,0)),""),"")</f>
        <v/>
      </c>
    </row>
    <row r="3743">
      <c r="A3743">
        <f>IF(B3743&lt;&gt;"", "AWARD-"&amp;TEXT(ROW()-1,"0000"), "")</f>
        <v/>
      </c>
      <c r="B3743" s="4" t="n"/>
      <c r="C3743" s="4" t="n"/>
      <c r="D3743" s="4" t="n"/>
      <c r="E3743" s="6" t="n"/>
      <c r="F3743" s="7" t="n"/>
      <c r="G3743" s="6" t="n"/>
      <c r="H3743" s="6" t="n"/>
      <c r="I3743" s="6" t="n"/>
      <c r="J3743" s="5">
        <f>SUMIFS(amount_expended,cfda_key,V3743)</f>
        <v/>
      </c>
      <c r="K3743" s="5">
        <f>IF(G3743="OTHER CLUSTER NOT LISTED ABOVE",SUMIFS(amount_expended,uniform_other_cluster_name,X3743), IF(AND(OR(G3743="N/A",G3743=""),H3743=""),0,IF(G3743="STATE CLUSTER",SUMIFS(amount_expended,uniform_state_cluster_name,W3743),SUMIFS(amount_expended,cluster_name,G3743))))</f>
        <v/>
      </c>
      <c r="L3743" s="6" t="n"/>
      <c r="M3743" s="4" t="n"/>
      <c r="N3743" s="6" t="n"/>
      <c r="O3743" s="4" t="n"/>
      <c r="P3743" s="4" t="n"/>
      <c r="Q3743" s="6" t="n"/>
      <c r="R3743" s="7" t="n"/>
      <c r="S3743" s="6" t="n"/>
      <c r="T3743" s="6" t="n"/>
      <c r="U3743" s="6" t="n"/>
      <c r="V3743" s="3">
        <f>IF(OR(B3743="",C3743),"",CONCATENATE(B3743,".",C3743))</f>
        <v/>
      </c>
      <c r="W3743">
        <f>UPPER(TRIM(H3743))</f>
        <v/>
      </c>
      <c r="X3743">
        <f>UPPER(TRIM(I3743))</f>
        <v/>
      </c>
      <c r="Y3743">
        <f>IF(V3743&lt;&gt;"",IFERROR(INDEX(federal_program_name_lookup,MATCH(V3743,aln_lookup,0)),""),"")</f>
        <v/>
      </c>
    </row>
    <row r="3744">
      <c r="A3744">
        <f>IF(B3744&lt;&gt;"", "AWARD-"&amp;TEXT(ROW()-1,"0000"), "")</f>
        <v/>
      </c>
      <c r="B3744" s="4" t="n"/>
      <c r="C3744" s="4" t="n"/>
      <c r="D3744" s="4" t="n"/>
      <c r="E3744" s="6" t="n"/>
      <c r="F3744" s="7" t="n"/>
      <c r="G3744" s="6" t="n"/>
      <c r="H3744" s="6" t="n"/>
      <c r="I3744" s="6" t="n"/>
      <c r="J3744" s="5">
        <f>SUMIFS(amount_expended,cfda_key,V3744)</f>
        <v/>
      </c>
      <c r="K3744" s="5">
        <f>IF(G3744="OTHER CLUSTER NOT LISTED ABOVE",SUMIFS(amount_expended,uniform_other_cluster_name,X3744), IF(AND(OR(G3744="N/A",G3744=""),H3744=""),0,IF(G3744="STATE CLUSTER",SUMIFS(amount_expended,uniform_state_cluster_name,W3744),SUMIFS(amount_expended,cluster_name,G3744))))</f>
        <v/>
      </c>
      <c r="L3744" s="6" t="n"/>
      <c r="M3744" s="4" t="n"/>
      <c r="N3744" s="6" t="n"/>
      <c r="O3744" s="4" t="n"/>
      <c r="P3744" s="4" t="n"/>
      <c r="Q3744" s="6" t="n"/>
      <c r="R3744" s="7" t="n"/>
      <c r="S3744" s="6" t="n"/>
      <c r="T3744" s="6" t="n"/>
      <c r="U3744" s="6" t="n"/>
      <c r="V3744" s="3">
        <f>IF(OR(B3744="",C3744),"",CONCATENATE(B3744,".",C3744))</f>
        <v/>
      </c>
      <c r="W3744">
        <f>UPPER(TRIM(H3744))</f>
        <v/>
      </c>
      <c r="X3744">
        <f>UPPER(TRIM(I3744))</f>
        <v/>
      </c>
      <c r="Y3744">
        <f>IF(V3744&lt;&gt;"",IFERROR(INDEX(federal_program_name_lookup,MATCH(V3744,aln_lookup,0)),""),"")</f>
        <v/>
      </c>
    </row>
    <row r="3745">
      <c r="A3745">
        <f>IF(B3745&lt;&gt;"", "AWARD-"&amp;TEXT(ROW()-1,"0000"), "")</f>
        <v/>
      </c>
      <c r="B3745" s="4" t="n"/>
      <c r="C3745" s="4" t="n"/>
      <c r="D3745" s="4" t="n"/>
      <c r="E3745" s="6" t="n"/>
      <c r="F3745" s="7" t="n"/>
      <c r="G3745" s="6" t="n"/>
      <c r="H3745" s="6" t="n"/>
      <c r="I3745" s="6" t="n"/>
      <c r="J3745" s="5">
        <f>SUMIFS(amount_expended,cfda_key,V3745)</f>
        <v/>
      </c>
      <c r="K3745" s="5">
        <f>IF(G3745="OTHER CLUSTER NOT LISTED ABOVE",SUMIFS(amount_expended,uniform_other_cluster_name,X3745), IF(AND(OR(G3745="N/A",G3745=""),H3745=""),0,IF(G3745="STATE CLUSTER",SUMIFS(amount_expended,uniform_state_cluster_name,W3745),SUMIFS(amount_expended,cluster_name,G3745))))</f>
        <v/>
      </c>
      <c r="L3745" s="6" t="n"/>
      <c r="M3745" s="4" t="n"/>
      <c r="N3745" s="6" t="n"/>
      <c r="O3745" s="4" t="n"/>
      <c r="P3745" s="4" t="n"/>
      <c r="Q3745" s="6" t="n"/>
      <c r="R3745" s="7" t="n"/>
      <c r="S3745" s="6" t="n"/>
      <c r="T3745" s="6" t="n"/>
      <c r="U3745" s="6" t="n"/>
      <c r="V3745" s="3">
        <f>IF(OR(B3745="",C3745),"",CONCATENATE(B3745,".",C3745))</f>
        <v/>
      </c>
      <c r="W3745">
        <f>UPPER(TRIM(H3745))</f>
        <v/>
      </c>
      <c r="X3745">
        <f>UPPER(TRIM(I3745))</f>
        <v/>
      </c>
      <c r="Y3745">
        <f>IF(V3745&lt;&gt;"",IFERROR(INDEX(federal_program_name_lookup,MATCH(V3745,aln_lookup,0)),""),"")</f>
        <v/>
      </c>
    </row>
    <row r="3746">
      <c r="A3746">
        <f>IF(B3746&lt;&gt;"", "AWARD-"&amp;TEXT(ROW()-1,"0000"), "")</f>
        <v/>
      </c>
      <c r="B3746" s="4" t="n"/>
      <c r="C3746" s="4" t="n"/>
      <c r="D3746" s="4" t="n"/>
      <c r="E3746" s="6" t="n"/>
      <c r="F3746" s="7" t="n"/>
      <c r="G3746" s="6" t="n"/>
      <c r="H3746" s="6" t="n"/>
      <c r="I3746" s="6" t="n"/>
      <c r="J3746" s="5">
        <f>SUMIFS(amount_expended,cfda_key,V3746)</f>
        <v/>
      </c>
      <c r="K3746" s="5">
        <f>IF(G3746="OTHER CLUSTER NOT LISTED ABOVE",SUMIFS(amount_expended,uniform_other_cluster_name,X3746), IF(AND(OR(G3746="N/A",G3746=""),H3746=""),0,IF(G3746="STATE CLUSTER",SUMIFS(amount_expended,uniform_state_cluster_name,W3746),SUMIFS(amount_expended,cluster_name,G3746))))</f>
        <v/>
      </c>
      <c r="L3746" s="6" t="n"/>
      <c r="M3746" s="4" t="n"/>
      <c r="N3746" s="6" t="n"/>
      <c r="O3746" s="4" t="n"/>
      <c r="P3746" s="4" t="n"/>
      <c r="Q3746" s="6" t="n"/>
      <c r="R3746" s="7" t="n"/>
      <c r="S3746" s="6" t="n"/>
      <c r="T3746" s="6" t="n"/>
      <c r="U3746" s="6" t="n"/>
      <c r="V3746" s="3">
        <f>IF(OR(B3746="",C3746),"",CONCATENATE(B3746,".",C3746))</f>
        <v/>
      </c>
      <c r="W3746">
        <f>UPPER(TRIM(H3746))</f>
        <v/>
      </c>
      <c r="X3746">
        <f>UPPER(TRIM(I3746))</f>
        <v/>
      </c>
      <c r="Y3746">
        <f>IF(V3746&lt;&gt;"",IFERROR(INDEX(federal_program_name_lookup,MATCH(V3746,aln_lookup,0)),""),"")</f>
        <v/>
      </c>
    </row>
    <row r="3747">
      <c r="A3747">
        <f>IF(B3747&lt;&gt;"", "AWARD-"&amp;TEXT(ROW()-1,"0000"), "")</f>
        <v/>
      </c>
      <c r="B3747" s="4" t="n"/>
      <c r="C3747" s="4" t="n"/>
      <c r="D3747" s="4" t="n"/>
      <c r="E3747" s="6" t="n"/>
      <c r="F3747" s="7" t="n"/>
      <c r="G3747" s="6" t="n"/>
      <c r="H3747" s="6" t="n"/>
      <c r="I3747" s="6" t="n"/>
      <c r="J3747" s="5">
        <f>SUMIFS(amount_expended,cfda_key,V3747)</f>
        <v/>
      </c>
      <c r="K3747" s="5">
        <f>IF(G3747="OTHER CLUSTER NOT LISTED ABOVE",SUMIFS(amount_expended,uniform_other_cluster_name,X3747), IF(AND(OR(G3747="N/A",G3747=""),H3747=""),0,IF(G3747="STATE CLUSTER",SUMIFS(amount_expended,uniform_state_cluster_name,W3747),SUMIFS(amount_expended,cluster_name,G3747))))</f>
        <v/>
      </c>
      <c r="L3747" s="6" t="n"/>
      <c r="M3747" s="4" t="n"/>
      <c r="N3747" s="6" t="n"/>
      <c r="O3747" s="4" t="n"/>
      <c r="P3747" s="4" t="n"/>
      <c r="Q3747" s="6" t="n"/>
      <c r="R3747" s="7" t="n"/>
      <c r="S3747" s="6" t="n"/>
      <c r="T3747" s="6" t="n"/>
      <c r="U3747" s="6" t="n"/>
      <c r="V3747" s="3">
        <f>IF(OR(B3747="",C3747),"",CONCATENATE(B3747,".",C3747))</f>
        <v/>
      </c>
      <c r="W3747">
        <f>UPPER(TRIM(H3747))</f>
        <v/>
      </c>
      <c r="X3747">
        <f>UPPER(TRIM(I3747))</f>
        <v/>
      </c>
      <c r="Y3747">
        <f>IF(V3747&lt;&gt;"",IFERROR(INDEX(federal_program_name_lookup,MATCH(V3747,aln_lookup,0)),""),"")</f>
        <v/>
      </c>
    </row>
    <row r="3748">
      <c r="A3748">
        <f>IF(B3748&lt;&gt;"", "AWARD-"&amp;TEXT(ROW()-1,"0000"), "")</f>
        <v/>
      </c>
      <c r="B3748" s="4" t="n"/>
      <c r="C3748" s="4" t="n"/>
      <c r="D3748" s="4" t="n"/>
      <c r="E3748" s="6" t="n"/>
      <c r="F3748" s="7" t="n"/>
      <c r="G3748" s="6" t="n"/>
      <c r="H3748" s="6" t="n"/>
      <c r="I3748" s="6" t="n"/>
      <c r="J3748" s="5">
        <f>SUMIFS(amount_expended,cfda_key,V3748)</f>
        <v/>
      </c>
      <c r="K3748" s="5">
        <f>IF(G3748="OTHER CLUSTER NOT LISTED ABOVE",SUMIFS(amount_expended,uniform_other_cluster_name,X3748), IF(AND(OR(G3748="N/A",G3748=""),H3748=""),0,IF(G3748="STATE CLUSTER",SUMIFS(amount_expended,uniform_state_cluster_name,W3748),SUMIFS(amount_expended,cluster_name,G3748))))</f>
        <v/>
      </c>
      <c r="L3748" s="6" t="n"/>
      <c r="M3748" s="4" t="n"/>
      <c r="N3748" s="6" t="n"/>
      <c r="O3748" s="4" t="n"/>
      <c r="P3748" s="4" t="n"/>
      <c r="Q3748" s="6" t="n"/>
      <c r="R3748" s="7" t="n"/>
      <c r="S3748" s="6" t="n"/>
      <c r="T3748" s="6" t="n"/>
      <c r="U3748" s="6" t="n"/>
      <c r="V3748" s="3">
        <f>IF(OR(B3748="",C3748),"",CONCATENATE(B3748,".",C3748))</f>
        <v/>
      </c>
      <c r="W3748">
        <f>UPPER(TRIM(H3748))</f>
        <v/>
      </c>
      <c r="X3748">
        <f>UPPER(TRIM(I3748))</f>
        <v/>
      </c>
      <c r="Y3748">
        <f>IF(V3748&lt;&gt;"",IFERROR(INDEX(federal_program_name_lookup,MATCH(V3748,aln_lookup,0)),""),"")</f>
        <v/>
      </c>
    </row>
    <row r="3749">
      <c r="A3749">
        <f>IF(B3749&lt;&gt;"", "AWARD-"&amp;TEXT(ROW()-1,"0000"), "")</f>
        <v/>
      </c>
      <c r="B3749" s="4" t="n"/>
      <c r="C3749" s="4" t="n"/>
      <c r="D3749" s="4" t="n"/>
      <c r="E3749" s="6" t="n"/>
      <c r="F3749" s="7" t="n"/>
      <c r="G3749" s="6" t="n"/>
      <c r="H3749" s="6" t="n"/>
      <c r="I3749" s="6" t="n"/>
      <c r="J3749" s="5">
        <f>SUMIFS(amount_expended,cfda_key,V3749)</f>
        <v/>
      </c>
      <c r="K3749" s="5">
        <f>IF(G3749="OTHER CLUSTER NOT LISTED ABOVE",SUMIFS(amount_expended,uniform_other_cluster_name,X3749), IF(AND(OR(G3749="N/A",G3749=""),H3749=""),0,IF(G3749="STATE CLUSTER",SUMIFS(amount_expended,uniform_state_cluster_name,W3749),SUMIFS(amount_expended,cluster_name,G3749))))</f>
        <v/>
      </c>
      <c r="L3749" s="6" t="n"/>
      <c r="M3749" s="4" t="n"/>
      <c r="N3749" s="6" t="n"/>
      <c r="O3749" s="4" t="n"/>
      <c r="P3749" s="4" t="n"/>
      <c r="Q3749" s="6" t="n"/>
      <c r="R3749" s="7" t="n"/>
      <c r="S3749" s="6" t="n"/>
      <c r="T3749" s="6" t="n"/>
      <c r="U3749" s="6" t="n"/>
      <c r="V3749" s="3">
        <f>IF(OR(B3749="",C3749),"",CONCATENATE(B3749,".",C3749))</f>
        <v/>
      </c>
      <c r="W3749">
        <f>UPPER(TRIM(H3749))</f>
        <v/>
      </c>
      <c r="X3749">
        <f>UPPER(TRIM(I3749))</f>
        <v/>
      </c>
      <c r="Y3749">
        <f>IF(V3749&lt;&gt;"",IFERROR(INDEX(federal_program_name_lookup,MATCH(V3749,aln_lookup,0)),""),"")</f>
        <v/>
      </c>
    </row>
    <row r="3750">
      <c r="A3750">
        <f>IF(B3750&lt;&gt;"", "AWARD-"&amp;TEXT(ROW()-1,"0000"), "")</f>
        <v/>
      </c>
      <c r="B3750" s="4" t="n"/>
      <c r="C3750" s="4" t="n"/>
      <c r="D3750" s="4" t="n"/>
      <c r="E3750" s="6" t="n"/>
      <c r="F3750" s="7" t="n"/>
      <c r="G3750" s="6" t="n"/>
      <c r="H3750" s="6" t="n"/>
      <c r="I3750" s="6" t="n"/>
      <c r="J3750" s="5">
        <f>SUMIFS(amount_expended,cfda_key,V3750)</f>
        <v/>
      </c>
      <c r="K3750" s="5">
        <f>IF(G3750="OTHER CLUSTER NOT LISTED ABOVE",SUMIFS(amount_expended,uniform_other_cluster_name,X3750), IF(AND(OR(G3750="N/A",G3750=""),H3750=""),0,IF(G3750="STATE CLUSTER",SUMIFS(amount_expended,uniform_state_cluster_name,W3750),SUMIFS(amount_expended,cluster_name,G3750))))</f>
        <v/>
      </c>
      <c r="L3750" s="6" t="n"/>
      <c r="M3750" s="4" t="n"/>
      <c r="N3750" s="6" t="n"/>
      <c r="O3750" s="4" t="n"/>
      <c r="P3750" s="4" t="n"/>
      <c r="Q3750" s="6" t="n"/>
      <c r="R3750" s="7" t="n"/>
      <c r="S3750" s="6" t="n"/>
      <c r="T3750" s="6" t="n"/>
      <c r="U3750" s="6" t="n"/>
      <c r="V3750" s="3">
        <f>IF(OR(B3750="",C3750),"",CONCATENATE(B3750,".",C3750))</f>
        <v/>
      </c>
      <c r="W3750">
        <f>UPPER(TRIM(H3750))</f>
        <v/>
      </c>
      <c r="X3750">
        <f>UPPER(TRIM(I3750))</f>
        <v/>
      </c>
      <c r="Y3750">
        <f>IF(V3750&lt;&gt;"",IFERROR(INDEX(federal_program_name_lookup,MATCH(V3750,aln_lookup,0)),""),"")</f>
        <v/>
      </c>
    </row>
    <row r="3751">
      <c r="A3751">
        <f>IF(B3751&lt;&gt;"", "AWARD-"&amp;TEXT(ROW()-1,"0000"), "")</f>
        <v/>
      </c>
      <c r="B3751" s="4" t="n"/>
      <c r="C3751" s="4" t="n"/>
      <c r="D3751" s="4" t="n"/>
      <c r="E3751" s="6" t="n"/>
      <c r="F3751" s="7" t="n"/>
      <c r="G3751" s="6" t="n"/>
      <c r="H3751" s="6" t="n"/>
      <c r="I3751" s="6" t="n"/>
      <c r="J3751" s="5">
        <f>SUMIFS(amount_expended,cfda_key,V3751)</f>
        <v/>
      </c>
      <c r="K3751" s="5">
        <f>IF(G3751="OTHER CLUSTER NOT LISTED ABOVE",SUMIFS(amount_expended,uniform_other_cluster_name,X3751), IF(AND(OR(G3751="N/A",G3751=""),H3751=""),0,IF(G3751="STATE CLUSTER",SUMIFS(amount_expended,uniform_state_cluster_name,W3751),SUMIFS(amount_expended,cluster_name,G3751))))</f>
        <v/>
      </c>
      <c r="L3751" s="6" t="n"/>
      <c r="M3751" s="4" t="n"/>
      <c r="N3751" s="6" t="n"/>
      <c r="O3751" s="4" t="n"/>
      <c r="P3751" s="4" t="n"/>
      <c r="Q3751" s="6" t="n"/>
      <c r="R3751" s="7" t="n"/>
      <c r="S3751" s="6" t="n"/>
      <c r="T3751" s="6" t="n"/>
      <c r="U3751" s="6" t="n"/>
      <c r="V3751" s="3">
        <f>IF(OR(B3751="",C3751),"",CONCATENATE(B3751,".",C3751))</f>
        <v/>
      </c>
      <c r="W3751">
        <f>UPPER(TRIM(H3751))</f>
        <v/>
      </c>
      <c r="X3751">
        <f>UPPER(TRIM(I3751))</f>
        <v/>
      </c>
      <c r="Y3751">
        <f>IF(V3751&lt;&gt;"",IFERROR(INDEX(federal_program_name_lookup,MATCH(V3751,aln_lookup,0)),""),"")</f>
        <v/>
      </c>
    </row>
    <row r="3752">
      <c r="A3752">
        <f>IF(B3752&lt;&gt;"", "AWARD-"&amp;TEXT(ROW()-1,"0000"), "")</f>
        <v/>
      </c>
      <c r="B3752" s="4" t="n"/>
      <c r="C3752" s="4" t="n"/>
      <c r="D3752" s="4" t="n"/>
      <c r="E3752" s="6" t="n"/>
      <c r="F3752" s="7" t="n"/>
      <c r="G3752" s="6" t="n"/>
      <c r="H3752" s="6" t="n"/>
      <c r="I3752" s="6" t="n"/>
      <c r="J3752" s="5">
        <f>SUMIFS(amount_expended,cfda_key,V3752)</f>
        <v/>
      </c>
      <c r="K3752" s="5">
        <f>IF(G3752="OTHER CLUSTER NOT LISTED ABOVE",SUMIFS(amount_expended,uniform_other_cluster_name,X3752), IF(AND(OR(G3752="N/A",G3752=""),H3752=""),0,IF(G3752="STATE CLUSTER",SUMIFS(amount_expended,uniform_state_cluster_name,W3752),SUMIFS(amount_expended,cluster_name,G3752))))</f>
        <v/>
      </c>
      <c r="L3752" s="6" t="n"/>
      <c r="M3752" s="4" t="n"/>
      <c r="N3752" s="6" t="n"/>
      <c r="O3752" s="4" t="n"/>
      <c r="P3752" s="4" t="n"/>
      <c r="Q3752" s="6" t="n"/>
      <c r="R3752" s="7" t="n"/>
      <c r="S3752" s="6" t="n"/>
      <c r="T3752" s="6" t="n"/>
      <c r="U3752" s="6" t="n"/>
      <c r="V3752" s="3">
        <f>IF(OR(B3752="",C3752),"",CONCATENATE(B3752,".",C3752))</f>
        <v/>
      </c>
      <c r="W3752">
        <f>UPPER(TRIM(H3752))</f>
        <v/>
      </c>
      <c r="X3752">
        <f>UPPER(TRIM(I3752))</f>
        <v/>
      </c>
      <c r="Y3752">
        <f>IF(V3752&lt;&gt;"",IFERROR(INDEX(federal_program_name_lookup,MATCH(V3752,aln_lookup,0)),""),"")</f>
        <v/>
      </c>
    </row>
    <row r="3753">
      <c r="A3753">
        <f>IF(B3753&lt;&gt;"", "AWARD-"&amp;TEXT(ROW()-1,"0000"), "")</f>
        <v/>
      </c>
      <c r="B3753" s="4" t="n"/>
      <c r="C3753" s="4" t="n"/>
      <c r="D3753" s="4" t="n"/>
      <c r="E3753" s="6" t="n"/>
      <c r="F3753" s="7" t="n"/>
      <c r="G3753" s="6" t="n"/>
      <c r="H3753" s="6" t="n"/>
      <c r="I3753" s="6" t="n"/>
      <c r="J3753" s="5">
        <f>SUMIFS(amount_expended,cfda_key,V3753)</f>
        <v/>
      </c>
      <c r="K3753" s="5">
        <f>IF(G3753="OTHER CLUSTER NOT LISTED ABOVE",SUMIFS(amount_expended,uniform_other_cluster_name,X3753), IF(AND(OR(G3753="N/A",G3753=""),H3753=""),0,IF(G3753="STATE CLUSTER",SUMIFS(amount_expended,uniform_state_cluster_name,W3753),SUMIFS(amount_expended,cluster_name,G3753))))</f>
        <v/>
      </c>
      <c r="L3753" s="6" t="n"/>
      <c r="M3753" s="4" t="n"/>
      <c r="N3753" s="6" t="n"/>
      <c r="O3753" s="4" t="n"/>
      <c r="P3753" s="4" t="n"/>
      <c r="Q3753" s="6" t="n"/>
      <c r="R3753" s="7" t="n"/>
      <c r="S3753" s="6" t="n"/>
      <c r="T3753" s="6" t="n"/>
      <c r="U3753" s="6" t="n"/>
      <c r="V3753" s="3">
        <f>IF(OR(B3753="",C3753),"",CONCATENATE(B3753,".",C3753))</f>
        <v/>
      </c>
      <c r="W3753">
        <f>UPPER(TRIM(H3753))</f>
        <v/>
      </c>
      <c r="X3753">
        <f>UPPER(TRIM(I3753))</f>
        <v/>
      </c>
      <c r="Y3753">
        <f>IF(V3753&lt;&gt;"",IFERROR(INDEX(federal_program_name_lookup,MATCH(V3753,aln_lookup,0)),""),"")</f>
        <v/>
      </c>
    </row>
    <row r="3754">
      <c r="A3754">
        <f>IF(B3754&lt;&gt;"", "AWARD-"&amp;TEXT(ROW()-1,"0000"), "")</f>
        <v/>
      </c>
      <c r="B3754" s="4" t="n"/>
      <c r="C3754" s="4" t="n"/>
      <c r="D3754" s="4" t="n"/>
      <c r="E3754" s="6" t="n"/>
      <c r="F3754" s="7" t="n"/>
      <c r="G3754" s="6" t="n"/>
      <c r="H3754" s="6" t="n"/>
      <c r="I3754" s="6" t="n"/>
      <c r="J3754" s="5">
        <f>SUMIFS(amount_expended,cfda_key,V3754)</f>
        <v/>
      </c>
      <c r="K3754" s="5">
        <f>IF(G3754="OTHER CLUSTER NOT LISTED ABOVE",SUMIFS(amount_expended,uniform_other_cluster_name,X3754), IF(AND(OR(G3754="N/A",G3754=""),H3754=""),0,IF(G3754="STATE CLUSTER",SUMIFS(amount_expended,uniform_state_cluster_name,W3754),SUMIFS(amount_expended,cluster_name,G3754))))</f>
        <v/>
      </c>
      <c r="L3754" s="6" t="n"/>
      <c r="M3754" s="4" t="n"/>
      <c r="N3754" s="6" t="n"/>
      <c r="O3754" s="4" t="n"/>
      <c r="P3754" s="4" t="n"/>
      <c r="Q3754" s="6" t="n"/>
      <c r="R3754" s="7" t="n"/>
      <c r="S3754" s="6" t="n"/>
      <c r="T3754" s="6" t="n"/>
      <c r="U3754" s="6" t="n"/>
      <c r="V3754" s="3">
        <f>IF(OR(B3754="",C3754),"",CONCATENATE(B3754,".",C3754))</f>
        <v/>
      </c>
      <c r="W3754">
        <f>UPPER(TRIM(H3754))</f>
        <v/>
      </c>
      <c r="X3754">
        <f>UPPER(TRIM(I3754))</f>
        <v/>
      </c>
      <c r="Y3754">
        <f>IF(V3754&lt;&gt;"",IFERROR(INDEX(federal_program_name_lookup,MATCH(V3754,aln_lookup,0)),""),"")</f>
        <v/>
      </c>
    </row>
    <row r="3755">
      <c r="A3755">
        <f>IF(B3755&lt;&gt;"", "AWARD-"&amp;TEXT(ROW()-1,"0000"), "")</f>
        <v/>
      </c>
      <c r="B3755" s="4" t="n"/>
      <c r="C3755" s="4" t="n"/>
      <c r="D3755" s="4" t="n"/>
      <c r="E3755" s="6" t="n"/>
      <c r="F3755" s="7" t="n"/>
      <c r="G3755" s="6" t="n"/>
      <c r="H3755" s="6" t="n"/>
      <c r="I3755" s="6" t="n"/>
      <c r="J3755" s="5">
        <f>SUMIFS(amount_expended,cfda_key,V3755)</f>
        <v/>
      </c>
      <c r="K3755" s="5">
        <f>IF(G3755="OTHER CLUSTER NOT LISTED ABOVE",SUMIFS(amount_expended,uniform_other_cluster_name,X3755), IF(AND(OR(G3755="N/A",G3755=""),H3755=""),0,IF(G3755="STATE CLUSTER",SUMIFS(amount_expended,uniform_state_cluster_name,W3755),SUMIFS(amount_expended,cluster_name,G3755))))</f>
        <v/>
      </c>
      <c r="L3755" s="6" t="n"/>
      <c r="M3755" s="4" t="n"/>
      <c r="N3755" s="6" t="n"/>
      <c r="O3755" s="4" t="n"/>
      <c r="P3755" s="4" t="n"/>
      <c r="Q3755" s="6" t="n"/>
      <c r="R3755" s="7" t="n"/>
      <c r="S3755" s="6" t="n"/>
      <c r="T3755" s="6" t="n"/>
      <c r="U3755" s="6" t="n"/>
      <c r="V3755" s="3">
        <f>IF(OR(B3755="",C3755),"",CONCATENATE(B3755,".",C3755))</f>
        <v/>
      </c>
      <c r="W3755">
        <f>UPPER(TRIM(H3755))</f>
        <v/>
      </c>
      <c r="X3755">
        <f>UPPER(TRIM(I3755))</f>
        <v/>
      </c>
      <c r="Y3755">
        <f>IF(V3755&lt;&gt;"",IFERROR(INDEX(federal_program_name_lookup,MATCH(V3755,aln_lookup,0)),""),"")</f>
        <v/>
      </c>
    </row>
    <row r="3756">
      <c r="A3756">
        <f>IF(B3756&lt;&gt;"", "AWARD-"&amp;TEXT(ROW()-1,"0000"), "")</f>
        <v/>
      </c>
      <c r="B3756" s="4" t="n"/>
      <c r="C3756" s="4" t="n"/>
      <c r="D3756" s="4" t="n"/>
      <c r="E3756" s="6" t="n"/>
      <c r="F3756" s="7" t="n"/>
      <c r="G3756" s="6" t="n"/>
      <c r="H3756" s="6" t="n"/>
      <c r="I3756" s="6" t="n"/>
      <c r="J3756" s="5">
        <f>SUMIFS(amount_expended,cfda_key,V3756)</f>
        <v/>
      </c>
      <c r="K3756" s="5">
        <f>IF(G3756="OTHER CLUSTER NOT LISTED ABOVE",SUMIFS(amount_expended,uniform_other_cluster_name,X3756), IF(AND(OR(G3756="N/A",G3756=""),H3756=""),0,IF(G3756="STATE CLUSTER",SUMIFS(amount_expended,uniform_state_cluster_name,W3756),SUMIFS(amount_expended,cluster_name,G3756))))</f>
        <v/>
      </c>
      <c r="L3756" s="6" t="n"/>
      <c r="M3756" s="4" t="n"/>
      <c r="N3756" s="6" t="n"/>
      <c r="O3756" s="4" t="n"/>
      <c r="P3756" s="4" t="n"/>
      <c r="Q3756" s="6" t="n"/>
      <c r="R3756" s="7" t="n"/>
      <c r="S3756" s="6" t="n"/>
      <c r="T3756" s="6" t="n"/>
      <c r="U3756" s="6" t="n"/>
      <c r="V3756" s="3">
        <f>IF(OR(B3756="",C3756),"",CONCATENATE(B3756,".",C3756))</f>
        <v/>
      </c>
      <c r="W3756">
        <f>UPPER(TRIM(H3756))</f>
        <v/>
      </c>
      <c r="X3756">
        <f>UPPER(TRIM(I3756))</f>
        <v/>
      </c>
      <c r="Y3756">
        <f>IF(V3756&lt;&gt;"",IFERROR(INDEX(federal_program_name_lookup,MATCH(V3756,aln_lookup,0)),""),"")</f>
        <v/>
      </c>
    </row>
    <row r="3757">
      <c r="A3757">
        <f>IF(B3757&lt;&gt;"", "AWARD-"&amp;TEXT(ROW()-1,"0000"), "")</f>
        <v/>
      </c>
      <c r="B3757" s="4" t="n"/>
      <c r="C3757" s="4" t="n"/>
      <c r="D3757" s="4" t="n"/>
      <c r="E3757" s="6" t="n"/>
      <c r="F3757" s="7" t="n"/>
      <c r="G3757" s="6" t="n"/>
      <c r="H3757" s="6" t="n"/>
      <c r="I3757" s="6" t="n"/>
      <c r="J3757" s="5">
        <f>SUMIFS(amount_expended,cfda_key,V3757)</f>
        <v/>
      </c>
      <c r="K3757" s="5">
        <f>IF(G3757="OTHER CLUSTER NOT LISTED ABOVE",SUMIFS(amount_expended,uniform_other_cluster_name,X3757), IF(AND(OR(G3757="N/A",G3757=""),H3757=""),0,IF(G3757="STATE CLUSTER",SUMIFS(amount_expended,uniform_state_cluster_name,W3757),SUMIFS(amount_expended,cluster_name,G3757))))</f>
        <v/>
      </c>
      <c r="L3757" s="6" t="n"/>
      <c r="M3757" s="4" t="n"/>
      <c r="N3757" s="6" t="n"/>
      <c r="O3757" s="4" t="n"/>
      <c r="P3757" s="4" t="n"/>
      <c r="Q3757" s="6" t="n"/>
      <c r="R3757" s="7" t="n"/>
      <c r="S3757" s="6" t="n"/>
      <c r="T3757" s="6" t="n"/>
      <c r="U3757" s="6" t="n"/>
      <c r="V3757" s="3">
        <f>IF(OR(B3757="",C3757),"",CONCATENATE(B3757,".",C3757))</f>
        <v/>
      </c>
      <c r="W3757">
        <f>UPPER(TRIM(H3757))</f>
        <v/>
      </c>
      <c r="X3757">
        <f>UPPER(TRIM(I3757))</f>
        <v/>
      </c>
      <c r="Y3757">
        <f>IF(V3757&lt;&gt;"",IFERROR(INDEX(federal_program_name_lookup,MATCH(V3757,aln_lookup,0)),""),"")</f>
        <v/>
      </c>
    </row>
    <row r="3758">
      <c r="A3758">
        <f>IF(B3758&lt;&gt;"", "AWARD-"&amp;TEXT(ROW()-1,"0000"), "")</f>
        <v/>
      </c>
      <c r="B3758" s="4" t="n"/>
      <c r="C3758" s="4" t="n"/>
      <c r="D3758" s="4" t="n"/>
      <c r="E3758" s="6" t="n"/>
      <c r="F3758" s="7" t="n"/>
      <c r="G3758" s="6" t="n"/>
      <c r="H3758" s="6" t="n"/>
      <c r="I3758" s="6" t="n"/>
      <c r="J3758" s="5">
        <f>SUMIFS(amount_expended,cfda_key,V3758)</f>
        <v/>
      </c>
      <c r="K3758" s="5">
        <f>IF(G3758="OTHER CLUSTER NOT LISTED ABOVE",SUMIFS(amount_expended,uniform_other_cluster_name,X3758), IF(AND(OR(G3758="N/A",G3758=""),H3758=""),0,IF(G3758="STATE CLUSTER",SUMIFS(amount_expended,uniform_state_cluster_name,W3758),SUMIFS(amount_expended,cluster_name,G3758))))</f>
        <v/>
      </c>
      <c r="L3758" s="6" t="n"/>
      <c r="M3758" s="4" t="n"/>
      <c r="N3758" s="6" t="n"/>
      <c r="O3758" s="4" t="n"/>
      <c r="P3758" s="4" t="n"/>
      <c r="Q3758" s="6" t="n"/>
      <c r="R3758" s="7" t="n"/>
      <c r="S3758" s="6" t="n"/>
      <c r="T3758" s="6" t="n"/>
      <c r="U3758" s="6" t="n"/>
      <c r="V3758" s="3">
        <f>IF(OR(B3758="",C3758),"",CONCATENATE(B3758,".",C3758))</f>
        <v/>
      </c>
      <c r="W3758">
        <f>UPPER(TRIM(H3758))</f>
        <v/>
      </c>
      <c r="X3758">
        <f>UPPER(TRIM(I3758))</f>
        <v/>
      </c>
      <c r="Y3758">
        <f>IF(V3758&lt;&gt;"",IFERROR(INDEX(federal_program_name_lookup,MATCH(V3758,aln_lookup,0)),""),"")</f>
        <v/>
      </c>
    </row>
    <row r="3759">
      <c r="A3759">
        <f>IF(B3759&lt;&gt;"", "AWARD-"&amp;TEXT(ROW()-1,"0000"), "")</f>
        <v/>
      </c>
      <c r="B3759" s="4" t="n"/>
      <c r="C3759" s="4" t="n"/>
      <c r="D3759" s="4" t="n"/>
      <c r="E3759" s="6" t="n"/>
      <c r="F3759" s="7" t="n"/>
      <c r="G3759" s="6" t="n"/>
      <c r="H3759" s="6" t="n"/>
      <c r="I3759" s="6" t="n"/>
      <c r="J3759" s="5">
        <f>SUMIFS(amount_expended,cfda_key,V3759)</f>
        <v/>
      </c>
      <c r="K3759" s="5">
        <f>IF(G3759="OTHER CLUSTER NOT LISTED ABOVE",SUMIFS(amount_expended,uniform_other_cluster_name,X3759), IF(AND(OR(G3759="N/A",G3759=""),H3759=""),0,IF(G3759="STATE CLUSTER",SUMIFS(amount_expended,uniform_state_cluster_name,W3759),SUMIFS(amount_expended,cluster_name,G3759))))</f>
        <v/>
      </c>
      <c r="L3759" s="6" t="n"/>
      <c r="M3759" s="4" t="n"/>
      <c r="N3759" s="6" t="n"/>
      <c r="O3759" s="4" t="n"/>
      <c r="P3759" s="4" t="n"/>
      <c r="Q3759" s="6" t="n"/>
      <c r="R3759" s="7" t="n"/>
      <c r="S3759" s="6" t="n"/>
      <c r="T3759" s="6" t="n"/>
      <c r="U3759" s="6" t="n"/>
      <c r="V3759" s="3">
        <f>IF(OR(B3759="",C3759),"",CONCATENATE(B3759,".",C3759))</f>
        <v/>
      </c>
      <c r="W3759">
        <f>UPPER(TRIM(H3759))</f>
        <v/>
      </c>
      <c r="X3759">
        <f>UPPER(TRIM(I3759))</f>
        <v/>
      </c>
      <c r="Y3759">
        <f>IF(V3759&lt;&gt;"",IFERROR(INDEX(federal_program_name_lookup,MATCH(V3759,aln_lookup,0)),""),"")</f>
        <v/>
      </c>
    </row>
    <row r="3760">
      <c r="A3760">
        <f>IF(B3760&lt;&gt;"", "AWARD-"&amp;TEXT(ROW()-1,"0000"), "")</f>
        <v/>
      </c>
      <c r="B3760" s="4" t="n"/>
      <c r="C3760" s="4" t="n"/>
      <c r="D3760" s="4" t="n"/>
      <c r="E3760" s="6" t="n"/>
      <c r="F3760" s="7" t="n"/>
      <c r="G3760" s="6" t="n"/>
      <c r="H3760" s="6" t="n"/>
      <c r="I3760" s="6" t="n"/>
      <c r="J3760" s="5">
        <f>SUMIFS(amount_expended,cfda_key,V3760)</f>
        <v/>
      </c>
      <c r="K3760" s="5">
        <f>IF(G3760="OTHER CLUSTER NOT LISTED ABOVE",SUMIFS(amount_expended,uniform_other_cluster_name,X3760), IF(AND(OR(G3760="N/A",G3760=""),H3760=""),0,IF(G3760="STATE CLUSTER",SUMIFS(amount_expended,uniform_state_cluster_name,W3760),SUMIFS(amount_expended,cluster_name,G3760))))</f>
        <v/>
      </c>
      <c r="L3760" s="6" t="n"/>
      <c r="M3760" s="4" t="n"/>
      <c r="N3760" s="6" t="n"/>
      <c r="O3760" s="4" t="n"/>
      <c r="P3760" s="4" t="n"/>
      <c r="Q3760" s="6" t="n"/>
      <c r="R3760" s="7" t="n"/>
      <c r="S3760" s="6" t="n"/>
      <c r="T3760" s="6" t="n"/>
      <c r="U3760" s="6" t="n"/>
      <c r="V3760" s="3">
        <f>IF(OR(B3760="",C3760),"",CONCATENATE(B3760,".",C3760))</f>
        <v/>
      </c>
      <c r="W3760">
        <f>UPPER(TRIM(H3760))</f>
        <v/>
      </c>
      <c r="X3760">
        <f>UPPER(TRIM(I3760))</f>
        <v/>
      </c>
      <c r="Y3760">
        <f>IF(V3760&lt;&gt;"",IFERROR(INDEX(federal_program_name_lookup,MATCH(V3760,aln_lookup,0)),""),"")</f>
        <v/>
      </c>
    </row>
    <row r="3761">
      <c r="A3761">
        <f>IF(B3761&lt;&gt;"", "AWARD-"&amp;TEXT(ROW()-1,"0000"), "")</f>
        <v/>
      </c>
      <c r="B3761" s="4" t="n"/>
      <c r="C3761" s="4" t="n"/>
      <c r="D3761" s="4" t="n"/>
      <c r="E3761" s="6" t="n"/>
      <c r="F3761" s="7" t="n"/>
      <c r="G3761" s="6" t="n"/>
      <c r="H3761" s="6" t="n"/>
      <c r="I3761" s="6" t="n"/>
      <c r="J3761" s="5">
        <f>SUMIFS(amount_expended,cfda_key,V3761)</f>
        <v/>
      </c>
      <c r="K3761" s="5">
        <f>IF(G3761="OTHER CLUSTER NOT LISTED ABOVE",SUMIFS(amount_expended,uniform_other_cluster_name,X3761), IF(AND(OR(G3761="N/A",G3761=""),H3761=""),0,IF(G3761="STATE CLUSTER",SUMIFS(amount_expended,uniform_state_cluster_name,W3761),SUMIFS(amount_expended,cluster_name,G3761))))</f>
        <v/>
      </c>
      <c r="L3761" s="6" t="n"/>
      <c r="M3761" s="4" t="n"/>
      <c r="N3761" s="6" t="n"/>
      <c r="O3761" s="4" t="n"/>
      <c r="P3761" s="4" t="n"/>
      <c r="Q3761" s="6" t="n"/>
      <c r="R3761" s="7" t="n"/>
      <c r="S3761" s="6" t="n"/>
      <c r="T3761" s="6" t="n"/>
      <c r="U3761" s="6" t="n"/>
      <c r="V3761" s="3">
        <f>IF(OR(B3761="",C3761),"",CONCATENATE(B3761,".",C3761))</f>
        <v/>
      </c>
      <c r="W3761">
        <f>UPPER(TRIM(H3761))</f>
        <v/>
      </c>
      <c r="X3761">
        <f>UPPER(TRIM(I3761))</f>
        <v/>
      </c>
      <c r="Y3761">
        <f>IF(V3761&lt;&gt;"",IFERROR(INDEX(federal_program_name_lookup,MATCH(V3761,aln_lookup,0)),""),"")</f>
        <v/>
      </c>
    </row>
    <row r="3762">
      <c r="A3762">
        <f>IF(B3762&lt;&gt;"", "AWARD-"&amp;TEXT(ROW()-1,"0000"), "")</f>
        <v/>
      </c>
      <c r="B3762" s="4" t="n"/>
      <c r="C3762" s="4" t="n"/>
      <c r="D3762" s="4" t="n"/>
      <c r="E3762" s="6" t="n"/>
      <c r="F3762" s="7" t="n"/>
      <c r="G3762" s="6" t="n"/>
      <c r="H3762" s="6" t="n"/>
      <c r="I3762" s="6" t="n"/>
      <c r="J3762" s="5">
        <f>SUMIFS(amount_expended,cfda_key,V3762)</f>
        <v/>
      </c>
      <c r="K3762" s="5">
        <f>IF(G3762="OTHER CLUSTER NOT LISTED ABOVE",SUMIFS(amount_expended,uniform_other_cluster_name,X3762), IF(AND(OR(G3762="N/A",G3762=""),H3762=""),0,IF(G3762="STATE CLUSTER",SUMIFS(amount_expended,uniform_state_cluster_name,W3762),SUMIFS(amount_expended,cluster_name,G3762))))</f>
        <v/>
      </c>
      <c r="L3762" s="6" t="n"/>
      <c r="M3762" s="4" t="n"/>
      <c r="N3762" s="6" t="n"/>
      <c r="O3762" s="4" t="n"/>
      <c r="P3762" s="4" t="n"/>
      <c r="Q3762" s="6" t="n"/>
      <c r="R3762" s="7" t="n"/>
      <c r="S3762" s="6" t="n"/>
      <c r="T3762" s="6" t="n"/>
      <c r="U3762" s="6" t="n"/>
      <c r="V3762" s="3">
        <f>IF(OR(B3762="",C3762),"",CONCATENATE(B3762,".",C3762))</f>
        <v/>
      </c>
      <c r="W3762">
        <f>UPPER(TRIM(H3762))</f>
        <v/>
      </c>
      <c r="X3762">
        <f>UPPER(TRIM(I3762))</f>
        <v/>
      </c>
      <c r="Y3762">
        <f>IF(V3762&lt;&gt;"",IFERROR(INDEX(federal_program_name_lookup,MATCH(V3762,aln_lookup,0)),""),"")</f>
        <v/>
      </c>
    </row>
    <row r="3763">
      <c r="A3763">
        <f>IF(B3763&lt;&gt;"", "AWARD-"&amp;TEXT(ROW()-1,"0000"), "")</f>
        <v/>
      </c>
      <c r="B3763" s="4" t="n"/>
      <c r="C3763" s="4" t="n"/>
      <c r="D3763" s="4" t="n"/>
      <c r="E3763" s="6" t="n"/>
      <c r="F3763" s="7" t="n"/>
      <c r="G3763" s="6" t="n"/>
      <c r="H3763" s="6" t="n"/>
      <c r="I3763" s="6" t="n"/>
      <c r="J3763" s="5">
        <f>SUMIFS(amount_expended,cfda_key,V3763)</f>
        <v/>
      </c>
      <c r="K3763" s="5">
        <f>IF(G3763="OTHER CLUSTER NOT LISTED ABOVE",SUMIFS(amount_expended,uniform_other_cluster_name,X3763), IF(AND(OR(G3763="N/A",G3763=""),H3763=""),0,IF(G3763="STATE CLUSTER",SUMIFS(amount_expended,uniform_state_cluster_name,W3763),SUMIFS(amount_expended,cluster_name,G3763))))</f>
        <v/>
      </c>
      <c r="L3763" s="6" t="n"/>
      <c r="M3763" s="4" t="n"/>
      <c r="N3763" s="6" t="n"/>
      <c r="O3763" s="4" t="n"/>
      <c r="P3763" s="4" t="n"/>
      <c r="Q3763" s="6" t="n"/>
      <c r="R3763" s="7" t="n"/>
      <c r="S3763" s="6" t="n"/>
      <c r="T3763" s="6" t="n"/>
      <c r="U3763" s="6" t="n"/>
      <c r="V3763" s="3">
        <f>IF(OR(B3763="",C3763),"",CONCATENATE(B3763,".",C3763))</f>
        <v/>
      </c>
      <c r="W3763">
        <f>UPPER(TRIM(H3763))</f>
        <v/>
      </c>
      <c r="X3763">
        <f>UPPER(TRIM(I3763))</f>
        <v/>
      </c>
      <c r="Y3763">
        <f>IF(V3763&lt;&gt;"",IFERROR(INDEX(federal_program_name_lookup,MATCH(V3763,aln_lookup,0)),""),"")</f>
        <v/>
      </c>
    </row>
    <row r="3764">
      <c r="A3764">
        <f>IF(B3764&lt;&gt;"", "AWARD-"&amp;TEXT(ROW()-1,"0000"), "")</f>
        <v/>
      </c>
      <c r="B3764" s="4" t="n"/>
      <c r="C3764" s="4" t="n"/>
      <c r="D3764" s="4" t="n"/>
      <c r="E3764" s="6" t="n"/>
      <c r="F3764" s="7" t="n"/>
      <c r="G3764" s="6" t="n"/>
      <c r="H3764" s="6" t="n"/>
      <c r="I3764" s="6" t="n"/>
      <c r="J3764" s="5">
        <f>SUMIFS(amount_expended,cfda_key,V3764)</f>
        <v/>
      </c>
      <c r="K3764" s="5">
        <f>IF(G3764="OTHER CLUSTER NOT LISTED ABOVE",SUMIFS(amount_expended,uniform_other_cluster_name,X3764), IF(AND(OR(G3764="N/A",G3764=""),H3764=""),0,IF(G3764="STATE CLUSTER",SUMIFS(amount_expended,uniform_state_cluster_name,W3764),SUMIFS(amount_expended,cluster_name,G3764))))</f>
        <v/>
      </c>
      <c r="L3764" s="6" t="n"/>
      <c r="M3764" s="4" t="n"/>
      <c r="N3764" s="6" t="n"/>
      <c r="O3764" s="4" t="n"/>
      <c r="P3764" s="4" t="n"/>
      <c r="Q3764" s="6" t="n"/>
      <c r="R3764" s="7" t="n"/>
      <c r="S3764" s="6" t="n"/>
      <c r="T3764" s="6" t="n"/>
      <c r="U3764" s="6" t="n"/>
      <c r="V3764" s="3">
        <f>IF(OR(B3764="",C3764),"",CONCATENATE(B3764,".",C3764))</f>
        <v/>
      </c>
      <c r="W3764">
        <f>UPPER(TRIM(H3764))</f>
        <v/>
      </c>
      <c r="X3764">
        <f>UPPER(TRIM(I3764))</f>
        <v/>
      </c>
      <c r="Y3764">
        <f>IF(V3764&lt;&gt;"",IFERROR(INDEX(federal_program_name_lookup,MATCH(V3764,aln_lookup,0)),""),"")</f>
        <v/>
      </c>
    </row>
    <row r="3765">
      <c r="A3765">
        <f>IF(B3765&lt;&gt;"", "AWARD-"&amp;TEXT(ROW()-1,"0000"), "")</f>
        <v/>
      </c>
      <c r="B3765" s="4" t="n"/>
      <c r="C3765" s="4" t="n"/>
      <c r="D3765" s="4" t="n"/>
      <c r="E3765" s="6" t="n"/>
      <c r="F3765" s="7" t="n"/>
      <c r="G3765" s="6" t="n"/>
      <c r="H3765" s="6" t="n"/>
      <c r="I3765" s="6" t="n"/>
      <c r="J3765" s="5">
        <f>SUMIFS(amount_expended,cfda_key,V3765)</f>
        <v/>
      </c>
      <c r="K3765" s="5">
        <f>IF(G3765="OTHER CLUSTER NOT LISTED ABOVE",SUMIFS(amount_expended,uniform_other_cluster_name,X3765), IF(AND(OR(G3765="N/A",G3765=""),H3765=""),0,IF(G3765="STATE CLUSTER",SUMIFS(amount_expended,uniform_state_cluster_name,W3765),SUMIFS(amount_expended,cluster_name,G3765))))</f>
        <v/>
      </c>
      <c r="L3765" s="6" t="n"/>
      <c r="M3765" s="4" t="n"/>
      <c r="N3765" s="6" t="n"/>
      <c r="O3765" s="4" t="n"/>
      <c r="P3765" s="4" t="n"/>
      <c r="Q3765" s="6" t="n"/>
      <c r="R3765" s="7" t="n"/>
      <c r="S3765" s="6" t="n"/>
      <c r="T3765" s="6" t="n"/>
      <c r="U3765" s="6" t="n"/>
      <c r="V3765" s="3">
        <f>IF(OR(B3765="",C3765),"",CONCATENATE(B3765,".",C3765))</f>
        <v/>
      </c>
      <c r="W3765">
        <f>UPPER(TRIM(H3765))</f>
        <v/>
      </c>
      <c r="X3765">
        <f>UPPER(TRIM(I3765))</f>
        <v/>
      </c>
      <c r="Y3765">
        <f>IF(V3765&lt;&gt;"",IFERROR(INDEX(federal_program_name_lookup,MATCH(V3765,aln_lookup,0)),""),"")</f>
        <v/>
      </c>
    </row>
    <row r="3766">
      <c r="A3766">
        <f>IF(B3766&lt;&gt;"", "AWARD-"&amp;TEXT(ROW()-1,"0000"), "")</f>
        <v/>
      </c>
      <c r="B3766" s="4" t="n"/>
      <c r="C3766" s="4" t="n"/>
      <c r="D3766" s="4" t="n"/>
      <c r="E3766" s="6" t="n"/>
      <c r="F3766" s="7" t="n"/>
      <c r="G3766" s="6" t="n"/>
      <c r="H3766" s="6" t="n"/>
      <c r="I3766" s="6" t="n"/>
      <c r="J3766" s="5">
        <f>SUMIFS(amount_expended,cfda_key,V3766)</f>
        <v/>
      </c>
      <c r="K3766" s="5">
        <f>IF(G3766="OTHER CLUSTER NOT LISTED ABOVE",SUMIFS(amount_expended,uniform_other_cluster_name,X3766), IF(AND(OR(G3766="N/A",G3766=""),H3766=""),0,IF(G3766="STATE CLUSTER",SUMIFS(amount_expended,uniform_state_cluster_name,W3766),SUMIFS(amount_expended,cluster_name,G3766))))</f>
        <v/>
      </c>
      <c r="L3766" s="6" t="n"/>
      <c r="M3766" s="4" t="n"/>
      <c r="N3766" s="6" t="n"/>
      <c r="O3766" s="4" t="n"/>
      <c r="P3766" s="4" t="n"/>
      <c r="Q3766" s="6" t="n"/>
      <c r="R3766" s="7" t="n"/>
      <c r="S3766" s="6" t="n"/>
      <c r="T3766" s="6" t="n"/>
      <c r="U3766" s="6" t="n"/>
      <c r="V3766" s="3">
        <f>IF(OR(B3766="",C3766),"",CONCATENATE(B3766,".",C3766))</f>
        <v/>
      </c>
      <c r="W3766">
        <f>UPPER(TRIM(H3766))</f>
        <v/>
      </c>
      <c r="X3766">
        <f>UPPER(TRIM(I3766))</f>
        <v/>
      </c>
      <c r="Y3766">
        <f>IF(V3766&lt;&gt;"",IFERROR(INDEX(federal_program_name_lookup,MATCH(V3766,aln_lookup,0)),""),"")</f>
        <v/>
      </c>
    </row>
    <row r="3767">
      <c r="A3767">
        <f>IF(B3767&lt;&gt;"", "AWARD-"&amp;TEXT(ROW()-1,"0000"), "")</f>
        <v/>
      </c>
      <c r="B3767" s="4" t="n"/>
      <c r="C3767" s="4" t="n"/>
      <c r="D3767" s="4" t="n"/>
      <c r="E3767" s="6" t="n"/>
      <c r="F3767" s="7" t="n"/>
      <c r="G3767" s="6" t="n"/>
      <c r="H3767" s="6" t="n"/>
      <c r="I3767" s="6" t="n"/>
      <c r="J3767" s="5">
        <f>SUMIFS(amount_expended,cfda_key,V3767)</f>
        <v/>
      </c>
      <c r="K3767" s="5">
        <f>IF(G3767="OTHER CLUSTER NOT LISTED ABOVE",SUMIFS(amount_expended,uniform_other_cluster_name,X3767), IF(AND(OR(G3767="N/A",G3767=""),H3767=""),0,IF(G3767="STATE CLUSTER",SUMIFS(amount_expended,uniform_state_cluster_name,W3767),SUMIFS(amount_expended,cluster_name,G3767))))</f>
        <v/>
      </c>
      <c r="L3767" s="6" t="n"/>
      <c r="M3767" s="4" t="n"/>
      <c r="N3767" s="6" t="n"/>
      <c r="O3767" s="4" t="n"/>
      <c r="P3767" s="4" t="n"/>
      <c r="Q3767" s="6" t="n"/>
      <c r="R3767" s="7" t="n"/>
      <c r="S3767" s="6" t="n"/>
      <c r="T3767" s="6" t="n"/>
      <c r="U3767" s="6" t="n"/>
      <c r="V3767" s="3">
        <f>IF(OR(B3767="",C3767),"",CONCATENATE(B3767,".",C3767))</f>
        <v/>
      </c>
      <c r="W3767">
        <f>UPPER(TRIM(H3767))</f>
        <v/>
      </c>
      <c r="X3767">
        <f>UPPER(TRIM(I3767))</f>
        <v/>
      </c>
      <c r="Y3767">
        <f>IF(V3767&lt;&gt;"",IFERROR(INDEX(federal_program_name_lookup,MATCH(V3767,aln_lookup,0)),""),"")</f>
        <v/>
      </c>
    </row>
    <row r="3768">
      <c r="A3768">
        <f>IF(B3768&lt;&gt;"", "AWARD-"&amp;TEXT(ROW()-1,"0000"), "")</f>
        <v/>
      </c>
      <c r="B3768" s="4" t="n"/>
      <c r="C3768" s="4" t="n"/>
      <c r="D3768" s="4" t="n"/>
      <c r="E3768" s="6" t="n"/>
      <c r="F3768" s="7" t="n"/>
      <c r="G3768" s="6" t="n"/>
      <c r="H3768" s="6" t="n"/>
      <c r="I3768" s="6" t="n"/>
      <c r="J3768" s="5">
        <f>SUMIFS(amount_expended,cfda_key,V3768)</f>
        <v/>
      </c>
      <c r="K3768" s="5">
        <f>IF(G3768="OTHER CLUSTER NOT LISTED ABOVE",SUMIFS(amount_expended,uniform_other_cluster_name,X3768), IF(AND(OR(G3768="N/A",G3768=""),H3768=""),0,IF(G3768="STATE CLUSTER",SUMIFS(amount_expended,uniform_state_cluster_name,W3768),SUMIFS(amount_expended,cluster_name,G3768))))</f>
        <v/>
      </c>
      <c r="L3768" s="6" t="n"/>
      <c r="M3768" s="4" t="n"/>
      <c r="N3768" s="6" t="n"/>
      <c r="O3768" s="4" t="n"/>
      <c r="P3768" s="4" t="n"/>
      <c r="Q3768" s="6" t="n"/>
      <c r="R3768" s="7" t="n"/>
      <c r="S3768" s="6" t="n"/>
      <c r="T3768" s="6" t="n"/>
      <c r="U3768" s="6" t="n"/>
      <c r="V3768" s="3">
        <f>IF(OR(B3768="",C3768),"",CONCATENATE(B3768,".",C3768))</f>
        <v/>
      </c>
      <c r="W3768">
        <f>UPPER(TRIM(H3768))</f>
        <v/>
      </c>
      <c r="X3768">
        <f>UPPER(TRIM(I3768))</f>
        <v/>
      </c>
      <c r="Y3768">
        <f>IF(V3768&lt;&gt;"",IFERROR(INDEX(federal_program_name_lookup,MATCH(V3768,aln_lookup,0)),""),"")</f>
        <v/>
      </c>
    </row>
    <row r="3769">
      <c r="A3769">
        <f>IF(B3769&lt;&gt;"", "AWARD-"&amp;TEXT(ROW()-1,"0000"), "")</f>
        <v/>
      </c>
      <c r="B3769" s="4" t="n"/>
      <c r="C3769" s="4" t="n"/>
      <c r="D3769" s="4" t="n"/>
      <c r="E3769" s="6" t="n"/>
      <c r="F3769" s="7" t="n"/>
      <c r="G3769" s="6" t="n"/>
      <c r="H3769" s="6" t="n"/>
      <c r="I3769" s="6" t="n"/>
      <c r="J3769" s="5">
        <f>SUMIFS(amount_expended,cfda_key,V3769)</f>
        <v/>
      </c>
      <c r="K3769" s="5">
        <f>IF(G3769="OTHER CLUSTER NOT LISTED ABOVE",SUMIFS(amount_expended,uniform_other_cluster_name,X3769), IF(AND(OR(G3769="N/A",G3769=""),H3769=""),0,IF(G3769="STATE CLUSTER",SUMIFS(amount_expended,uniform_state_cluster_name,W3769),SUMIFS(amount_expended,cluster_name,G3769))))</f>
        <v/>
      </c>
      <c r="L3769" s="6" t="n"/>
      <c r="M3769" s="4" t="n"/>
      <c r="N3769" s="6" t="n"/>
      <c r="O3769" s="4" t="n"/>
      <c r="P3769" s="4" t="n"/>
      <c r="Q3769" s="6" t="n"/>
      <c r="R3769" s="7" t="n"/>
      <c r="S3769" s="6" t="n"/>
      <c r="T3769" s="6" t="n"/>
      <c r="U3769" s="6" t="n"/>
      <c r="V3769" s="3">
        <f>IF(OR(B3769="",C3769),"",CONCATENATE(B3769,".",C3769))</f>
        <v/>
      </c>
      <c r="W3769">
        <f>UPPER(TRIM(H3769))</f>
        <v/>
      </c>
      <c r="X3769">
        <f>UPPER(TRIM(I3769))</f>
        <v/>
      </c>
      <c r="Y3769">
        <f>IF(V3769&lt;&gt;"",IFERROR(INDEX(federal_program_name_lookup,MATCH(V3769,aln_lookup,0)),""),"")</f>
        <v/>
      </c>
    </row>
    <row r="3770">
      <c r="A3770">
        <f>IF(B3770&lt;&gt;"", "AWARD-"&amp;TEXT(ROW()-1,"0000"), "")</f>
        <v/>
      </c>
      <c r="B3770" s="4" t="n"/>
      <c r="C3770" s="4" t="n"/>
      <c r="D3770" s="4" t="n"/>
      <c r="E3770" s="6" t="n"/>
      <c r="F3770" s="7" t="n"/>
      <c r="G3770" s="6" t="n"/>
      <c r="H3770" s="6" t="n"/>
      <c r="I3770" s="6" t="n"/>
      <c r="J3770" s="5">
        <f>SUMIFS(amount_expended,cfda_key,V3770)</f>
        <v/>
      </c>
      <c r="K3770" s="5">
        <f>IF(G3770="OTHER CLUSTER NOT LISTED ABOVE",SUMIFS(amount_expended,uniform_other_cluster_name,X3770), IF(AND(OR(G3770="N/A",G3770=""),H3770=""),0,IF(G3770="STATE CLUSTER",SUMIFS(amount_expended,uniform_state_cluster_name,W3770),SUMIFS(amount_expended,cluster_name,G3770))))</f>
        <v/>
      </c>
      <c r="L3770" s="6" t="n"/>
      <c r="M3770" s="4" t="n"/>
      <c r="N3770" s="6" t="n"/>
      <c r="O3770" s="4" t="n"/>
      <c r="P3770" s="4" t="n"/>
      <c r="Q3770" s="6" t="n"/>
      <c r="R3770" s="7" t="n"/>
      <c r="S3770" s="6" t="n"/>
      <c r="T3770" s="6" t="n"/>
      <c r="U3770" s="6" t="n"/>
      <c r="V3770" s="3">
        <f>IF(OR(B3770="",C3770),"",CONCATENATE(B3770,".",C3770))</f>
        <v/>
      </c>
      <c r="W3770">
        <f>UPPER(TRIM(H3770))</f>
        <v/>
      </c>
      <c r="X3770">
        <f>UPPER(TRIM(I3770))</f>
        <v/>
      </c>
      <c r="Y3770">
        <f>IF(V3770&lt;&gt;"",IFERROR(INDEX(federal_program_name_lookup,MATCH(V3770,aln_lookup,0)),""),"")</f>
        <v/>
      </c>
    </row>
    <row r="3771">
      <c r="A3771">
        <f>IF(B3771&lt;&gt;"", "AWARD-"&amp;TEXT(ROW()-1,"0000"), "")</f>
        <v/>
      </c>
      <c r="B3771" s="4" t="n"/>
      <c r="C3771" s="4" t="n"/>
      <c r="D3771" s="4" t="n"/>
      <c r="E3771" s="6" t="n"/>
      <c r="F3771" s="7" t="n"/>
      <c r="G3771" s="6" t="n"/>
      <c r="H3771" s="6" t="n"/>
      <c r="I3771" s="6" t="n"/>
      <c r="J3771" s="5">
        <f>SUMIFS(amount_expended,cfda_key,V3771)</f>
        <v/>
      </c>
      <c r="K3771" s="5">
        <f>IF(G3771="OTHER CLUSTER NOT LISTED ABOVE",SUMIFS(amount_expended,uniform_other_cluster_name,X3771), IF(AND(OR(G3771="N/A",G3771=""),H3771=""),0,IF(G3771="STATE CLUSTER",SUMIFS(amount_expended,uniform_state_cluster_name,W3771),SUMIFS(amount_expended,cluster_name,G3771))))</f>
        <v/>
      </c>
      <c r="L3771" s="6" t="n"/>
      <c r="M3771" s="4" t="n"/>
      <c r="N3771" s="6" t="n"/>
      <c r="O3771" s="4" t="n"/>
      <c r="P3771" s="4" t="n"/>
      <c r="Q3771" s="6" t="n"/>
      <c r="R3771" s="7" t="n"/>
      <c r="S3771" s="6" t="n"/>
      <c r="T3771" s="6" t="n"/>
      <c r="U3771" s="6" t="n"/>
      <c r="V3771" s="3">
        <f>IF(OR(B3771="",C3771),"",CONCATENATE(B3771,".",C3771))</f>
        <v/>
      </c>
      <c r="W3771">
        <f>UPPER(TRIM(H3771))</f>
        <v/>
      </c>
      <c r="X3771">
        <f>UPPER(TRIM(I3771))</f>
        <v/>
      </c>
      <c r="Y3771">
        <f>IF(V3771&lt;&gt;"",IFERROR(INDEX(federal_program_name_lookup,MATCH(V3771,aln_lookup,0)),""),"")</f>
        <v/>
      </c>
    </row>
    <row r="3772">
      <c r="A3772">
        <f>IF(B3772&lt;&gt;"", "AWARD-"&amp;TEXT(ROW()-1,"0000"), "")</f>
        <v/>
      </c>
      <c r="B3772" s="4" t="n"/>
      <c r="C3772" s="4" t="n"/>
      <c r="D3772" s="4" t="n"/>
      <c r="E3772" s="6" t="n"/>
      <c r="F3772" s="7" t="n"/>
      <c r="G3772" s="6" t="n"/>
      <c r="H3772" s="6" t="n"/>
      <c r="I3772" s="6" t="n"/>
      <c r="J3772" s="5">
        <f>SUMIFS(amount_expended,cfda_key,V3772)</f>
        <v/>
      </c>
      <c r="K3772" s="5">
        <f>IF(G3772="OTHER CLUSTER NOT LISTED ABOVE",SUMIFS(amount_expended,uniform_other_cluster_name,X3772), IF(AND(OR(G3772="N/A",G3772=""),H3772=""),0,IF(G3772="STATE CLUSTER",SUMIFS(amount_expended,uniform_state_cluster_name,W3772),SUMIFS(amount_expended,cluster_name,G3772))))</f>
        <v/>
      </c>
      <c r="L3772" s="6" t="n"/>
      <c r="M3772" s="4" t="n"/>
      <c r="N3772" s="6" t="n"/>
      <c r="O3772" s="4" t="n"/>
      <c r="P3772" s="4" t="n"/>
      <c r="Q3772" s="6" t="n"/>
      <c r="R3772" s="7" t="n"/>
      <c r="S3772" s="6" t="n"/>
      <c r="T3772" s="6" t="n"/>
      <c r="U3772" s="6" t="n"/>
      <c r="V3772" s="3">
        <f>IF(OR(B3772="",C3772),"",CONCATENATE(B3772,".",C3772))</f>
        <v/>
      </c>
      <c r="W3772">
        <f>UPPER(TRIM(H3772))</f>
        <v/>
      </c>
      <c r="X3772">
        <f>UPPER(TRIM(I3772))</f>
        <v/>
      </c>
      <c r="Y3772">
        <f>IF(V3772&lt;&gt;"",IFERROR(INDEX(federal_program_name_lookup,MATCH(V3772,aln_lookup,0)),""),"")</f>
        <v/>
      </c>
    </row>
    <row r="3773">
      <c r="A3773">
        <f>IF(B3773&lt;&gt;"", "AWARD-"&amp;TEXT(ROW()-1,"0000"), "")</f>
        <v/>
      </c>
      <c r="B3773" s="4" t="n"/>
      <c r="C3773" s="4" t="n"/>
      <c r="D3773" s="4" t="n"/>
      <c r="E3773" s="6" t="n"/>
      <c r="F3773" s="7" t="n"/>
      <c r="G3773" s="6" t="n"/>
      <c r="H3773" s="6" t="n"/>
      <c r="I3773" s="6" t="n"/>
      <c r="J3773" s="5">
        <f>SUMIFS(amount_expended,cfda_key,V3773)</f>
        <v/>
      </c>
      <c r="K3773" s="5">
        <f>IF(G3773="OTHER CLUSTER NOT LISTED ABOVE",SUMIFS(amount_expended,uniform_other_cluster_name,X3773), IF(AND(OR(G3773="N/A",G3773=""),H3773=""),0,IF(G3773="STATE CLUSTER",SUMIFS(amount_expended,uniform_state_cluster_name,W3773),SUMIFS(amount_expended,cluster_name,G3773))))</f>
        <v/>
      </c>
      <c r="L3773" s="6" t="n"/>
      <c r="M3773" s="4" t="n"/>
      <c r="N3773" s="6" t="n"/>
      <c r="O3773" s="4" t="n"/>
      <c r="P3773" s="4" t="n"/>
      <c r="Q3773" s="6" t="n"/>
      <c r="R3773" s="7" t="n"/>
      <c r="S3773" s="6" t="n"/>
      <c r="T3773" s="6" t="n"/>
      <c r="U3773" s="6" t="n"/>
      <c r="V3773" s="3">
        <f>IF(OR(B3773="",C3773),"",CONCATENATE(B3773,".",C3773))</f>
        <v/>
      </c>
      <c r="W3773">
        <f>UPPER(TRIM(H3773))</f>
        <v/>
      </c>
      <c r="X3773">
        <f>UPPER(TRIM(I3773))</f>
        <v/>
      </c>
      <c r="Y3773">
        <f>IF(V3773&lt;&gt;"",IFERROR(INDEX(federal_program_name_lookup,MATCH(V3773,aln_lookup,0)),""),"")</f>
        <v/>
      </c>
    </row>
    <row r="3774">
      <c r="A3774">
        <f>IF(B3774&lt;&gt;"", "AWARD-"&amp;TEXT(ROW()-1,"0000"), "")</f>
        <v/>
      </c>
      <c r="B3774" s="4" t="n"/>
      <c r="C3774" s="4" t="n"/>
      <c r="D3774" s="4" t="n"/>
      <c r="E3774" s="6" t="n"/>
      <c r="F3774" s="7" t="n"/>
      <c r="G3774" s="6" t="n"/>
      <c r="H3774" s="6" t="n"/>
      <c r="I3774" s="6" t="n"/>
      <c r="J3774" s="5">
        <f>SUMIFS(amount_expended,cfda_key,V3774)</f>
        <v/>
      </c>
      <c r="K3774" s="5">
        <f>IF(G3774="OTHER CLUSTER NOT LISTED ABOVE",SUMIFS(amount_expended,uniform_other_cluster_name,X3774), IF(AND(OR(G3774="N/A",G3774=""),H3774=""),0,IF(G3774="STATE CLUSTER",SUMIFS(amount_expended,uniform_state_cluster_name,W3774),SUMIFS(amount_expended,cluster_name,G3774))))</f>
        <v/>
      </c>
      <c r="L3774" s="6" t="n"/>
      <c r="M3774" s="4" t="n"/>
      <c r="N3774" s="6" t="n"/>
      <c r="O3774" s="4" t="n"/>
      <c r="P3774" s="4" t="n"/>
      <c r="Q3774" s="6" t="n"/>
      <c r="R3774" s="7" t="n"/>
      <c r="S3774" s="6" t="n"/>
      <c r="T3774" s="6" t="n"/>
      <c r="U3774" s="6" t="n"/>
      <c r="V3774" s="3">
        <f>IF(OR(B3774="",C3774),"",CONCATENATE(B3774,".",C3774))</f>
        <v/>
      </c>
      <c r="W3774">
        <f>UPPER(TRIM(H3774))</f>
        <v/>
      </c>
      <c r="X3774">
        <f>UPPER(TRIM(I3774))</f>
        <v/>
      </c>
      <c r="Y3774">
        <f>IF(V3774&lt;&gt;"",IFERROR(INDEX(federal_program_name_lookup,MATCH(V3774,aln_lookup,0)),""),"")</f>
        <v/>
      </c>
    </row>
    <row r="3775">
      <c r="A3775">
        <f>IF(B3775&lt;&gt;"", "AWARD-"&amp;TEXT(ROW()-1,"0000"), "")</f>
        <v/>
      </c>
      <c r="B3775" s="4" t="n"/>
      <c r="C3775" s="4" t="n"/>
      <c r="D3775" s="4" t="n"/>
      <c r="E3775" s="6" t="n"/>
      <c r="F3775" s="7" t="n"/>
      <c r="G3775" s="6" t="n"/>
      <c r="H3775" s="6" t="n"/>
      <c r="I3775" s="6" t="n"/>
      <c r="J3775" s="5">
        <f>SUMIFS(amount_expended,cfda_key,V3775)</f>
        <v/>
      </c>
      <c r="K3775" s="5">
        <f>IF(G3775="OTHER CLUSTER NOT LISTED ABOVE",SUMIFS(amount_expended,uniform_other_cluster_name,X3775), IF(AND(OR(G3775="N/A",G3775=""),H3775=""),0,IF(G3775="STATE CLUSTER",SUMIFS(amount_expended,uniform_state_cluster_name,W3775),SUMIFS(amount_expended,cluster_name,G3775))))</f>
        <v/>
      </c>
      <c r="L3775" s="6" t="n"/>
      <c r="M3775" s="4" t="n"/>
      <c r="N3775" s="6" t="n"/>
      <c r="O3775" s="4" t="n"/>
      <c r="P3775" s="4" t="n"/>
      <c r="Q3775" s="6" t="n"/>
      <c r="R3775" s="7" t="n"/>
      <c r="S3775" s="6" t="n"/>
      <c r="T3775" s="6" t="n"/>
      <c r="U3775" s="6" t="n"/>
      <c r="V3775" s="3">
        <f>IF(OR(B3775="",C3775),"",CONCATENATE(B3775,".",C3775))</f>
        <v/>
      </c>
      <c r="W3775">
        <f>UPPER(TRIM(H3775))</f>
        <v/>
      </c>
      <c r="X3775">
        <f>UPPER(TRIM(I3775))</f>
        <v/>
      </c>
      <c r="Y3775">
        <f>IF(V3775&lt;&gt;"",IFERROR(INDEX(federal_program_name_lookup,MATCH(V3775,aln_lookup,0)),""),"")</f>
        <v/>
      </c>
    </row>
    <row r="3776">
      <c r="A3776">
        <f>IF(B3776&lt;&gt;"", "AWARD-"&amp;TEXT(ROW()-1,"0000"), "")</f>
        <v/>
      </c>
      <c r="B3776" s="4" t="n"/>
      <c r="C3776" s="4" t="n"/>
      <c r="D3776" s="4" t="n"/>
      <c r="E3776" s="6" t="n"/>
      <c r="F3776" s="7" t="n"/>
      <c r="G3776" s="6" t="n"/>
      <c r="H3776" s="6" t="n"/>
      <c r="I3776" s="6" t="n"/>
      <c r="J3776" s="5">
        <f>SUMIFS(amount_expended,cfda_key,V3776)</f>
        <v/>
      </c>
      <c r="K3776" s="5">
        <f>IF(G3776="OTHER CLUSTER NOT LISTED ABOVE",SUMIFS(amount_expended,uniform_other_cluster_name,X3776), IF(AND(OR(G3776="N/A",G3776=""),H3776=""),0,IF(G3776="STATE CLUSTER",SUMIFS(amount_expended,uniform_state_cluster_name,W3776),SUMIFS(amount_expended,cluster_name,G3776))))</f>
        <v/>
      </c>
      <c r="L3776" s="6" t="n"/>
      <c r="M3776" s="4" t="n"/>
      <c r="N3776" s="6" t="n"/>
      <c r="O3776" s="4" t="n"/>
      <c r="P3776" s="4" t="n"/>
      <c r="Q3776" s="6" t="n"/>
      <c r="R3776" s="7" t="n"/>
      <c r="S3776" s="6" t="n"/>
      <c r="T3776" s="6" t="n"/>
      <c r="U3776" s="6" t="n"/>
      <c r="V3776" s="3">
        <f>IF(OR(B3776="",C3776),"",CONCATENATE(B3776,".",C3776))</f>
        <v/>
      </c>
      <c r="W3776">
        <f>UPPER(TRIM(H3776))</f>
        <v/>
      </c>
      <c r="X3776">
        <f>UPPER(TRIM(I3776))</f>
        <v/>
      </c>
      <c r="Y3776">
        <f>IF(V3776&lt;&gt;"",IFERROR(INDEX(federal_program_name_lookup,MATCH(V3776,aln_lookup,0)),""),"")</f>
        <v/>
      </c>
    </row>
    <row r="3777">
      <c r="A3777">
        <f>IF(B3777&lt;&gt;"", "AWARD-"&amp;TEXT(ROW()-1,"0000"), "")</f>
        <v/>
      </c>
      <c r="B3777" s="4" t="n"/>
      <c r="C3777" s="4" t="n"/>
      <c r="D3777" s="4" t="n"/>
      <c r="E3777" s="6" t="n"/>
      <c r="F3777" s="7" t="n"/>
      <c r="G3777" s="6" t="n"/>
      <c r="H3777" s="6" t="n"/>
      <c r="I3777" s="6" t="n"/>
      <c r="J3777" s="5">
        <f>SUMIFS(amount_expended,cfda_key,V3777)</f>
        <v/>
      </c>
      <c r="K3777" s="5">
        <f>IF(G3777="OTHER CLUSTER NOT LISTED ABOVE",SUMIFS(amount_expended,uniform_other_cluster_name,X3777), IF(AND(OR(G3777="N/A",G3777=""),H3777=""),0,IF(G3777="STATE CLUSTER",SUMIFS(amount_expended,uniform_state_cluster_name,W3777),SUMIFS(amount_expended,cluster_name,G3777))))</f>
        <v/>
      </c>
      <c r="L3777" s="6" t="n"/>
      <c r="M3777" s="4" t="n"/>
      <c r="N3777" s="6" t="n"/>
      <c r="O3777" s="4" t="n"/>
      <c r="P3777" s="4" t="n"/>
      <c r="Q3777" s="6" t="n"/>
      <c r="R3777" s="7" t="n"/>
      <c r="S3777" s="6" t="n"/>
      <c r="T3777" s="6" t="n"/>
      <c r="U3777" s="6" t="n"/>
      <c r="V3777" s="3">
        <f>IF(OR(B3777="",C3777),"",CONCATENATE(B3777,".",C3777))</f>
        <v/>
      </c>
      <c r="W3777">
        <f>UPPER(TRIM(H3777))</f>
        <v/>
      </c>
      <c r="X3777">
        <f>UPPER(TRIM(I3777))</f>
        <v/>
      </c>
      <c r="Y3777">
        <f>IF(V3777&lt;&gt;"",IFERROR(INDEX(federal_program_name_lookup,MATCH(V3777,aln_lookup,0)),""),"")</f>
        <v/>
      </c>
    </row>
    <row r="3778">
      <c r="A3778">
        <f>IF(B3778&lt;&gt;"", "AWARD-"&amp;TEXT(ROW()-1,"0000"), "")</f>
        <v/>
      </c>
      <c r="B3778" s="4" t="n"/>
      <c r="C3778" s="4" t="n"/>
      <c r="D3778" s="4" t="n"/>
      <c r="E3778" s="6" t="n"/>
      <c r="F3778" s="7" t="n"/>
      <c r="G3778" s="6" t="n"/>
      <c r="H3778" s="6" t="n"/>
      <c r="I3778" s="6" t="n"/>
      <c r="J3778" s="5">
        <f>SUMIFS(amount_expended,cfda_key,V3778)</f>
        <v/>
      </c>
      <c r="K3778" s="5">
        <f>IF(G3778="OTHER CLUSTER NOT LISTED ABOVE",SUMIFS(amount_expended,uniform_other_cluster_name,X3778), IF(AND(OR(G3778="N/A",G3778=""),H3778=""),0,IF(G3778="STATE CLUSTER",SUMIFS(amount_expended,uniform_state_cluster_name,W3778),SUMIFS(amount_expended,cluster_name,G3778))))</f>
        <v/>
      </c>
      <c r="L3778" s="6" t="n"/>
      <c r="M3778" s="4" t="n"/>
      <c r="N3778" s="6" t="n"/>
      <c r="O3778" s="4" t="n"/>
      <c r="P3778" s="4" t="n"/>
      <c r="Q3778" s="6" t="n"/>
      <c r="R3778" s="7" t="n"/>
      <c r="S3778" s="6" t="n"/>
      <c r="T3778" s="6" t="n"/>
      <c r="U3778" s="6" t="n"/>
      <c r="V3778" s="3">
        <f>IF(OR(B3778="",C3778),"",CONCATENATE(B3778,".",C3778))</f>
        <v/>
      </c>
      <c r="W3778">
        <f>UPPER(TRIM(H3778))</f>
        <v/>
      </c>
      <c r="X3778">
        <f>UPPER(TRIM(I3778))</f>
        <v/>
      </c>
      <c r="Y3778">
        <f>IF(V3778&lt;&gt;"",IFERROR(INDEX(federal_program_name_lookup,MATCH(V3778,aln_lookup,0)),""),"")</f>
        <v/>
      </c>
    </row>
    <row r="3779">
      <c r="A3779">
        <f>IF(B3779&lt;&gt;"", "AWARD-"&amp;TEXT(ROW()-1,"0000"), "")</f>
        <v/>
      </c>
      <c r="B3779" s="4" t="n"/>
      <c r="C3779" s="4" t="n"/>
      <c r="D3779" s="4" t="n"/>
      <c r="E3779" s="6" t="n"/>
      <c r="F3779" s="7" t="n"/>
      <c r="G3779" s="6" t="n"/>
      <c r="H3779" s="6" t="n"/>
      <c r="I3779" s="6" t="n"/>
      <c r="J3779" s="5">
        <f>SUMIFS(amount_expended,cfda_key,V3779)</f>
        <v/>
      </c>
      <c r="K3779" s="5">
        <f>IF(G3779="OTHER CLUSTER NOT LISTED ABOVE",SUMIFS(amount_expended,uniform_other_cluster_name,X3779), IF(AND(OR(G3779="N/A",G3779=""),H3779=""),0,IF(G3779="STATE CLUSTER",SUMIFS(amount_expended,uniform_state_cluster_name,W3779),SUMIFS(amount_expended,cluster_name,G3779))))</f>
        <v/>
      </c>
      <c r="L3779" s="6" t="n"/>
      <c r="M3779" s="4" t="n"/>
      <c r="N3779" s="6" t="n"/>
      <c r="O3779" s="4" t="n"/>
      <c r="P3779" s="4" t="n"/>
      <c r="Q3779" s="6" t="n"/>
      <c r="R3779" s="7" t="n"/>
      <c r="S3779" s="6" t="n"/>
      <c r="T3779" s="6" t="n"/>
      <c r="U3779" s="6" t="n"/>
      <c r="V3779" s="3">
        <f>IF(OR(B3779="",C3779),"",CONCATENATE(B3779,".",C3779))</f>
        <v/>
      </c>
      <c r="W3779">
        <f>UPPER(TRIM(H3779))</f>
        <v/>
      </c>
      <c r="X3779">
        <f>UPPER(TRIM(I3779))</f>
        <v/>
      </c>
      <c r="Y3779">
        <f>IF(V3779&lt;&gt;"",IFERROR(INDEX(federal_program_name_lookup,MATCH(V3779,aln_lookup,0)),""),"")</f>
        <v/>
      </c>
    </row>
    <row r="3780">
      <c r="A3780">
        <f>IF(B3780&lt;&gt;"", "AWARD-"&amp;TEXT(ROW()-1,"0000"), "")</f>
        <v/>
      </c>
      <c r="B3780" s="4" t="n"/>
      <c r="C3780" s="4" t="n"/>
      <c r="D3780" s="4" t="n"/>
      <c r="E3780" s="6" t="n"/>
      <c r="F3780" s="7" t="n"/>
      <c r="G3780" s="6" t="n"/>
      <c r="H3780" s="6" t="n"/>
      <c r="I3780" s="6" t="n"/>
      <c r="J3780" s="5">
        <f>SUMIFS(amount_expended,cfda_key,V3780)</f>
        <v/>
      </c>
      <c r="K3780" s="5">
        <f>IF(G3780="OTHER CLUSTER NOT LISTED ABOVE",SUMIFS(amount_expended,uniform_other_cluster_name,X3780), IF(AND(OR(G3780="N/A",G3780=""),H3780=""),0,IF(G3780="STATE CLUSTER",SUMIFS(amount_expended,uniform_state_cluster_name,W3780),SUMIFS(amount_expended,cluster_name,G3780))))</f>
        <v/>
      </c>
      <c r="L3780" s="6" t="n"/>
      <c r="M3780" s="4" t="n"/>
      <c r="N3780" s="6" t="n"/>
      <c r="O3780" s="4" t="n"/>
      <c r="P3780" s="4" t="n"/>
      <c r="Q3780" s="6" t="n"/>
      <c r="R3780" s="7" t="n"/>
      <c r="S3780" s="6" t="n"/>
      <c r="T3780" s="6" t="n"/>
      <c r="U3780" s="6" t="n"/>
      <c r="V3780" s="3">
        <f>IF(OR(B3780="",C3780),"",CONCATENATE(B3780,".",C3780))</f>
        <v/>
      </c>
      <c r="W3780">
        <f>UPPER(TRIM(H3780))</f>
        <v/>
      </c>
      <c r="X3780">
        <f>UPPER(TRIM(I3780))</f>
        <v/>
      </c>
      <c r="Y3780">
        <f>IF(V3780&lt;&gt;"",IFERROR(INDEX(federal_program_name_lookup,MATCH(V3780,aln_lookup,0)),""),"")</f>
        <v/>
      </c>
    </row>
    <row r="3781">
      <c r="A3781">
        <f>IF(B3781&lt;&gt;"", "AWARD-"&amp;TEXT(ROW()-1,"0000"), "")</f>
        <v/>
      </c>
      <c r="B3781" s="4" t="n"/>
      <c r="C3781" s="4" t="n"/>
      <c r="D3781" s="4" t="n"/>
      <c r="E3781" s="6" t="n"/>
      <c r="F3781" s="7" t="n"/>
      <c r="G3781" s="6" t="n"/>
      <c r="H3781" s="6" t="n"/>
      <c r="I3781" s="6" t="n"/>
      <c r="J3781" s="5">
        <f>SUMIFS(amount_expended,cfda_key,V3781)</f>
        <v/>
      </c>
      <c r="K3781" s="5">
        <f>IF(G3781="OTHER CLUSTER NOT LISTED ABOVE",SUMIFS(amount_expended,uniform_other_cluster_name,X3781), IF(AND(OR(G3781="N/A",G3781=""),H3781=""),0,IF(G3781="STATE CLUSTER",SUMIFS(amount_expended,uniform_state_cluster_name,W3781),SUMIFS(amount_expended,cluster_name,G3781))))</f>
        <v/>
      </c>
      <c r="L3781" s="6" t="n"/>
      <c r="M3781" s="4" t="n"/>
      <c r="N3781" s="6" t="n"/>
      <c r="O3781" s="4" t="n"/>
      <c r="P3781" s="4" t="n"/>
      <c r="Q3781" s="6" t="n"/>
      <c r="R3781" s="7" t="n"/>
      <c r="S3781" s="6" t="n"/>
      <c r="T3781" s="6" t="n"/>
      <c r="U3781" s="6" t="n"/>
      <c r="V3781" s="3">
        <f>IF(OR(B3781="",C3781),"",CONCATENATE(B3781,".",C3781))</f>
        <v/>
      </c>
      <c r="W3781">
        <f>UPPER(TRIM(H3781))</f>
        <v/>
      </c>
      <c r="X3781">
        <f>UPPER(TRIM(I3781))</f>
        <v/>
      </c>
      <c r="Y3781">
        <f>IF(V3781&lt;&gt;"",IFERROR(INDEX(federal_program_name_lookup,MATCH(V3781,aln_lookup,0)),""),"")</f>
        <v/>
      </c>
    </row>
    <row r="3782">
      <c r="A3782">
        <f>IF(B3782&lt;&gt;"", "AWARD-"&amp;TEXT(ROW()-1,"0000"), "")</f>
        <v/>
      </c>
      <c r="B3782" s="4" t="n"/>
      <c r="C3782" s="4" t="n"/>
      <c r="D3782" s="4" t="n"/>
      <c r="E3782" s="6" t="n"/>
      <c r="F3782" s="7" t="n"/>
      <c r="G3782" s="6" t="n"/>
      <c r="H3782" s="6" t="n"/>
      <c r="I3782" s="6" t="n"/>
      <c r="J3782" s="5">
        <f>SUMIFS(amount_expended,cfda_key,V3782)</f>
        <v/>
      </c>
      <c r="K3782" s="5">
        <f>IF(G3782="OTHER CLUSTER NOT LISTED ABOVE",SUMIFS(amount_expended,uniform_other_cluster_name,X3782), IF(AND(OR(G3782="N/A",G3782=""),H3782=""),0,IF(G3782="STATE CLUSTER",SUMIFS(amount_expended,uniform_state_cluster_name,W3782),SUMIFS(amount_expended,cluster_name,G3782))))</f>
        <v/>
      </c>
      <c r="L3782" s="6" t="n"/>
      <c r="M3782" s="4" t="n"/>
      <c r="N3782" s="6" t="n"/>
      <c r="O3782" s="4" t="n"/>
      <c r="P3782" s="4" t="n"/>
      <c r="Q3782" s="6" t="n"/>
      <c r="R3782" s="7" t="n"/>
      <c r="S3782" s="6" t="n"/>
      <c r="T3782" s="6" t="n"/>
      <c r="U3782" s="6" t="n"/>
      <c r="V3782" s="3">
        <f>IF(OR(B3782="",C3782),"",CONCATENATE(B3782,".",C3782))</f>
        <v/>
      </c>
      <c r="W3782">
        <f>UPPER(TRIM(H3782))</f>
        <v/>
      </c>
      <c r="X3782">
        <f>UPPER(TRIM(I3782))</f>
        <v/>
      </c>
      <c r="Y3782">
        <f>IF(V3782&lt;&gt;"",IFERROR(INDEX(federal_program_name_lookup,MATCH(V3782,aln_lookup,0)),""),"")</f>
        <v/>
      </c>
    </row>
    <row r="3783">
      <c r="A3783">
        <f>IF(B3783&lt;&gt;"", "AWARD-"&amp;TEXT(ROW()-1,"0000"), "")</f>
        <v/>
      </c>
      <c r="B3783" s="4" t="n"/>
      <c r="C3783" s="4" t="n"/>
      <c r="D3783" s="4" t="n"/>
      <c r="E3783" s="6" t="n"/>
      <c r="F3783" s="7" t="n"/>
      <c r="G3783" s="6" t="n"/>
      <c r="H3783" s="6" t="n"/>
      <c r="I3783" s="6" t="n"/>
      <c r="J3783" s="5">
        <f>SUMIFS(amount_expended,cfda_key,V3783)</f>
        <v/>
      </c>
      <c r="K3783" s="5">
        <f>IF(G3783="OTHER CLUSTER NOT LISTED ABOVE",SUMIFS(amount_expended,uniform_other_cluster_name,X3783), IF(AND(OR(G3783="N/A",G3783=""),H3783=""),0,IF(G3783="STATE CLUSTER",SUMIFS(amount_expended,uniform_state_cluster_name,W3783),SUMIFS(amount_expended,cluster_name,G3783))))</f>
        <v/>
      </c>
      <c r="L3783" s="6" t="n"/>
      <c r="M3783" s="4" t="n"/>
      <c r="N3783" s="6" t="n"/>
      <c r="O3783" s="4" t="n"/>
      <c r="P3783" s="4" t="n"/>
      <c r="Q3783" s="6" t="n"/>
      <c r="R3783" s="7" t="n"/>
      <c r="S3783" s="6" t="n"/>
      <c r="T3783" s="6" t="n"/>
      <c r="U3783" s="6" t="n"/>
      <c r="V3783" s="3">
        <f>IF(OR(B3783="",C3783),"",CONCATENATE(B3783,".",C3783))</f>
        <v/>
      </c>
      <c r="W3783">
        <f>UPPER(TRIM(H3783))</f>
        <v/>
      </c>
      <c r="X3783">
        <f>UPPER(TRIM(I3783))</f>
        <v/>
      </c>
      <c r="Y3783">
        <f>IF(V3783&lt;&gt;"",IFERROR(INDEX(federal_program_name_lookup,MATCH(V3783,aln_lookup,0)),""),"")</f>
        <v/>
      </c>
    </row>
    <row r="3784">
      <c r="A3784">
        <f>IF(B3784&lt;&gt;"", "AWARD-"&amp;TEXT(ROW()-1,"0000"), "")</f>
        <v/>
      </c>
      <c r="B3784" s="4" t="n"/>
      <c r="C3784" s="4" t="n"/>
      <c r="D3784" s="4" t="n"/>
      <c r="E3784" s="6" t="n"/>
      <c r="F3784" s="7" t="n"/>
      <c r="G3784" s="6" t="n"/>
      <c r="H3784" s="6" t="n"/>
      <c r="I3784" s="6" t="n"/>
      <c r="J3784" s="5">
        <f>SUMIFS(amount_expended,cfda_key,V3784)</f>
        <v/>
      </c>
      <c r="K3784" s="5">
        <f>IF(G3784="OTHER CLUSTER NOT LISTED ABOVE",SUMIFS(amount_expended,uniform_other_cluster_name,X3784), IF(AND(OR(G3784="N/A",G3784=""),H3784=""),0,IF(G3784="STATE CLUSTER",SUMIFS(amount_expended,uniform_state_cluster_name,W3784),SUMIFS(amount_expended,cluster_name,G3784))))</f>
        <v/>
      </c>
      <c r="L3784" s="6" t="n"/>
      <c r="M3784" s="4" t="n"/>
      <c r="N3784" s="6" t="n"/>
      <c r="O3784" s="4" t="n"/>
      <c r="P3784" s="4" t="n"/>
      <c r="Q3784" s="6" t="n"/>
      <c r="R3784" s="7" t="n"/>
      <c r="S3784" s="6" t="n"/>
      <c r="T3784" s="6" t="n"/>
      <c r="U3784" s="6" t="n"/>
      <c r="V3784" s="3">
        <f>IF(OR(B3784="",C3784),"",CONCATENATE(B3784,".",C3784))</f>
        <v/>
      </c>
      <c r="W3784">
        <f>UPPER(TRIM(H3784))</f>
        <v/>
      </c>
      <c r="X3784">
        <f>UPPER(TRIM(I3784))</f>
        <v/>
      </c>
      <c r="Y3784">
        <f>IF(V3784&lt;&gt;"",IFERROR(INDEX(federal_program_name_lookup,MATCH(V3784,aln_lookup,0)),""),"")</f>
        <v/>
      </c>
    </row>
    <row r="3785">
      <c r="A3785">
        <f>IF(B3785&lt;&gt;"", "AWARD-"&amp;TEXT(ROW()-1,"0000"), "")</f>
        <v/>
      </c>
      <c r="B3785" s="4" t="n"/>
      <c r="C3785" s="4" t="n"/>
      <c r="D3785" s="4" t="n"/>
      <c r="E3785" s="6" t="n"/>
      <c r="F3785" s="7" t="n"/>
      <c r="G3785" s="6" t="n"/>
      <c r="H3785" s="6" t="n"/>
      <c r="I3785" s="6" t="n"/>
      <c r="J3785" s="5">
        <f>SUMIFS(amount_expended,cfda_key,V3785)</f>
        <v/>
      </c>
      <c r="K3785" s="5">
        <f>IF(G3785="OTHER CLUSTER NOT LISTED ABOVE",SUMIFS(amount_expended,uniform_other_cluster_name,X3785), IF(AND(OR(G3785="N/A",G3785=""),H3785=""),0,IF(G3785="STATE CLUSTER",SUMIFS(amount_expended,uniform_state_cluster_name,W3785),SUMIFS(amount_expended,cluster_name,G3785))))</f>
        <v/>
      </c>
      <c r="L3785" s="6" t="n"/>
      <c r="M3785" s="4" t="n"/>
      <c r="N3785" s="6" t="n"/>
      <c r="O3785" s="4" t="n"/>
      <c r="P3785" s="4" t="n"/>
      <c r="Q3785" s="6" t="n"/>
      <c r="R3785" s="7" t="n"/>
      <c r="S3785" s="6" t="n"/>
      <c r="T3785" s="6" t="n"/>
      <c r="U3785" s="6" t="n"/>
      <c r="V3785" s="3">
        <f>IF(OR(B3785="",C3785),"",CONCATENATE(B3785,".",C3785))</f>
        <v/>
      </c>
      <c r="W3785">
        <f>UPPER(TRIM(H3785))</f>
        <v/>
      </c>
      <c r="X3785">
        <f>UPPER(TRIM(I3785))</f>
        <v/>
      </c>
      <c r="Y3785">
        <f>IF(V3785&lt;&gt;"",IFERROR(INDEX(federal_program_name_lookup,MATCH(V3785,aln_lookup,0)),""),"")</f>
        <v/>
      </c>
    </row>
    <row r="3786">
      <c r="A3786">
        <f>IF(B3786&lt;&gt;"", "AWARD-"&amp;TEXT(ROW()-1,"0000"), "")</f>
        <v/>
      </c>
      <c r="B3786" s="4" t="n"/>
      <c r="C3786" s="4" t="n"/>
      <c r="D3786" s="4" t="n"/>
      <c r="E3786" s="6" t="n"/>
      <c r="F3786" s="7" t="n"/>
      <c r="G3786" s="6" t="n"/>
      <c r="H3786" s="6" t="n"/>
      <c r="I3786" s="6" t="n"/>
      <c r="J3786" s="5">
        <f>SUMIFS(amount_expended,cfda_key,V3786)</f>
        <v/>
      </c>
      <c r="K3786" s="5">
        <f>IF(G3786="OTHER CLUSTER NOT LISTED ABOVE",SUMIFS(amount_expended,uniform_other_cluster_name,X3786), IF(AND(OR(G3786="N/A",G3786=""),H3786=""),0,IF(G3786="STATE CLUSTER",SUMIFS(amount_expended,uniform_state_cluster_name,W3786),SUMIFS(amount_expended,cluster_name,G3786))))</f>
        <v/>
      </c>
      <c r="L3786" s="6" t="n"/>
      <c r="M3786" s="4" t="n"/>
      <c r="N3786" s="6" t="n"/>
      <c r="O3786" s="4" t="n"/>
      <c r="P3786" s="4" t="n"/>
      <c r="Q3786" s="6" t="n"/>
      <c r="R3786" s="7" t="n"/>
      <c r="S3786" s="6" t="n"/>
      <c r="T3786" s="6" t="n"/>
      <c r="U3786" s="6" t="n"/>
      <c r="V3786" s="3">
        <f>IF(OR(B3786="",C3786),"",CONCATENATE(B3786,".",C3786))</f>
        <v/>
      </c>
      <c r="W3786">
        <f>UPPER(TRIM(H3786))</f>
        <v/>
      </c>
      <c r="X3786">
        <f>UPPER(TRIM(I3786))</f>
        <v/>
      </c>
      <c r="Y3786">
        <f>IF(V3786&lt;&gt;"",IFERROR(INDEX(federal_program_name_lookup,MATCH(V3786,aln_lookup,0)),""),"")</f>
        <v/>
      </c>
    </row>
    <row r="3787">
      <c r="A3787">
        <f>IF(B3787&lt;&gt;"", "AWARD-"&amp;TEXT(ROW()-1,"0000"), "")</f>
        <v/>
      </c>
      <c r="B3787" s="4" t="n"/>
      <c r="C3787" s="4" t="n"/>
      <c r="D3787" s="4" t="n"/>
      <c r="E3787" s="6" t="n"/>
      <c r="F3787" s="7" t="n"/>
      <c r="G3787" s="6" t="n"/>
      <c r="H3787" s="6" t="n"/>
      <c r="I3787" s="6" t="n"/>
      <c r="J3787" s="5">
        <f>SUMIFS(amount_expended,cfda_key,V3787)</f>
        <v/>
      </c>
      <c r="K3787" s="5">
        <f>IF(G3787="OTHER CLUSTER NOT LISTED ABOVE",SUMIFS(amount_expended,uniform_other_cluster_name,X3787), IF(AND(OR(G3787="N/A",G3787=""),H3787=""),0,IF(G3787="STATE CLUSTER",SUMIFS(amount_expended,uniform_state_cluster_name,W3787),SUMIFS(amount_expended,cluster_name,G3787))))</f>
        <v/>
      </c>
      <c r="L3787" s="6" t="n"/>
      <c r="M3787" s="4" t="n"/>
      <c r="N3787" s="6" t="n"/>
      <c r="O3787" s="4" t="n"/>
      <c r="P3787" s="4" t="n"/>
      <c r="Q3787" s="6" t="n"/>
      <c r="R3787" s="7" t="n"/>
      <c r="S3787" s="6" t="n"/>
      <c r="T3787" s="6" t="n"/>
      <c r="U3787" s="6" t="n"/>
      <c r="V3787" s="3">
        <f>IF(OR(B3787="",C3787),"",CONCATENATE(B3787,".",C3787))</f>
        <v/>
      </c>
      <c r="W3787">
        <f>UPPER(TRIM(H3787))</f>
        <v/>
      </c>
      <c r="X3787">
        <f>UPPER(TRIM(I3787))</f>
        <v/>
      </c>
      <c r="Y3787">
        <f>IF(V3787&lt;&gt;"",IFERROR(INDEX(federal_program_name_lookup,MATCH(V3787,aln_lookup,0)),""),"")</f>
        <v/>
      </c>
    </row>
    <row r="3788">
      <c r="A3788">
        <f>IF(B3788&lt;&gt;"", "AWARD-"&amp;TEXT(ROW()-1,"0000"), "")</f>
        <v/>
      </c>
      <c r="B3788" s="4" t="n"/>
      <c r="C3788" s="4" t="n"/>
      <c r="D3788" s="4" t="n"/>
      <c r="E3788" s="6" t="n"/>
      <c r="F3788" s="7" t="n"/>
      <c r="G3788" s="6" t="n"/>
      <c r="H3788" s="6" t="n"/>
      <c r="I3788" s="6" t="n"/>
      <c r="J3788" s="5">
        <f>SUMIFS(amount_expended,cfda_key,V3788)</f>
        <v/>
      </c>
      <c r="K3788" s="5">
        <f>IF(G3788="OTHER CLUSTER NOT LISTED ABOVE",SUMIFS(amount_expended,uniform_other_cluster_name,X3788), IF(AND(OR(G3788="N/A",G3788=""),H3788=""),0,IF(G3788="STATE CLUSTER",SUMIFS(amount_expended,uniform_state_cluster_name,W3788),SUMIFS(amount_expended,cluster_name,G3788))))</f>
        <v/>
      </c>
      <c r="L3788" s="6" t="n"/>
      <c r="M3788" s="4" t="n"/>
      <c r="N3788" s="6" t="n"/>
      <c r="O3788" s="4" t="n"/>
      <c r="P3788" s="4" t="n"/>
      <c r="Q3788" s="6" t="n"/>
      <c r="R3788" s="7" t="n"/>
      <c r="S3788" s="6" t="n"/>
      <c r="T3788" s="6" t="n"/>
      <c r="U3788" s="6" t="n"/>
      <c r="V3788" s="3">
        <f>IF(OR(B3788="",C3788),"",CONCATENATE(B3788,".",C3788))</f>
        <v/>
      </c>
      <c r="W3788">
        <f>UPPER(TRIM(H3788))</f>
        <v/>
      </c>
      <c r="X3788">
        <f>UPPER(TRIM(I3788))</f>
        <v/>
      </c>
      <c r="Y3788">
        <f>IF(V3788&lt;&gt;"",IFERROR(INDEX(federal_program_name_lookup,MATCH(V3788,aln_lookup,0)),""),"")</f>
        <v/>
      </c>
    </row>
    <row r="3789">
      <c r="A3789">
        <f>IF(B3789&lt;&gt;"", "AWARD-"&amp;TEXT(ROW()-1,"0000"), "")</f>
        <v/>
      </c>
      <c r="B3789" s="4" t="n"/>
      <c r="C3789" s="4" t="n"/>
      <c r="D3789" s="4" t="n"/>
      <c r="E3789" s="6" t="n"/>
      <c r="F3789" s="7" t="n"/>
      <c r="G3789" s="6" t="n"/>
      <c r="H3789" s="6" t="n"/>
      <c r="I3789" s="6" t="n"/>
      <c r="J3789" s="5">
        <f>SUMIFS(amount_expended,cfda_key,V3789)</f>
        <v/>
      </c>
      <c r="K3789" s="5">
        <f>IF(G3789="OTHER CLUSTER NOT LISTED ABOVE",SUMIFS(amount_expended,uniform_other_cluster_name,X3789), IF(AND(OR(G3789="N/A",G3789=""),H3789=""),0,IF(G3789="STATE CLUSTER",SUMIFS(amount_expended,uniform_state_cluster_name,W3789),SUMIFS(amount_expended,cluster_name,G3789))))</f>
        <v/>
      </c>
      <c r="L3789" s="6" t="n"/>
      <c r="M3789" s="4" t="n"/>
      <c r="N3789" s="6" t="n"/>
      <c r="O3789" s="4" t="n"/>
      <c r="P3789" s="4" t="n"/>
      <c r="Q3789" s="6" t="n"/>
      <c r="R3789" s="7" t="n"/>
      <c r="S3789" s="6" t="n"/>
      <c r="T3789" s="6" t="n"/>
      <c r="U3789" s="6" t="n"/>
      <c r="V3789" s="3">
        <f>IF(OR(B3789="",C3789),"",CONCATENATE(B3789,".",C3789))</f>
        <v/>
      </c>
      <c r="W3789">
        <f>UPPER(TRIM(H3789))</f>
        <v/>
      </c>
      <c r="X3789">
        <f>UPPER(TRIM(I3789))</f>
        <v/>
      </c>
      <c r="Y3789">
        <f>IF(V3789&lt;&gt;"",IFERROR(INDEX(federal_program_name_lookup,MATCH(V3789,aln_lookup,0)),""),"")</f>
        <v/>
      </c>
    </row>
    <row r="3790">
      <c r="A3790">
        <f>IF(B3790&lt;&gt;"", "AWARD-"&amp;TEXT(ROW()-1,"0000"), "")</f>
        <v/>
      </c>
      <c r="B3790" s="4" t="n"/>
      <c r="C3790" s="4" t="n"/>
      <c r="D3790" s="4" t="n"/>
      <c r="E3790" s="6" t="n"/>
      <c r="F3790" s="7" t="n"/>
      <c r="G3790" s="6" t="n"/>
      <c r="H3790" s="6" t="n"/>
      <c r="I3790" s="6" t="n"/>
      <c r="J3790" s="5">
        <f>SUMIFS(amount_expended,cfda_key,V3790)</f>
        <v/>
      </c>
      <c r="K3790" s="5">
        <f>IF(G3790="OTHER CLUSTER NOT LISTED ABOVE",SUMIFS(amount_expended,uniform_other_cluster_name,X3790), IF(AND(OR(G3790="N/A",G3790=""),H3790=""),0,IF(G3790="STATE CLUSTER",SUMIFS(amount_expended,uniform_state_cluster_name,W3790),SUMIFS(amount_expended,cluster_name,G3790))))</f>
        <v/>
      </c>
      <c r="L3790" s="6" t="n"/>
      <c r="M3790" s="4" t="n"/>
      <c r="N3790" s="6" t="n"/>
      <c r="O3790" s="4" t="n"/>
      <c r="P3790" s="4" t="n"/>
      <c r="Q3790" s="6" t="n"/>
      <c r="R3790" s="7" t="n"/>
      <c r="S3790" s="6" t="n"/>
      <c r="T3790" s="6" t="n"/>
      <c r="U3790" s="6" t="n"/>
      <c r="V3790" s="3">
        <f>IF(OR(B3790="",C3790),"",CONCATENATE(B3790,".",C3790))</f>
        <v/>
      </c>
      <c r="W3790">
        <f>UPPER(TRIM(H3790))</f>
        <v/>
      </c>
      <c r="X3790">
        <f>UPPER(TRIM(I3790))</f>
        <v/>
      </c>
      <c r="Y3790">
        <f>IF(V3790&lt;&gt;"",IFERROR(INDEX(federal_program_name_lookup,MATCH(V3790,aln_lookup,0)),""),"")</f>
        <v/>
      </c>
    </row>
    <row r="3791">
      <c r="A3791">
        <f>IF(B3791&lt;&gt;"", "AWARD-"&amp;TEXT(ROW()-1,"0000"), "")</f>
        <v/>
      </c>
      <c r="B3791" s="4" t="n"/>
      <c r="C3791" s="4" t="n"/>
      <c r="D3791" s="4" t="n"/>
      <c r="E3791" s="6" t="n"/>
      <c r="F3791" s="7" t="n"/>
      <c r="G3791" s="6" t="n"/>
      <c r="H3791" s="6" t="n"/>
      <c r="I3791" s="6" t="n"/>
      <c r="J3791" s="5">
        <f>SUMIFS(amount_expended,cfda_key,V3791)</f>
        <v/>
      </c>
      <c r="K3791" s="5">
        <f>IF(G3791="OTHER CLUSTER NOT LISTED ABOVE",SUMIFS(amount_expended,uniform_other_cluster_name,X3791), IF(AND(OR(G3791="N/A",G3791=""),H3791=""),0,IF(G3791="STATE CLUSTER",SUMIFS(amount_expended,uniform_state_cluster_name,W3791),SUMIFS(amount_expended,cluster_name,G3791))))</f>
        <v/>
      </c>
      <c r="L3791" s="6" t="n"/>
      <c r="M3791" s="4" t="n"/>
      <c r="N3791" s="6" t="n"/>
      <c r="O3791" s="4" t="n"/>
      <c r="P3791" s="4" t="n"/>
      <c r="Q3791" s="6" t="n"/>
      <c r="R3791" s="7" t="n"/>
      <c r="S3791" s="6" t="n"/>
      <c r="T3791" s="6" t="n"/>
      <c r="U3791" s="6" t="n"/>
      <c r="V3791" s="3">
        <f>IF(OR(B3791="",C3791),"",CONCATENATE(B3791,".",C3791))</f>
        <v/>
      </c>
      <c r="W3791">
        <f>UPPER(TRIM(H3791))</f>
        <v/>
      </c>
      <c r="X3791">
        <f>UPPER(TRIM(I3791))</f>
        <v/>
      </c>
      <c r="Y3791">
        <f>IF(V3791&lt;&gt;"",IFERROR(INDEX(federal_program_name_lookup,MATCH(V3791,aln_lookup,0)),""),"")</f>
        <v/>
      </c>
    </row>
    <row r="3792">
      <c r="A3792">
        <f>IF(B3792&lt;&gt;"", "AWARD-"&amp;TEXT(ROW()-1,"0000"), "")</f>
        <v/>
      </c>
      <c r="B3792" s="4" t="n"/>
      <c r="C3792" s="4" t="n"/>
      <c r="D3792" s="4" t="n"/>
      <c r="E3792" s="6" t="n"/>
      <c r="F3792" s="7" t="n"/>
      <c r="G3792" s="6" t="n"/>
      <c r="H3792" s="6" t="n"/>
      <c r="I3792" s="6" t="n"/>
      <c r="J3792" s="5">
        <f>SUMIFS(amount_expended,cfda_key,V3792)</f>
        <v/>
      </c>
      <c r="K3792" s="5">
        <f>IF(G3792="OTHER CLUSTER NOT LISTED ABOVE",SUMIFS(amount_expended,uniform_other_cluster_name,X3792), IF(AND(OR(G3792="N/A",G3792=""),H3792=""),0,IF(G3792="STATE CLUSTER",SUMIFS(amount_expended,uniform_state_cluster_name,W3792),SUMIFS(amount_expended,cluster_name,G3792))))</f>
        <v/>
      </c>
      <c r="L3792" s="6" t="n"/>
      <c r="M3792" s="4" t="n"/>
      <c r="N3792" s="6" t="n"/>
      <c r="O3792" s="4" t="n"/>
      <c r="P3792" s="4" t="n"/>
      <c r="Q3792" s="6" t="n"/>
      <c r="R3792" s="7" t="n"/>
      <c r="S3792" s="6" t="n"/>
      <c r="T3792" s="6" t="n"/>
      <c r="U3792" s="6" t="n"/>
      <c r="V3792" s="3">
        <f>IF(OR(B3792="",C3792),"",CONCATENATE(B3792,".",C3792))</f>
        <v/>
      </c>
      <c r="W3792">
        <f>UPPER(TRIM(H3792))</f>
        <v/>
      </c>
      <c r="X3792">
        <f>UPPER(TRIM(I3792))</f>
        <v/>
      </c>
      <c r="Y3792">
        <f>IF(V3792&lt;&gt;"",IFERROR(INDEX(federal_program_name_lookup,MATCH(V3792,aln_lookup,0)),""),"")</f>
        <v/>
      </c>
    </row>
    <row r="3793">
      <c r="A3793">
        <f>IF(B3793&lt;&gt;"", "AWARD-"&amp;TEXT(ROW()-1,"0000"), "")</f>
        <v/>
      </c>
      <c r="B3793" s="4" t="n"/>
      <c r="C3793" s="4" t="n"/>
      <c r="D3793" s="4" t="n"/>
      <c r="E3793" s="6" t="n"/>
      <c r="F3793" s="7" t="n"/>
      <c r="G3793" s="6" t="n"/>
      <c r="H3793" s="6" t="n"/>
      <c r="I3793" s="6" t="n"/>
      <c r="J3793" s="5">
        <f>SUMIFS(amount_expended,cfda_key,V3793)</f>
        <v/>
      </c>
      <c r="K3793" s="5">
        <f>IF(G3793="OTHER CLUSTER NOT LISTED ABOVE",SUMIFS(amount_expended,uniform_other_cluster_name,X3793), IF(AND(OR(G3793="N/A",G3793=""),H3793=""),0,IF(G3793="STATE CLUSTER",SUMIFS(amount_expended,uniform_state_cluster_name,W3793),SUMIFS(amount_expended,cluster_name,G3793))))</f>
        <v/>
      </c>
      <c r="L3793" s="6" t="n"/>
      <c r="M3793" s="4" t="n"/>
      <c r="N3793" s="6" t="n"/>
      <c r="O3793" s="4" t="n"/>
      <c r="P3793" s="4" t="n"/>
      <c r="Q3793" s="6" t="n"/>
      <c r="R3793" s="7" t="n"/>
      <c r="S3793" s="6" t="n"/>
      <c r="T3793" s="6" t="n"/>
      <c r="U3793" s="6" t="n"/>
      <c r="V3793" s="3">
        <f>IF(OR(B3793="",C3793),"",CONCATENATE(B3793,".",C3793))</f>
        <v/>
      </c>
      <c r="W3793">
        <f>UPPER(TRIM(H3793))</f>
        <v/>
      </c>
      <c r="X3793">
        <f>UPPER(TRIM(I3793))</f>
        <v/>
      </c>
      <c r="Y3793">
        <f>IF(V3793&lt;&gt;"",IFERROR(INDEX(federal_program_name_lookup,MATCH(V3793,aln_lookup,0)),""),"")</f>
        <v/>
      </c>
    </row>
    <row r="3794">
      <c r="A3794">
        <f>IF(B3794&lt;&gt;"", "AWARD-"&amp;TEXT(ROW()-1,"0000"), "")</f>
        <v/>
      </c>
      <c r="B3794" s="4" t="n"/>
      <c r="C3794" s="4" t="n"/>
      <c r="D3794" s="4" t="n"/>
      <c r="E3794" s="6" t="n"/>
      <c r="F3794" s="7" t="n"/>
      <c r="G3794" s="6" t="n"/>
      <c r="H3794" s="6" t="n"/>
      <c r="I3794" s="6" t="n"/>
      <c r="J3794" s="5">
        <f>SUMIFS(amount_expended,cfda_key,V3794)</f>
        <v/>
      </c>
      <c r="K3794" s="5">
        <f>IF(G3794="OTHER CLUSTER NOT LISTED ABOVE",SUMIFS(amount_expended,uniform_other_cluster_name,X3794), IF(AND(OR(G3794="N/A",G3794=""),H3794=""),0,IF(G3794="STATE CLUSTER",SUMIFS(amount_expended,uniform_state_cluster_name,W3794),SUMIFS(amount_expended,cluster_name,G3794))))</f>
        <v/>
      </c>
      <c r="L3794" s="6" t="n"/>
      <c r="M3794" s="4" t="n"/>
      <c r="N3794" s="6" t="n"/>
      <c r="O3794" s="4" t="n"/>
      <c r="P3794" s="4" t="n"/>
      <c r="Q3794" s="6" t="n"/>
      <c r="R3794" s="7" t="n"/>
      <c r="S3794" s="6" t="n"/>
      <c r="T3794" s="6" t="n"/>
      <c r="U3794" s="6" t="n"/>
      <c r="V3794" s="3">
        <f>IF(OR(B3794="",C3794),"",CONCATENATE(B3794,".",C3794))</f>
        <v/>
      </c>
      <c r="W3794">
        <f>UPPER(TRIM(H3794))</f>
        <v/>
      </c>
      <c r="X3794">
        <f>UPPER(TRIM(I3794))</f>
        <v/>
      </c>
      <c r="Y3794">
        <f>IF(V3794&lt;&gt;"",IFERROR(INDEX(federal_program_name_lookup,MATCH(V3794,aln_lookup,0)),""),"")</f>
        <v/>
      </c>
    </row>
    <row r="3795">
      <c r="A3795">
        <f>IF(B3795&lt;&gt;"", "AWARD-"&amp;TEXT(ROW()-1,"0000"), "")</f>
        <v/>
      </c>
      <c r="B3795" s="4" t="n"/>
      <c r="C3795" s="4" t="n"/>
      <c r="D3795" s="4" t="n"/>
      <c r="E3795" s="6" t="n"/>
      <c r="F3795" s="7" t="n"/>
      <c r="G3795" s="6" t="n"/>
      <c r="H3795" s="6" t="n"/>
      <c r="I3795" s="6" t="n"/>
      <c r="J3795" s="5">
        <f>SUMIFS(amount_expended,cfda_key,V3795)</f>
        <v/>
      </c>
      <c r="K3795" s="5">
        <f>IF(G3795="OTHER CLUSTER NOT LISTED ABOVE",SUMIFS(amount_expended,uniform_other_cluster_name,X3795), IF(AND(OR(G3795="N/A",G3795=""),H3795=""),0,IF(G3795="STATE CLUSTER",SUMIFS(amount_expended,uniform_state_cluster_name,W3795),SUMIFS(amount_expended,cluster_name,G3795))))</f>
        <v/>
      </c>
      <c r="L3795" s="6" t="n"/>
      <c r="M3795" s="4" t="n"/>
      <c r="N3795" s="6" t="n"/>
      <c r="O3795" s="4" t="n"/>
      <c r="P3795" s="4" t="n"/>
      <c r="Q3795" s="6" t="n"/>
      <c r="R3795" s="7" t="n"/>
      <c r="S3795" s="6" t="n"/>
      <c r="T3795" s="6" t="n"/>
      <c r="U3795" s="6" t="n"/>
      <c r="V3795" s="3">
        <f>IF(OR(B3795="",C3795),"",CONCATENATE(B3795,".",C3795))</f>
        <v/>
      </c>
      <c r="W3795">
        <f>UPPER(TRIM(H3795))</f>
        <v/>
      </c>
      <c r="X3795">
        <f>UPPER(TRIM(I3795))</f>
        <v/>
      </c>
      <c r="Y3795">
        <f>IF(V3795&lt;&gt;"",IFERROR(INDEX(federal_program_name_lookup,MATCH(V3795,aln_lookup,0)),""),"")</f>
        <v/>
      </c>
    </row>
    <row r="3796">
      <c r="A3796">
        <f>IF(B3796&lt;&gt;"", "AWARD-"&amp;TEXT(ROW()-1,"0000"), "")</f>
        <v/>
      </c>
      <c r="B3796" s="4" t="n"/>
      <c r="C3796" s="4" t="n"/>
      <c r="D3796" s="4" t="n"/>
      <c r="E3796" s="6" t="n"/>
      <c r="F3796" s="7" t="n"/>
      <c r="G3796" s="6" t="n"/>
      <c r="H3796" s="6" t="n"/>
      <c r="I3796" s="6" t="n"/>
      <c r="J3796" s="5">
        <f>SUMIFS(amount_expended,cfda_key,V3796)</f>
        <v/>
      </c>
      <c r="K3796" s="5">
        <f>IF(G3796="OTHER CLUSTER NOT LISTED ABOVE",SUMIFS(amount_expended,uniform_other_cluster_name,X3796), IF(AND(OR(G3796="N/A",G3796=""),H3796=""),0,IF(G3796="STATE CLUSTER",SUMIFS(amount_expended,uniform_state_cluster_name,W3796),SUMIFS(amount_expended,cluster_name,G3796))))</f>
        <v/>
      </c>
      <c r="L3796" s="6" t="n"/>
      <c r="M3796" s="4" t="n"/>
      <c r="N3796" s="6" t="n"/>
      <c r="O3796" s="4" t="n"/>
      <c r="P3796" s="4" t="n"/>
      <c r="Q3796" s="6" t="n"/>
      <c r="R3796" s="7" t="n"/>
      <c r="S3796" s="6" t="n"/>
      <c r="T3796" s="6" t="n"/>
      <c r="U3796" s="6" t="n"/>
      <c r="V3796" s="3">
        <f>IF(OR(B3796="",C3796),"",CONCATENATE(B3796,".",C3796))</f>
        <v/>
      </c>
      <c r="W3796">
        <f>UPPER(TRIM(H3796))</f>
        <v/>
      </c>
      <c r="X3796">
        <f>UPPER(TRIM(I3796))</f>
        <v/>
      </c>
      <c r="Y3796">
        <f>IF(V3796&lt;&gt;"",IFERROR(INDEX(federal_program_name_lookup,MATCH(V3796,aln_lookup,0)),""),"")</f>
        <v/>
      </c>
    </row>
    <row r="3797">
      <c r="A3797">
        <f>IF(B3797&lt;&gt;"", "AWARD-"&amp;TEXT(ROW()-1,"0000"), "")</f>
        <v/>
      </c>
      <c r="B3797" s="4" t="n"/>
      <c r="C3797" s="4" t="n"/>
      <c r="D3797" s="4" t="n"/>
      <c r="E3797" s="6" t="n"/>
      <c r="F3797" s="7" t="n"/>
      <c r="G3797" s="6" t="n"/>
      <c r="H3797" s="6" t="n"/>
      <c r="I3797" s="6" t="n"/>
      <c r="J3797" s="5">
        <f>SUMIFS(amount_expended,cfda_key,V3797)</f>
        <v/>
      </c>
      <c r="K3797" s="5">
        <f>IF(G3797="OTHER CLUSTER NOT LISTED ABOVE",SUMIFS(amount_expended,uniform_other_cluster_name,X3797), IF(AND(OR(G3797="N/A",G3797=""),H3797=""),0,IF(G3797="STATE CLUSTER",SUMIFS(amount_expended,uniform_state_cluster_name,W3797),SUMIFS(amount_expended,cluster_name,G3797))))</f>
        <v/>
      </c>
      <c r="L3797" s="6" t="n"/>
      <c r="M3797" s="4" t="n"/>
      <c r="N3797" s="6" t="n"/>
      <c r="O3797" s="4" t="n"/>
      <c r="P3797" s="4" t="n"/>
      <c r="Q3797" s="6" t="n"/>
      <c r="R3797" s="7" t="n"/>
      <c r="S3797" s="6" t="n"/>
      <c r="T3797" s="6" t="n"/>
      <c r="U3797" s="6" t="n"/>
      <c r="V3797" s="3">
        <f>IF(OR(B3797="",C3797),"",CONCATENATE(B3797,".",C3797))</f>
        <v/>
      </c>
      <c r="W3797">
        <f>UPPER(TRIM(H3797))</f>
        <v/>
      </c>
      <c r="X3797">
        <f>UPPER(TRIM(I3797))</f>
        <v/>
      </c>
      <c r="Y3797">
        <f>IF(V3797&lt;&gt;"",IFERROR(INDEX(federal_program_name_lookup,MATCH(V3797,aln_lookup,0)),""),"")</f>
        <v/>
      </c>
    </row>
    <row r="3798">
      <c r="A3798">
        <f>IF(B3798&lt;&gt;"", "AWARD-"&amp;TEXT(ROW()-1,"0000"), "")</f>
        <v/>
      </c>
      <c r="B3798" s="4" t="n"/>
      <c r="C3798" s="4" t="n"/>
      <c r="D3798" s="4" t="n"/>
      <c r="E3798" s="6" t="n"/>
      <c r="F3798" s="7" t="n"/>
      <c r="G3798" s="6" t="n"/>
      <c r="H3798" s="6" t="n"/>
      <c r="I3798" s="6" t="n"/>
      <c r="J3798" s="5">
        <f>SUMIFS(amount_expended,cfda_key,V3798)</f>
        <v/>
      </c>
      <c r="K3798" s="5">
        <f>IF(G3798="OTHER CLUSTER NOT LISTED ABOVE",SUMIFS(amount_expended,uniform_other_cluster_name,X3798), IF(AND(OR(G3798="N/A",G3798=""),H3798=""),0,IF(G3798="STATE CLUSTER",SUMIFS(amount_expended,uniform_state_cluster_name,W3798),SUMIFS(amount_expended,cluster_name,G3798))))</f>
        <v/>
      </c>
      <c r="L3798" s="6" t="n"/>
      <c r="M3798" s="4" t="n"/>
      <c r="N3798" s="6" t="n"/>
      <c r="O3798" s="4" t="n"/>
      <c r="P3798" s="4" t="n"/>
      <c r="Q3798" s="6" t="n"/>
      <c r="R3798" s="7" t="n"/>
      <c r="S3798" s="6" t="n"/>
      <c r="T3798" s="6" t="n"/>
      <c r="U3798" s="6" t="n"/>
      <c r="V3798" s="3">
        <f>IF(OR(B3798="",C3798),"",CONCATENATE(B3798,".",C3798))</f>
        <v/>
      </c>
      <c r="W3798">
        <f>UPPER(TRIM(H3798))</f>
        <v/>
      </c>
      <c r="X3798">
        <f>UPPER(TRIM(I3798))</f>
        <v/>
      </c>
      <c r="Y3798">
        <f>IF(V3798&lt;&gt;"",IFERROR(INDEX(federal_program_name_lookup,MATCH(V3798,aln_lookup,0)),""),"")</f>
        <v/>
      </c>
    </row>
    <row r="3799">
      <c r="A3799">
        <f>IF(B3799&lt;&gt;"", "AWARD-"&amp;TEXT(ROW()-1,"0000"), "")</f>
        <v/>
      </c>
      <c r="B3799" s="4" t="n"/>
      <c r="C3799" s="4" t="n"/>
      <c r="D3799" s="4" t="n"/>
      <c r="E3799" s="6" t="n"/>
      <c r="F3799" s="7" t="n"/>
      <c r="G3799" s="6" t="n"/>
      <c r="H3799" s="6" t="n"/>
      <c r="I3799" s="6" t="n"/>
      <c r="J3799" s="5">
        <f>SUMIFS(amount_expended,cfda_key,V3799)</f>
        <v/>
      </c>
      <c r="K3799" s="5">
        <f>IF(G3799="OTHER CLUSTER NOT LISTED ABOVE",SUMIFS(amount_expended,uniform_other_cluster_name,X3799), IF(AND(OR(G3799="N/A",G3799=""),H3799=""),0,IF(G3799="STATE CLUSTER",SUMIFS(amount_expended,uniform_state_cluster_name,W3799),SUMIFS(amount_expended,cluster_name,G3799))))</f>
        <v/>
      </c>
      <c r="L3799" s="6" t="n"/>
      <c r="M3799" s="4" t="n"/>
      <c r="N3799" s="6" t="n"/>
      <c r="O3799" s="4" t="n"/>
      <c r="P3799" s="4" t="n"/>
      <c r="Q3799" s="6" t="n"/>
      <c r="R3799" s="7" t="n"/>
      <c r="S3799" s="6" t="n"/>
      <c r="T3799" s="6" t="n"/>
      <c r="U3799" s="6" t="n"/>
      <c r="V3799" s="3">
        <f>IF(OR(B3799="",C3799),"",CONCATENATE(B3799,".",C3799))</f>
        <v/>
      </c>
      <c r="W3799">
        <f>UPPER(TRIM(H3799))</f>
        <v/>
      </c>
      <c r="X3799">
        <f>UPPER(TRIM(I3799))</f>
        <v/>
      </c>
      <c r="Y3799">
        <f>IF(V3799&lt;&gt;"",IFERROR(INDEX(federal_program_name_lookup,MATCH(V3799,aln_lookup,0)),""),"")</f>
        <v/>
      </c>
    </row>
    <row r="3800">
      <c r="A3800">
        <f>IF(B3800&lt;&gt;"", "AWARD-"&amp;TEXT(ROW()-1,"0000"), "")</f>
        <v/>
      </c>
      <c r="B3800" s="4" t="n"/>
      <c r="C3800" s="4" t="n"/>
      <c r="D3800" s="4" t="n"/>
      <c r="E3800" s="6" t="n"/>
      <c r="F3800" s="7" t="n"/>
      <c r="G3800" s="6" t="n"/>
      <c r="H3800" s="6" t="n"/>
      <c r="I3800" s="6" t="n"/>
      <c r="J3800" s="5">
        <f>SUMIFS(amount_expended,cfda_key,V3800)</f>
        <v/>
      </c>
      <c r="K3800" s="5">
        <f>IF(G3800="OTHER CLUSTER NOT LISTED ABOVE",SUMIFS(amount_expended,uniform_other_cluster_name,X3800), IF(AND(OR(G3800="N/A",G3800=""),H3800=""),0,IF(G3800="STATE CLUSTER",SUMIFS(amount_expended,uniform_state_cluster_name,W3800),SUMIFS(amount_expended,cluster_name,G3800))))</f>
        <v/>
      </c>
      <c r="L3800" s="6" t="n"/>
      <c r="M3800" s="4" t="n"/>
      <c r="N3800" s="6" t="n"/>
      <c r="O3800" s="4" t="n"/>
      <c r="P3800" s="4" t="n"/>
      <c r="Q3800" s="6" t="n"/>
      <c r="R3800" s="7" t="n"/>
      <c r="S3800" s="6" t="n"/>
      <c r="T3800" s="6" t="n"/>
      <c r="U3800" s="6" t="n"/>
      <c r="V3800" s="3">
        <f>IF(OR(B3800="",C3800),"",CONCATENATE(B3800,".",C3800))</f>
        <v/>
      </c>
      <c r="W3800">
        <f>UPPER(TRIM(H3800))</f>
        <v/>
      </c>
      <c r="X3800">
        <f>UPPER(TRIM(I3800))</f>
        <v/>
      </c>
      <c r="Y3800">
        <f>IF(V3800&lt;&gt;"",IFERROR(INDEX(federal_program_name_lookup,MATCH(V3800,aln_lookup,0)),""),"")</f>
        <v/>
      </c>
    </row>
    <row r="3801">
      <c r="A3801">
        <f>IF(B3801&lt;&gt;"", "AWARD-"&amp;TEXT(ROW()-1,"0000"), "")</f>
        <v/>
      </c>
      <c r="B3801" s="4" t="n"/>
      <c r="C3801" s="4" t="n"/>
      <c r="D3801" s="4" t="n"/>
      <c r="E3801" s="6" t="n"/>
      <c r="F3801" s="7" t="n"/>
      <c r="G3801" s="6" t="n"/>
      <c r="H3801" s="6" t="n"/>
      <c r="I3801" s="6" t="n"/>
      <c r="J3801" s="5">
        <f>SUMIFS(amount_expended,cfda_key,V3801)</f>
        <v/>
      </c>
      <c r="K3801" s="5">
        <f>IF(G3801="OTHER CLUSTER NOT LISTED ABOVE",SUMIFS(amount_expended,uniform_other_cluster_name,X3801), IF(AND(OR(G3801="N/A",G3801=""),H3801=""),0,IF(G3801="STATE CLUSTER",SUMIFS(amount_expended,uniform_state_cluster_name,W3801),SUMIFS(amount_expended,cluster_name,G3801))))</f>
        <v/>
      </c>
      <c r="L3801" s="6" t="n"/>
      <c r="M3801" s="4" t="n"/>
      <c r="N3801" s="6" t="n"/>
      <c r="O3801" s="4" t="n"/>
      <c r="P3801" s="4" t="n"/>
      <c r="Q3801" s="6" t="n"/>
      <c r="R3801" s="7" t="n"/>
      <c r="S3801" s="6" t="n"/>
      <c r="T3801" s="6" t="n"/>
      <c r="U3801" s="6" t="n"/>
      <c r="V3801" s="3">
        <f>IF(OR(B3801="",C3801),"",CONCATENATE(B3801,".",C3801))</f>
        <v/>
      </c>
      <c r="W3801">
        <f>UPPER(TRIM(H3801))</f>
        <v/>
      </c>
      <c r="X3801">
        <f>UPPER(TRIM(I3801))</f>
        <v/>
      </c>
      <c r="Y3801">
        <f>IF(V3801&lt;&gt;"",IFERROR(INDEX(federal_program_name_lookup,MATCH(V3801,aln_lookup,0)),""),"")</f>
        <v/>
      </c>
    </row>
    <row r="3802">
      <c r="A3802">
        <f>IF(B3802&lt;&gt;"", "AWARD-"&amp;TEXT(ROW()-1,"0000"), "")</f>
        <v/>
      </c>
      <c r="B3802" s="4" t="n"/>
      <c r="C3802" s="4" t="n"/>
      <c r="D3802" s="4" t="n"/>
      <c r="E3802" s="6" t="n"/>
      <c r="F3802" s="7" t="n"/>
      <c r="G3802" s="6" t="n"/>
      <c r="H3802" s="6" t="n"/>
      <c r="I3802" s="6" t="n"/>
      <c r="J3802" s="5">
        <f>SUMIFS(amount_expended,cfda_key,V3802)</f>
        <v/>
      </c>
      <c r="K3802" s="5">
        <f>IF(G3802="OTHER CLUSTER NOT LISTED ABOVE",SUMIFS(amount_expended,uniform_other_cluster_name,X3802), IF(AND(OR(G3802="N/A",G3802=""),H3802=""),0,IF(G3802="STATE CLUSTER",SUMIFS(amount_expended,uniform_state_cluster_name,W3802),SUMIFS(amount_expended,cluster_name,G3802))))</f>
        <v/>
      </c>
      <c r="L3802" s="6" t="n"/>
      <c r="M3802" s="4" t="n"/>
      <c r="N3802" s="6" t="n"/>
      <c r="O3802" s="4" t="n"/>
      <c r="P3802" s="4" t="n"/>
      <c r="Q3802" s="6" t="n"/>
      <c r="R3802" s="7" t="n"/>
      <c r="S3802" s="6" t="n"/>
      <c r="T3802" s="6" t="n"/>
      <c r="U3802" s="6" t="n"/>
      <c r="V3802" s="3">
        <f>IF(OR(B3802="",C3802),"",CONCATENATE(B3802,".",C3802))</f>
        <v/>
      </c>
      <c r="W3802">
        <f>UPPER(TRIM(H3802))</f>
        <v/>
      </c>
      <c r="X3802">
        <f>UPPER(TRIM(I3802))</f>
        <v/>
      </c>
      <c r="Y3802">
        <f>IF(V3802&lt;&gt;"",IFERROR(INDEX(federal_program_name_lookup,MATCH(V3802,aln_lookup,0)),""),"")</f>
        <v/>
      </c>
    </row>
    <row r="3803">
      <c r="A3803">
        <f>IF(B3803&lt;&gt;"", "AWARD-"&amp;TEXT(ROW()-1,"0000"), "")</f>
        <v/>
      </c>
      <c r="B3803" s="4" t="n"/>
      <c r="C3803" s="4" t="n"/>
      <c r="D3803" s="4" t="n"/>
      <c r="E3803" s="6" t="n"/>
      <c r="F3803" s="7" t="n"/>
      <c r="G3803" s="6" t="n"/>
      <c r="H3803" s="6" t="n"/>
      <c r="I3803" s="6" t="n"/>
      <c r="J3803" s="5">
        <f>SUMIFS(amount_expended,cfda_key,V3803)</f>
        <v/>
      </c>
      <c r="K3803" s="5">
        <f>IF(G3803="OTHER CLUSTER NOT LISTED ABOVE",SUMIFS(amount_expended,uniform_other_cluster_name,X3803), IF(AND(OR(G3803="N/A",G3803=""),H3803=""),0,IF(G3803="STATE CLUSTER",SUMIFS(amount_expended,uniform_state_cluster_name,W3803),SUMIFS(amount_expended,cluster_name,G3803))))</f>
        <v/>
      </c>
      <c r="L3803" s="6" t="n"/>
      <c r="M3803" s="4" t="n"/>
      <c r="N3803" s="6" t="n"/>
      <c r="O3803" s="4" t="n"/>
      <c r="P3803" s="4" t="n"/>
      <c r="Q3803" s="6" t="n"/>
      <c r="R3803" s="7" t="n"/>
      <c r="S3803" s="6" t="n"/>
      <c r="T3803" s="6" t="n"/>
      <c r="U3803" s="6" t="n"/>
      <c r="V3803" s="3">
        <f>IF(OR(B3803="",C3803),"",CONCATENATE(B3803,".",C3803))</f>
        <v/>
      </c>
      <c r="W3803">
        <f>UPPER(TRIM(H3803))</f>
        <v/>
      </c>
      <c r="X3803">
        <f>UPPER(TRIM(I3803))</f>
        <v/>
      </c>
      <c r="Y3803">
        <f>IF(V3803&lt;&gt;"",IFERROR(INDEX(federal_program_name_lookup,MATCH(V3803,aln_lookup,0)),""),"")</f>
        <v/>
      </c>
    </row>
    <row r="3804">
      <c r="A3804">
        <f>IF(B3804&lt;&gt;"", "AWARD-"&amp;TEXT(ROW()-1,"0000"), "")</f>
        <v/>
      </c>
      <c r="B3804" s="4" t="n"/>
      <c r="C3804" s="4" t="n"/>
      <c r="D3804" s="4" t="n"/>
      <c r="E3804" s="6" t="n"/>
      <c r="F3804" s="7" t="n"/>
      <c r="G3804" s="6" t="n"/>
      <c r="H3804" s="6" t="n"/>
      <c r="I3804" s="6" t="n"/>
      <c r="J3804" s="5">
        <f>SUMIFS(amount_expended,cfda_key,V3804)</f>
        <v/>
      </c>
      <c r="K3804" s="5">
        <f>IF(G3804="OTHER CLUSTER NOT LISTED ABOVE",SUMIFS(amount_expended,uniform_other_cluster_name,X3804), IF(AND(OR(G3804="N/A",G3804=""),H3804=""),0,IF(G3804="STATE CLUSTER",SUMIFS(amount_expended,uniform_state_cluster_name,W3804),SUMIFS(amount_expended,cluster_name,G3804))))</f>
        <v/>
      </c>
      <c r="L3804" s="6" t="n"/>
      <c r="M3804" s="4" t="n"/>
      <c r="N3804" s="6" t="n"/>
      <c r="O3804" s="4" t="n"/>
      <c r="P3804" s="4" t="n"/>
      <c r="Q3804" s="6" t="n"/>
      <c r="R3804" s="7" t="n"/>
      <c r="S3804" s="6" t="n"/>
      <c r="T3804" s="6" t="n"/>
      <c r="U3804" s="6" t="n"/>
      <c r="V3804" s="3">
        <f>IF(OR(B3804="",C3804),"",CONCATENATE(B3804,".",C3804))</f>
        <v/>
      </c>
      <c r="W3804">
        <f>UPPER(TRIM(H3804))</f>
        <v/>
      </c>
      <c r="X3804">
        <f>UPPER(TRIM(I3804))</f>
        <v/>
      </c>
      <c r="Y3804">
        <f>IF(V3804&lt;&gt;"",IFERROR(INDEX(federal_program_name_lookup,MATCH(V3804,aln_lookup,0)),""),"")</f>
        <v/>
      </c>
    </row>
    <row r="3805">
      <c r="A3805">
        <f>IF(B3805&lt;&gt;"", "AWARD-"&amp;TEXT(ROW()-1,"0000"), "")</f>
        <v/>
      </c>
      <c r="B3805" s="4" t="n"/>
      <c r="C3805" s="4" t="n"/>
      <c r="D3805" s="4" t="n"/>
      <c r="E3805" s="6" t="n"/>
      <c r="F3805" s="7" t="n"/>
      <c r="G3805" s="6" t="n"/>
      <c r="H3805" s="6" t="n"/>
      <c r="I3805" s="6" t="n"/>
      <c r="J3805" s="5">
        <f>SUMIFS(amount_expended,cfda_key,V3805)</f>
        <v/>
      </c>
      <c r="K3805" s="5">
        <f>IF(G3805="OTHER CLUSTER NOT LISTED ABOVE",SUMIFS(amount_expended,uniform_other_cluster_name,X3805), IF(AND(OR(G3805="N/A",G3805=""),H3805=""),0,IF(G3805="STATE CLUSTER",SUMIFS(amount_expended,uniform_state_cluster_name,W3805),SUMIFS(amount_expended,cluster_name,G3805))))</f>
        <v/>
      </c>
      <c r="L3805" s="6" t="n"/>
      <c r="M3805" s="4" t="n"/>
      <c r="N3805" s="6" t="n"/>
      <c r="O3805" s="4" t="n"/>
      <c r="P3805" s="4" t="n"/>
      <c r="Q3805" s="6" t="n"/>
      <c r="R3805" s="7" t="n"/>
      <c r="S3805" s="6" t="n"/>
      <c r="T3805" s="6" t="n"/>
      <c r="U3805" s="6" t="n"/>
      <c r="V3805" s="3">
        <f>IF(OR(B3805="",C3805),"",CONCATENATE(B3805,".",C3805))</f>
        <v/>
      </c>
      <c r="W3805">
        <f>UPPER(TRIM(H3805))</f>
        <v/>
      </c>
      <c r="X3805">
        <f>UPPER(TRIM(I3805))</f>
        <v/>
      </c>
      <c r="Y3805">
        <f>IF(V3805&lt;&gt;"",IFERROR(INDEX(federal_program_name_lookup,MATCH(V3805,aln_lookup,0)),""),"")</f>
        <v/>
      </c>
    </row>
    <row r="3806">
      <c r="A3806">
        <f>IF(B3806&lt;&gt;"", "AWARD-"&amp;TEXT(ROW()-1,"0000"), "")</f>
        <v/>
      </c>
      <c r="B3806" s="4" t="n"/>
      <c r="C3806" s="4" t="n"/>
      <c r="D3806" s="4" t="n"/>
      <c r="E3806" s="6" t="n"/>
      <c r="F3806" s="7" t="n"/>
      <c r="G3806" s="6" t="n"/>
      <c r="H3806" s="6" t="n"/>
      <c r="I3806" s="6" t="n"/>
      <c r="J3806" s="5">
        <f>SUMIFS(amount_expended,cfda_key,V3806)</f>
        <v/>
      </c>
      <c r="K3806" s="5">
        <f>IF(G3806="OTHER CLUSTER NOT LISTED ABOVE",SUMIFS(amount_expended,uniform_other_cluster_name,X3806), IF(AND(OR(G3806="N/A",G3806=""),H3806=""),0,IF(G3806="STATE CLUSTER",SUMIFS(amount_expended,uniform_state_cluster_name,W3806),SUMIFS(amount_expended,cluster_name,G3806))))</f>
        <v/>
      </c>
      <c r="L3806" s="6" t="n"/>
      <c r="M3806" s="4" t="n"/>
      <c r="N3806" s="6" t="n"/>
      <c r="O3806" s="4" t="n"/>
      <c r="P3806" s="4" t="n"/>
      <c r="Q3806" s="6" t="n"/>
      <c r="R3806" s="7" t="n"/>
      <c r="S3806" s="6" t="n"/>
      <c r="T3806" s="6" t="n"/>
      <c r="U3806" s="6" t="n"/>
      <c r="V3806" s="3">
        <f>IF(OR(B3806="",C3806),"",CONCATENATE(B3806,".",C3806))</f>
        <v/>
      </c>
      <c r="W3806">
        <f>UPPER(TRIM(H3806))</f>
        <v/>
      </c>
      <c r="X3806">
        <f>UPPER(TRIM(I3806))</f>
        <v/>
      </c>
      <c r="Y3806">
        <f>IF(V3806&lt;&gt;"",IFERROR(INDEX(federal_program_name_lookup,MATCH(V3806,aln_lookup,0)),""),"")</f>
        <v/>
      </c>
    </row>
    <row r="3807">
      <c r="A3807">
        <f>IF(B3807&lt;&gt;"", "AWARD-"&amp;TEXT(ROW()-1,"0000"), "")</f>
        <v/>
      </c>
      <c r="B3807" s="4" t="n"/>
      <c r="C3807" s="4" t="n"/>
      <c r="D3807" s="4" t="n"/>
      <c r="E3807" s="6" t="n"/>
      <c r="F3807" s="7" t="n"/>
      <c r="G3807" s="6" t="n"/>
      <c r="H3807" s="6" t="n"/>
      <c r="I3807" s="6" t="n"/>
      <c r="J3807" s="5">
        <f>SUMIFS(amount_expended,cfda_key,V3807)</f>
        <v/>
      </c>
      <c r="K3807" s="5">
        <f>IF(G3807="OTHER CLUSTER NOT LISTED ABOVE",SUMIFS(amount_expended,uniform_other_cluster_name,X3807), IF(AND(OR(G3807="N/A",G3807=""),H3807=""),0,IF(G3807="STATE CLUSTER",SUMIFS(amount_expended,uniform_state_cluster_name,W3807),SUMIFS(amount_expended,cluster_name,G3807))))</f>
        <v/>
      </c>
      <c r="L3807" s="6" t="n"/>
      <c r="M3807" s="4" t="n"/>
      <c r="N3807" s="6" t="n"/>
      <c r="O3807" s="4" t="n"/>
      <c r="P3807" s="4" t="n"/>
      <c r="Q3807" s="6" t="n"/>
      <c r="R3807" s="7" t="n"/>
      <c r="S3807" s="6" t="n"/>
      <c r="T3807" s="6" t="n"/>
      <c r="U3807" s="6" t="n"/>
      <c r="V3807" s="3">
        <f>IF(OR(B3807="",C3807),"",CONCATENATE(B3807,".",C3807))</f>
        <v/>
      </c>
      <c r="W3807">
        <f>UPPER(TRIM(H3807))</f>
        <v/>
      </c>
      <c r="X3807">
        <f>UPPER(TRIM(I3807))</f>
        <v/>
      </c>
      <c r="Y3807">
        <f>IF(V3807&lt;&gt;"",IFERROR(INDEX(federal_program_name_lookup,MATCH(V3807,aln_lookup,0)),""),"")</f>
        <v/>
      </c>
    </row>
    <row r="3808">
      <c r="A3808">
        <f>IF(B3808&lt;&gt;"", "AWARD-"&amp;TEXT(ROW()-1,"0000"), "")</f>
        <v/>
      </c>
      <c r="B3808" s="4" t="n"/>
      <c r="C3808" s="4" t="n"/>
      <c r="D3808" s="4" t="n"/>
      <c r="E3808" s="6" t="n"/>
      <c r="F3808" s="7" t="n"/>
      <c r="G3808" s="6" t="n"/>
      <c r="H3808" s="6" t="n"/>
      <c r="I3808" s="6" t="n"/>
      <c r="J3808" s="5">
        <f>SUMIFS(amount_expended,cfda_key,V3808)</f>
        <v/>
      </c>
      <c r="K3808" s="5">
        <f>IF(G3808="OTHER CLUSTER NOT LISTED ABOVE",SUMIFS(amount_expended,uniform_other_cluster_name,X3808), IF(AND(OR(G3808="N/A",G3808=""),H3808=""),0,IF(G3808="STATE CLUSTER",SUMIFS(amount_expended,uniform_state_cluster_name,W3808),SUMIFS(amount_expended,cluster_name,G3808))))</f>
        <v/>
      </c>
      <c r="L3808" s="6" t="n"/>
      <c r="M3808" s="4" t="n"/>
      <c r="N3808" s="6" t="n"/>
      <c r="O3808" s="4" t="n"/>
      <c r="P3808" s="4" t="n"/>
      <c r="Q3808" s="6" t="n"/>
      <c r="R3808" s="7" t="n"/>
      <c r="S3808" s="6" t="n"/>
      <c r="T3808" s="6" t="n"/>
      <c r="U3808" s="6" t="n"/>
      <c r="V3808" s="3">
        <f>IF(OR(B3808="",C3808),"",CONCATENATE(B3808,".",C3808))</f>
        <v/>
      </c>
      <c r="W3808">
        <f>UPPER(TRIM(H3808))</f>
        <v/>
      </c>
      <c r="X3808">
        <f>UPPER(TRIM(I3808))</f>
        <v/>
      </c>
      <c r="Y3808">
        <f>IF(V3808&lt;&gt;"",IFERROR(INDEX(federal_program_name_lookup,MATCH(V3808,aln_lookup,0)),""),"")</f>
        <v/>
      </c>
    </row>
    <row r="3809">
      <c r="A3809">
        <f>IF(B3809&lt;&gt;"", "AWARD-"&amp;TEXT(ROW()-1,"0000"), "")</f>
        <v/>
      </c>
      <c r="B3809" s="4" t="n"/>
      <c r="C3809" s="4" t="n"/>
      <c r="D3809" s="4" t="n"/>
      <c r="E3809" s="6" t="n"/>
      <c r="F3809" s="7" t="n"/>
      <c r="G3809" s="6" t="n"/>
      <c r="H3809" s="6" t="n"/>
      <c r="I3809" s="6" t="n"/>
      <c r="J3809" s="5">
        <f>SUMIFS(amount_expended,cfda_key,V3809)</f>
        <v/>
      </c>
      <c r="K3809" s="5">
        <f>IF(G3809="OTHER CLUSTER NOT LISTED ABOVE",SUMIFS(amount_expended,uniform_other_cluster_name,X3809), IF(AND(OR(G3809="N/A",G3809=""),H3809=""),0,IF(G3809="STATE CLUSTER",SUMIFS(amount_expended,uniform_state_cluster_name,W3809),SUMIFS(amount_expended,cluster_name,G3809))))</f>
        <v/>
      </c>
      <c r="L3809" s="6" t="n"/>
      <c r="M3809" s="4" t="n"/>
      <c r="N3809" s="6" t="n"/>
      <c r="O3809" s="4" t="n"/>
      <c r="P3809" s="4" t="n"/>
      <c r="Q3809" s="6" t="n"/>
      <c r="R3809" s="7" t="n"/>
      <c r="S3809" s="6" t="n"/>
      <c r="T3809" s="6" t="n"/>
      <c r="U3809" s="6" t="n"/>
      <c r="V3809" s="3">
        <f>IF(OR(B3809="",C3809),"",CONCATENATE(B3809,".",C3809))</f>
        <v/>
      </c>
      <c r="W3809">
        <f>UPPER(TRIM(H3809))</f>
        <v/>
      </c>
      <c r="X3809">
        <f>UPPER(TRIM(I3809))</f>
        <v/>
      </c>
      <c r="Y3809">
        <f>IF(V3809&lt;&gt;"",IFERROR(INDEX(federal_program_name_lookup,MATCH(V3809,aln_lookup,0)),""),"")</f>
        <v/>
      </c>
    </row>
    <row r="3810">
      <c r="A3810">
        <f>IF(B3810&lt;&gt;"", "AWARD-"&amp;TEXT(ROW()-1,"0000"), "")</f>
        <v/>
      </c>
      <c r="B3810" s="4" t="n"/>
      <c r="C3810" s="4" t="n"/>
      <c r="D3810" s="4" t="n"/>
      <c r="E3810" s="6" t="n"/>
      <c r="F3810" s="7" t="n"/>
      <c r="G3810" s="6" t="n"/>
      <c r="H3810" s="6" t="n"/>
      <c r="I3810" s="6" t="n"/>
      <c r="J3810" s="5">
        <f>SUMIFS(amount_expended,cfda_key,V3810)</f>
        <v/>
      </c>
      <c r="K3810" s="5">
        <f>IF(G3810="OTHER CLUSTER NOT LISTED ABOVE",SUMIFS(amount_expended,uniform_other_cluster_name,X3810), IF(AND(OR(G3810="N/A",G3810=""),H3810=""),0,IF(G3810="STATE CLUSTER",SUMIFS(amount_expended,uniform_state_cluster_name,W3810),SUMIFS(amount_expended,cluster_name,G3810))))</f>
        <v/>
      </c>
      <c r="L3810" s="6" t="n"/>
      <c r="M3810" s="4" t="n"/>
      <c r="N3810" s="6" t="n"/>
      <c r="O3810" s="4" t="n"/>
      <c r="P3810" s="4" t="n"/>
      <c r="Q3810" s="6" t="n"/>
      <c r="R3810" s="7" t="n"/>
      <c r="S3810" s="6" t="n"/>
      <c r="T3810" s="6" t="n"/>
      <c r="U3810" s="6" t="n"/>
      <c r="V3810" s="3">
        <f>IF(OR(B3810="",C3810),"",CONCATENATE(B3810,".",C3810))</f>
        <v/>
      </c>
      <c r="W3810">
        <f>UPPER(TRIM(H3810))</f>
        <v/>
      </c>
      <c r="X3810">
        <f>UPPER(TRIM(I3810))</f>
        <v/>
      </c>
      <c r="Y3810">
        <f>IF(V3810&lt;&gt;"",IFERROR(INDEX(federal_program_name_lookup,MATCH(V3810,aln_lookup,0)),""),"")</f>
        <v/>
      </c>
    </row>
    <row r="3811">
      <c r="A3811">
        <f>IF(B3811&lt;&gt;"", "AWARD-"&amp;TEXT(ROW()-1,"0000"), "")</f>
        <v/>
      </c>
      <c r="B3811" s="4" t="n"/>
      <c r="C3811" s="4" t="n"/>
      <c r="D3811" s="4" t="n"/>
      <c r="E3811" s="6" t="n"/>
      <c r="F3811" s="7" t="n"/>
      <c r="G3811" s="6" t="n"/>
      <c r="H3811" s="6" t="n"/>
      <c r="I3811" s="6" t="n"/>
      <c r="J3811" s="5">
        <f>SUMIFS(amount_expended,cfda_key,V3811)</f>
        <v/>
      </c>
      <c r="K3811" s="5">
        <f>IF(G3811="OTHER CLUSTER NOT LISTED ABOVE",SUMIFS(amount_expended,uniform_other_cluster_name,X3811), IF(AND(OR(G3811="N/A",G3811=""),H3811=""),0,IF(G3811="STATE CLUSTER",SUMIFS(amount_expended,uniform_state_cluster_name,W3811),SUMIFS(amount_expended,cluster_name,G3811))))</f>
        <v/>
      </c>
      <c r="L3811" s="6" t="n"/>
      <c r="M3811" s="4" t="n"/>
      <c r="N3811" s="6" t="n"/>
      <c r="O3811" s="4" t="n"/>
      <c r="P3811" s="4" t="n"/>
      <c r="Q3811" s="6" t="n"/>
      <c r="R3811" s="7" t="n"/>
      <c r="S3811" s="6" t="n"/>
      <c r="T3811" s="6" t="n"/>
      <c r="U3811" s="6" t="n"/>
      <c r="V3811" s="3">
        <f>IF(OR(B3811="",C3811),"",CONCATENATE(B3811,".",C3811))</f>
        <v/>
      </c>
      <c r="W3811">
        <f>UPPER(TRIM(H3811))</f>
        <v/>
      </c>
      <c r="X3811">
        <f>UPPER(TRIM(I3811))</f>
        <v/>
      </c>
      <c r="Y3811">
        <f>IF(V3811&lt;&gt;"",IFERROR(INDEX(federal_program_name_lookup,MATCH(V3811,aln_lookup,0)),""),"")</f>
        <v/>
      </c>
    </row>
    <row r="3812">
      <c r="A3812">
        <f>IF(B3812&lt;&gt;"", "AWARD-"&amp;TEXT(ROW()-1,"0000"), "")</f>
        <v/>
      </c>
      <c r="B3812" s="4" t="n"/>
      <c r="C3812" s="4" t="n"/>
      <c r="D3812" s="4" t="n"/>
      <c r="E3812" s="6" t="n"/>
      <c r="F3812" s="7" t="n"/>
      <c r="G3812" s="6" t="n"/>
      <c r="H3812" s="6" t="n"/>
      <c r="I3812" s="6" t="n"/>
      <c r="J3812" s="5">
        <f>SUMIFS(amount_expended,cfda_key,V3812)</f>
        <v/>
      </c>
      <c r="K3812" s="5">
        <f>IF(G3812="OTHER CLUSTER NOT LISTED ABOVE",SUMIFS(amount_expended,uniform_other_cluster_name,X3812), IF(AND(OR(G3812="N/A",G3812=""),H3812=""),0,IF(G3812="STATE CLUSTER",SUMIFS(amount_expended,uniform_state_cluster_name,W3812),SUMIFS(amount_expended,cluster_name,G3812))))</f>
        <v/>
      </c>
      <c r="L3812" s="6" t="n"/>
      <c r="M3812" s="4" t="n"/>
      <c r="N3812" s="6" t="n"/>
      <c r="O3812" s="4" t="n"/>
      <c r="P3812" s="4" t="n"/>
      <c r="Q3812" s="6" t="n"/>
      <c r="R3812" s="7" t="n"/>
      <c r="S3812" s="6" t="n"/>
      <c r="T3812" s="6" t="n"/>
      <c r="U3812" s="6" t="n"/>
      <c r="V3812" s="3">
        <f>IF(OR(B3812="",C3812),"",CONCATENATE(B3812,".",C3812))</f>
        <v/>
      </c>
      <c r="W3812">
        <f>UPPER(TRIM(H3812))</f>
        <v/>
      </c>
      <c r="X3812">
        <f>UPPER(TRIM(I3812))</f>
        <v/>
      </c>
      <c r="Y3812">
        <f>IF(V3812&lt;&gt;"",IFERROR(INDEX(federal_program_name_lookup,MATCH(V3812,aln_lookup,0)),""),"")</f>
        <v/>
      </c>
    </row>
    <row r="3813">
      <c r="A3813">
        <f>IF(B3813&lt;&gt;"", "AWARD-"&amp;TEXT(ROW()-1,"0000"), "")</f>
        <v/>
      </c>
      <c r="B3813" s="4" t="n"/>
      <c r="C3813" s="4" t="n"/>
      <c r="D3813" s="4" t="n"/>
      <c r="E3813" s="6" t="n"/>
      <c r="F3813" s="7" t="n"/>
      <c r="G3813" s="6" t="n"/>
      <c r="H3813" s="6" t="n"/>
      <c r="I3813" s="6" t="n"/>
      <c r="J3813" s="5">
        <f>SUMIFS(amount_expended,cfda_key,V3813)</f>
        <v/>
      </c>
      <c r="K3813" s="5">
        <f>IF(G3813="OTHER CLUSTER NOT LISTED ABOVE",SUMIFS(amount_expended,uniform_other_cluster_name,X3813), IF(AND(OR(G3813="N/A",G3813=""),H3813=""),0,IF(G3813="STATE CLUSTER",SUMIFS(amount_expended,uniform_state_cluster_name,W3813),SUMIFS(amount_expended,cluster_name,G3813))))</f>
        <v/>
      </c>
      <c r="L3813" s="6" t="n"/>
      <c r="M3813" s="4" t="n"/>
      <c r="N3813" s="6" t="n"/>
      <c r="O3813" s="4" t="n"/>
      <c r="P3813" s="4" t="n"/>
      <c r="Q3813" s="6" t="n"/>
      <c r="R3813" s="7" t="n"/>
      <c r="S3813" s="6" t="n"/>
      <c r="T3813" s="6" t="n"/>
      <c r="U3813" s="6" t="n"/>
      <c r="V3813" s="3">
        <f>IF(OR(B3813="",C3813),"",CONCATENATE(B3813,".",C3813))</f>
        <v/>
      </c>
      <c r="W3813">
        <f>UPPER(TRIM(H3813))</f>
        <v/>
      </c>
      <c r="X3813">
        <f>UPPER(TRIM(I3813))</f>
        <v/>
      </c>
      <c r="Y3813">
        <f>IF(V3813&lt;&gt;"",IFERROR(INDEX(federal_program_name_lookup,MATCH(V3813,aln_lookup,0)),""),"")</f>
        <v/>
      </c>
    </row>
    <row r="3814">
      <c r="A3814">
        <f>IF(B3814&lt;&gt;"", "AWARD-"&amp;TEXT(ROW()-1,"0000"), "")</f>
        <v/>
      </c>
      <c r="B3814" s="4" t="n"/>
      <c r="C3814" s="4" t="n"/>
      <c r="D3814" s="4" t="n"/>
      <c r="E3814" s="6" t="n"/>
      <c r="F3814" s="7" t="n"/>
      <c r="G3814" s="6" t="n"/>
      <c r="H3814" s="6" t="n"/>
      <c r="I3814" s="6" t="n"/>
      <c r="J3814" s="5">
        <f>SUMIFS(amount_expended,cfda_key,V3814)</f>
        <v/>
      </c>
      <c r="K3814" s="5">
        <f>IF(G3814="OTHER CLUSTER NOT LISTED ABOVE",SUMIFS(amount_expended,uniform_other_cluster_name,X3814), IF(AND(OR(G3814="N/A",G3814=""),H3814=""),0,IF(G3814="STATE CLUSTER",SUMIFS(amount_expended,uniform_state_cluster_name,W3814),SUMIFS(amount_expended,cluster_name,G3814))))</f>
        <v/>
      </c>
      <c r="L3814" s="6" t="n"/>
      <c r="M3814" s="4" t="n"/>
      <c r="N3814" s="6" t="n"/>
      <c r="O3814" s="4" t="n"/>
      <c r="P3814" s="4" t="n"/>
      <c r="Q3814" s="6" t="n"/>
      <c r="R3814" s="7" t="n"/>
      <c r="S3814" s="6" t="n"/>
      <c r="T3814" s="6" t="n"/>
      <c r="U3814" s="6" t="n"/>
      <c r="V3814" s="3">
        <f>IF(OR(B3814="",C3814),"",CONCATENATE(B3814,".",C3814))</f>
        <v/>
      </c>
      <c r="W3814">
        <f>UPPER(TRIM(H3814))</f>
        <v/>
      </c>
      <c r="X3814">
        <f>UPPER(TRIM(I3814))</f>
        <v/>
      </c>
      <c r="Y3814">
        <f>IF(V3814&lt;&gt;"",IFERROR(INDEX(federal_program_name_lookup,MATCH(V3814,aln_lookup,0)),""),"")</f>
        <v/>
      </c>
    </row>
    <row r="3815">
      <c r="A3815">
        <f>IF(B3815&lt;&gt;"", "AWARD-"&amp;TEXT(ROW()-1,"0000"), "")</f>
        <v/>
      </c>
      <c r="B3815" s="4" t="n"/>
      <c r="C3815" s="4" t="n"/>
      <c r="D3815" s="4" t="n"/>
      <c r="E3815" s="6" t="n"/>
      <c r="F3815" s="7" t="n"/>
      <c r="G3815" s="6" t="n"/>
      <c r="H3815" s="6" t="n"/>
      <c r="I3815" s="6" t="n"/>
      <c r="J3815" s="5">
        <f>SUMIFS(amount_expended,cfda_key,V3815)</f>
        <v/>
      </c>
      <c r="K3815" s="5">
        <f>IF(G3815="OTHER CLUSTER NOT LISTED ABOVE",SUMIFS(amount_expended,uniform_other_cluster_name,X3815), IF(AND(OR(G3815="N/A",G3815=""),H3815=""),0,IF(G3815="STATE CLUSTER",SUMIFS(amount_expended,uniform_state_cluster_name,W3815),SUMIFS(amount_expended,cluster_name,G3815))))</f>
        <v/>
      </c>
      <c r="L3815" s="6" t="n"/>
      <c r="M3815" s="4" t="n"/>
      <c r="N3815" s="6" t="n"/>
      <c r="O3815" s="4" t="n"/>
      <c r="P3815" s="4" t="n"/>
      <c r="Q3815" s="6" t="n"/>
      <c r="R3815" s="7" t="n"/>
      <c r="S3815" s="6" t="n"/>
      <c r="T3815" s="6" t="n"/>
      <c r="U3815" s="6" t="n"/>
      <c r="V3815" s="3">
        <f>IF(OR(B3815="",C3815),"",CONCATENATE(B3815,".",C3815))</f>
        <v/>
      </c>
      <c r="W3815">
        <f>UPPER(TRIM(H3815))</f>
        <v/>
      </c>
      <c r="X3815">
        <f>UPPER(TRIM(I3815))</f>
        <v/>
      </c>
      <c r="Y3815">
        <f>IF(V3815&lt;&gt;"",IFERROR(INDEX(federal_program_name_lookup,MATCH(V3815,aln_lookup,0)),""),"")</f>
        <v/>
      </c>
    </row>
    <row r="3816">
      <c r="A3816">
        <f>IF(B3816&lt;&gt;"", "AWARD-"&amp;TEXT(ROW()-1,"0000"), "")</f>
        <v/>
      </c>
      <c r="B3816" s="4" t="n"/>
      <c r="C3816" s="4" t="n"/>
      <c r="D3816" s="4" t="n"/>
      <c r="E3816" s="6" t="n"/>
      <c r="F3816" s="7" t="n"/>
      <c r="G3816" s="6" t="n"/>
      <c r="H3816" s="6" t="n"/>
      <c r="I3816" s="6" t="n"/>
      <c r="J3816" s="5">
        <f>SUMIFS(amount_expended,cfda_key,V3816)</f>
        <v/>
      </c>
      <c r="K3816" s="5">
        <f>IF(G3816="OTHER CLUSTER NOT LISTED ABOVE",SUMIFS(amount_expended,uniform_other_cluster_name,X3816), IF(AND(OR(G3816="N/A",G3816=""),H3816=""),0,IF(G3816="STATE CLUSTER",SUMIFS(amount_expended,uniform_state_cluster_name,W3816),SUMIFS(amount_expended,cluster_name,G3816))))</f>
        <v/>
      </c>
      <c r="L3816" s="6" t="n"/>
      <c r="M3816" s="4" t="n"/>
      <c r="N3816" s="6" t="n"/>
      <c r="O3816" s="4" t="n"/>
      <c r="P3816" s="4" t="n"/>
      <c r="Q3816" s="6" t="n"/>
      <c r="R3816" s="7" t="n"/>
      <c r="S3816" s="6" t="n"/>
      <c r="T3816" s="6" t="n"/>
      <c r="U3816" s="6" t="n"/>
      <c r="V3816" s="3">
        <f>IF(OR(B3816="",C3816),"",CONCATENATE(B3816,".",C3816))</f>
        <v/>
      </c>
      <c r="W3816">
        <f>UPPER(TRIM(H3816))</f>
        <v/>
      </c>
      <c r="X3816">
        <f>UPPER(TRIM(I3816))</f>
        <v/>
      </c>
      <c r="Y3816">
        <f>IF(V3816&lt;&gt;"",IFERROR(INDEX(federal_program_name_lookup,MATCH(V3816,aln_lookup,0)),""),"")</f>
        <v/>
      </c>
    </row>
    <row r="3817">
      <c r="A3817">
        <f>IF(B3817&lt;&gt;"", "AWARD-"&amp;TEXT(ROW()-1,"0000"), "")</f>
        <v/>
      </c>
      <c r="B3817" s="4" t="n"/>
      <c r="C3817" s="4" t="n"/>
      <c r="D3817" s="4" t="n"/>
      <c r="E3817" s="6" t="n"/>
      <c r="F3817" s="7" t="n"/>
      <c r="G3817" s="6" t="n"/>
      <c r="H3817" s="6" t="n"/>
      <c r="I3817" s="6" t="n"/>
      <c r="J3817" s="5">
        <f>SUMIFS(amount_expended,cfda_key,V3817)</f>
        <v/>
      </c>
      <c r="K3817" s="5">
        <f>IF(G3817="OTHER CLUSTER NOT LISTED ABOVE",SUMIFS(amount_expended,uniform_other_cluster_name,X3817), IF(AND(OR(G3817="N/A",G3817=""),H3817=""),0,IF(G3817="STATE CLUSTER",SUMIFS(amount_expended,uniform_state_cluster_name,W3817),SUMIFS(amount_expended,cluster_name,G3817))))</f>
        <v/>
      </c>
      <c r="L3817" s="6" t="n"/>
      <c r="M3817" s="4" t="n"/>
      <c r="N3817" s="6" t="n"/>
      <c r="O3817" s="4" t="n"/>
      <c r="P3817" s="4" t="n"/>
      <c r="Q3817" s="6" t="n"/>
      <c r="R3817" s="7" t="n"/>
      <c r="S3817" s="6" t="n"/>
      <c r="T3817" s="6" t="n"/>
      <c r="U3817" s="6" t="n"/>
      <c r="V3817" s="3">
        <f>IF(OR(B3817="",C3817),"",CONCATENATE(B3817,".",C3817))</f>
        <v/>
      </c>
      <c r="W3817">
        <f>UPPER(TRIM(H3817))</f>
        <v/>
      </c>
      <c r="X3817">
        <f>UPPER(TRIM(I3817))</f>
        <v/>
      </c>
      <c r="Y3817">
        <f>IF(V3817&lt;&gt;"",IFERROR(INDEX(federal_program_name_lookup,MATCH(V3817,aln_lookup,0)),""),"")</f>
        <v/>
      </c>
    </row>
    <row r="3818">
      <c r="A3818">
        <f>IF(B3818&lt;&gt;"", "AWARD-"&amp;TEXT(ROW()-1,"0000"), "")</f>
        <v/>
      </c>
      <c r="B3818" s="4" t="n"/>
      <c r="C3818" s="4" t="n"/>
      <c r="D3818" s="4" t="n"/>
      <c r="E3818" s="6" t="n"/>
      <c r="F3818" s="7" t="n"/>
      <c r="G3818" s="6" t="n"/>
      <c r="H3818" s="6" t="n"/>
      <c r="I3818" s="6" t="n"/>
      <c r="J3818" s="5">
        <f>SUMIFS(amount_expended,cfda_key,V3818)</f>
        <v/>
      </c>
      <c r="K3818" s="5">
        <f>IF(G3818="OTHER CLUSTER NOT LISTED ABOVE",SUMIFS(amount_expended,uniform_other_cluster_name,X3818), IF(AND(OR(G3818="N/A",G3818=""),H3818=""),0,IF(G3818="STATE CLUSTER",SUMIFS(amount_expended,uniform_state_cluster_name,W3818),SUMIFS(amount_expended,cluster_name,G3818))))</f>
        <v/>
      </c>
      <c r="L3818" s="6" t="n"/>
      <c r="M3818" s="4" t="n"/>
      <c r="N3818" s="6" t="n"/>
      <c r="O3818" s="4" t="n"/>
      <c r="P3818" s="4" t="n"/>
      <c r="Q3818" s="6" t="n"/>
      <c r="R3818" s="7" t="n"/>
      <c r="S3818" s="6" t="n"/>
      <c r="T3818" s="6" t="n"/>
      <c r="U3818" s="6" t="n"/>
      <c r="V3818" s="3">
        <f>IF(OR(B3818="",C3818),"",CONCATENATE(B3818,".",C3818))</f>
        <v/>
      </c>
      <c r="W3818">
        <f>UPPER(TRIM(H3818))</f>
        <v/>
      </c>
      <c r="X3818">
        <f>UPPER(TRIM(I3818))</f>
        <v/>
      </c>
      <c r="Y3818">
        <f>IF(V3818&lt;&gt;"",IFERROR(INDEX(federal_program_name_lookup,MATCH(V3818,aln_lookup,0)),""),"")</f>
        <v/>
      </c>
    </row>
    <row r="3819">
      <c r="A3819">
        <f>IF(B3819&lt;&gt;"", "AWARD-"&amp;TEXT(ROW()-1,"0000"), "")</f>
        <v/>
      </c>
      <c r="B3819" s="4" t="n"/>
      <c r="C3819" s="4" t="n"/>
      <c r="D3819" s="4" t="n"/>
      <c r="E3819" s="6" t="n"/>
      <c r="F3819" s="7" t="n"/>
      <c r="G3819" s="6" t="n"/>
      <c r="H3819" s="6" t="n"/>
      <c r="I3819" s="6" t="n"/>
      <c r="J3819" s="5">
        <f>SUMIFS(amount_expended,cfda_key,V3819)</f>
        <v/>
      </c>
      <c r="K3819" s="5">
        <f>IF(G3819="OTHER CLUSTER NOT LISTED ABOVE",SUMIFS(amount_expended,uniform_other_cluster_name,X3819), IF(AND(OR(G3819="N/A",G3819=""),H3819=""),0,IF(G3819="STATE CLUSTER",SUMIFS(amount_expended,uniform_state_cluster_name,W3819),SUMIFS(amount_expended,cluster_name,G3819))))</f>
        <v/>
      </c>
      <c r="L3819" s="6" t="n"/>
      <c r="M3819" s="4" t="n"/>
      <c r="N3819" s="6" t="n"/>
      <c r="O3819" s="4" t="n"/>
      <c r="P3819" s="4" t="n"/>
      <c r="Q3819" s="6" t="n"/>
      <c r="R3819" s="7" t="n"/>
      <c r="S3819" s="6" t="n"/>
      <c r="T3819" s="6" t="n"/>
      <c r="U3819" s="6" t="n"/>
      <c r="V3819" s="3">
        <f>IF(OR(B3819="",C3819),"",CONCATENATE(B3819,".",C3819))</f>
        <v/>
      </c>
      <c r="W3819">
        <f>UPPER(TRIM(H3819))</f>
        <v/>
      </c>
      <c r="X3819">
        <f>UPPER(TRIM(I3819))</f>
        <v/>
      </c>
      <c r="Y3819">
        <f>IF(V3819&lt;&gt;"",IFERROR(INDEX(federal_program_name_lookup,MATCH(V3819,aln_lookup,0)),""),"")</f>
        <v/>
      </c>
    </row>
    <row r="3820">
      <c r="A3820">
        <f>IF(B3820&lt;&gt;"", "AWARD-"&amp;TEXT(ROW()-1,"0000"), "")</f>
        <v/>
      </c>
      <c r="B3820" s="4" t="n"/>
      <c r="C3820" s="4" t="n"/>
      <c r="D3820" s="4" t="n"/>
      <c r="E3820" s="6" t="n"/>
      <c r="F3820" s="7" t="n"/>
      <c r="G3820" s="6" t="n"/>
      <c r="H3820" s="6" t="n"/>
      <c r="I3820" s="6" t="n"/>
      <c r="J3820" s="5">
        <f>SUMIFS(amount_expended,cfda_key,V3820)</f>
        <v/>
      </c>
      <c r="K3820" s="5">
        <f>IF(G3820="OTHER CLUSTER NOT LISTED ABOVE",SUMIFS(amount_expended,uniform_other_cluster_name,X3820), IF(AND(OR(G3820="N/A",G3820=""),H3820=""),0,IF(G3820="STATE CLUSTER",SUMIFS(amount_expended,uniform_state_cluster_name,W3820),SUMIFS(amount_expended,cluster_name,G3820))))</f>
        <v/>
      </c>
      <c r="L3820" s="6" t="n"/>
      <c r="M3820" s="4" t="n"/>
      <c r="N3820" s="6" t="n"/>
      <c r="O3820" s="4" t="n"/>
      <c r="P3820" s="4" t="n"/>
      <c r="Q3820" s="6" t="n"/>
      <c r="R3820" s="7" t="n"/>
      <c r="S3820" s="6" t="n"/>
      <c r="T3820" s="6" t="n"/>
      <c r="U3820" s="6" t="n"/>
      <c r="V3820" s="3">
        <f>IF(OR(B3820="",C3820),"",CONCATENATE(B3820,".",C3820))</f>
        <v/>
      </c>
      <c r="W3820">
        <f>UPPER(TRIM(H3820))</f>
        <v/>
      </c>
      <c r="X3820">
        <f>UPPER(TRIM(I3820))</f>
        <v/>
      </c>
      <c r="Y3820">
        <f>IF(V3820&lt;&gt;"",IFERROR(INDEX(federal_program_name_lookup,MATCH(V3820,aln_lookup,0)),""),"")</f>
        <v/>
      </c>
    </row>
    <row r="3821">
      <c r="A3821">
        <f>IF(B3821&lt;&gt;"", "AWARD-"&amp;TEXT(ROW()-1,"0000"), "")</f>
        <v/>
      </c>
      <c r="B3821" s="4" t="n"/>
      <c r="C3821" s="4" t="n"/>
      <c r="D3821" s="4" t="n"/>
      <c r="E3821" s="6" t="n"/>
      <c r="F3821" s="7" t="n"/>
      <c r="G3821" s="6" t="n"/>
      <c r="H3821" s="6" t="n"/>
      <c r="I3821" s="6" t="n"/>
      <c r="J3821" s="5">
        <f>SUMIFS(amount_expended,cfda_key,V3821)</f>
        <v/>
      </c>
      <c r="K3821" s="5">
        <f>IF(G3821="OTHER CLUSTER NOT LISTED ABOVE",SUMIFS(amount_expended,uniform_other_cluster_name,X3821), IF(AND(OR(G3821="N/A",G3821=""),H3821=""),0,IF(G3821="STATE CLUSTER",SUMIFS(amount_expended,uniform_state_cluster_name,W3821),SUMIFS(amount_expended,cluster_name,G3821))))</f>
        <v/>
      </c>
      <c r="L3821" s="6" t="n"/>
      <c r="M3821" s="4" t="n"/>
      <c r="N3821" s="6" t="n"/>
      <c r="O3821" s="4" t="n"/>
      <c r="P3821" s="4" t="n"/>
      <c r="Q3821" s="6" t="n"/>
      <c r="R3821" s="7" t="n"/>
      <c r="S3821" s="6" t="n"/>
      <c r="T3821" s="6" t="n"/>
      <c r="U3821" s="6" t="n"/>
      <c r="V3821" s="3">
        <f>IF(OR(B3821="",C3821),"",CONCATENATE(B3821,".",C3821))</f>
        <v/>
      </c>
      <c r="W3821">
        <f>UPPER(TRIM(H3821))</f>
        <v/>
      </c>
      <c r="X3821">
        <f>UPPER(TRIM(I3821))</f>
        <v/>
      </c>
      <c r="Y3821">
        <f>IF(V3821&lt;&gt;"",IFERROR(INDEX(federal_program_name_lookup,MATCH(V3821,aln_lookup,0)),""),"")</f>
        <v/>
      </c>
    </row>
    <row r="3822">
      <c r="A3822">
        <f>IF(B3822&lt;&gt;"", "AWARD-"&amp;TEXT(ROW()-1,"0000"), "")</f>
        <v/>
      </c>
      <c r="B3822" s="4" t="n"/>
      <c r="C3822" s="4" t="n"/>
      <c r="D3822" s="4" t="n"/>
      <c r="E3822" s="6" t="n"/>
      <c r="F3822" s="7" t="n"/>
      <c r="G3822" s="6" t="n"/>
      <c r="H3822" s="6" t="n"/>
      <c r="I3822" s="6" t="n"/>
      <c r="J3822" s="5">
        <f>SUMIFS(amount_expended,cfda_key,V3822)</f>
        <v/>
      </c>
      <c r="K3822" s="5">
        <f>IF(G3822="OTHER CLUSTER NOT LISTED ABOVE",SUMIFS(amount_expended,uniform_other_cluster_name,X3822), IF(AND(OR(G3822="N/A",G3822=""),H3822=""),0,IF(G3822="STATE CLUSTER",SUMIFS(amount_expended,uniform_state_cluster_name,W3822),SUMIFS(amount_expended,cluster_name,G3822))))</f>
        <v/>
      </c>
      <c r="L3822" s="6" t="n"/>
      <c r="M3822" s="4" t="n"/>
      <c r="N3822" s="6" t="n"/>
      <c r="O3822" s="4" t="n"/>
      <c r="P3822" s="4" t="n"/>
      <c r="Q3822" s="6" t="n"/>
      <c r="R3822" s="7" t="n"/>
      <c r="S3822" s="6" t="n"/>
      <c r="T3822" s="6" t="n"/>
      <c r="U3822" s="6" t="n"/>
      <c r="V3822" s="3">
        <f>IF(OR(B3822="",C3822),"",CONCATENATE(B3822,".",C3822))</f>
        <v/>
      </c>
      <c r="W3822">
        <f>UPPER(TRIM(H3822))</f>
        <v/>
      </c>
      <c r="X3822">
        <f>UPPER(TRIM(I3822))</f>
        <v/>
      </c>
      <c r="Y3822">
        <f>IF(V3822&lt;&gt;"",IFERROR(INDEX(federal_program_name_lookup,MATCH(V3822,aln_lookup,0)),""),"")</f>
        <v/>
      </c>
    </row>
    <row r="3823">
      <c r="A3823">
        <f>IF(B3823&lt;&gt;"", "AWARD-"&amp;TEXT(ROW()-1,"0000"), "")</f>
        <v/>
      </c>
      <c r="B3823" s="4" t="n"/>
      <c r="C3823" s="4" t="n"/>
      <c r="D3823" s="4" t="n"/>
      <c r="E3823" s="6" t="n"/>
      <c r="F3823" s="7" t="n"/>
      <c r="G3823" s="6" t="n"/>
      <c r="H3823" s="6" t="n"/>
      <c r="I3823" s="6" t="n"/>
      <c r="J3823" s="5">
        <f>SUMIFS(amount_expended,cfda_key,V3823)</f>
        <v/>
      </c>
      <c r="K3823" s="5">
        <f>IF(G3823="OTHER CLUSTER NOT LISTED ABOVE",SUMIFS(amount_expended,uniform_other_cluster_name,X3823), IF(AND(OR(G3823="N/A",G3823=""),H3823=""),0,IF(G3823="STATE CLUSTER",SUMIFS(amount_expended,uniform_state_cluster_name,W3823),SUMIFS(amount_expended,cluster_name,G3823))))</f>
        <v/>
      </c>
      <c r="L3823" s="6" t="n"/>
      <c r="M3823" s="4" t="n"/>
      <c r="N3823" s="6" t="n"/>
      <c r="O3823" s="4" t="n"/>
      <c r="P3823" s="4" t="n"/>
      <c r="Q3823" s="6" t="n"/>
      <c r="R3823" s="7" t="n"/>
      <c r="S3823" s="6" t="n"/>
      <c r="T3823" s="6" t="n"/>
      <c r="U3823" s="6" t="n"/>
      <c r="V3823" s="3">
        <f>IF(OR(B3823="",C3823),"",CONCATENATE(B3823,".",C3823))</f>
        <v/>
      </c>
      <c r="W3823">
        <f>UPPER(TRIM(H3823))</f>
        <v/>
      </c>
      <c r="X3823">
        <f>UPPER(TRIM(I3823))</f>
        <v/>
      </c>
      <c r="Y3823">
        <f>IF(V3823&lt;&gt;"",IFERROR(INDEX(federal_program_name_lookup,MATCH(V3823,aln_lookup,0)),""),"")</f>
        <v/>
      </c>
    </row>
    <row r="3824">
      <c r="A3824">
        <f>IF(B3824&lt;&gt;"", "AWARD-"&amp;TEXT(ROW()-1,"0000"), "")</f>
        <v/>
      </c>
      <c r="B3824" s="4" t="n"/>
      <c r="C3824" s="4" t="n"/>
      <c r="D3824" s="4" t="n"/>
      <c r="E3824" s="6" t="n"/>
      <c r="F3824" s="7" t="n"/>
      <c r="G3824" s="6" t="n"/>
      <c r="H3824" s="6" t="n"/>
      <c r="I3824" s="6" t="n"/>
      <c r="J3824" s="5">
        <f>SUMIFS(amount_expended,cfda_key,V3824)</f>
        <v/>
      </c>
      <c r="K3824" s="5">
        <f>IF(G3824="OTHER CLUSTER NOT LISTED ABOVE",SUMIFS(amount_expended,uniform_other_cluster_name,X3824), IF(AND(OR(G3824="N/A",G3824=""),H3824=""),0,IF(G3824="STATE CLUSTER",SUMIFS(amount_expended,uniform_state_cluster_name,W3824),SUMIFS(amount_expended,cluster_name,G3824))))</f>
        <v/>
      </c>
      <c r="L3824" s="6" t="n"/>
      <c r="M3824" s="4" t="n"/>
      <c r="N3824" s="6" t="n"/>
      <c r="O3824" s="4" t="n"/>
      <c r="P3824" s="4" t="n"/>
      <c r="Q3824" s="6" t="n"/>
      <c r="R3824" s="7" t="n"/>
      <c r="S3824" s="6" t="n"/>
      <c r="T3824" s="6" t="n"/>
      <c r="U3824" s="6" t="n"/>
      <c r="V3824" s="3">
        <f>IF(OR(B3824="",C3824),"",CONCATENATE(B3824,".",C3824))</f>
        <v/>
      </c>
      <c r="W3824">
        <f>UPPER(TRIM(H3824))</f>
        <v/>
      </c>
      <c r="X3824">
        <f>UPPER(TRIM(I3824))</f>
        <v/>
      </c>
      <c r="Y3824">
        <f>IF(V3824&lt;&gt;"",IFERROR(INDEX(federal_program_name_lookup,MATCH(V3824,aln_lookup,0)),""),"")</f>
        <v/>
      </c>
    </row>
    <row r="3825">
      <c r="A3825">
        <f>IF(B3825&lt;&gt;"", "AWARD-"&amp;TEXT(ROW()-1,"0000"), "")</f>
        <v/>
      </c>
      <c r="B3825" s="4" t="n"/>
      <c r="C3825" s="4" t="n"/>
      <c r="D3825" s="4" t="n"/>
      <c r="E3825" s="6" t="n"/>
      <c r="F3825" s="7" t="n"/>
      <c r="G3825" s="6" t="n"/>
      <c r="H3825" s="6" t="n"/>
      <c r="I3825" s="6" t="n"/>
      <c r="J3825" s="5">
        <f>SUMIFS(amount_expended,cfda_key,V3825)</f>
        <v/>
      </c>
      <c r="K3825" s="5">
        <f>IF(G3825="OTHER CLUSTER NOT LISTED ABOVE",SUMIFS(amount_expended,uniform_other_cluster_name,X3825), IF(AND(OR(G3825="N/A",G3825=""),H3825=""),0,IF(G3825="STATE CLUSTER",SUMIFS(amount_expended,uniform_state_cluster_name,W3825),SUMIFS(amount_expended,cluster_name,G3825))))</f>
        <v/>
      </c>
      <c r="L3825" s="6" t="n"/>
      <c r="M3825" s="4" t="n"/>
      <c r="N3825" s="6" t="n"/>
      <c r="O3825" s="4" t="n"/>
      <c r="P3825" s="4" t="n"/>
      <c r="Q3825" s="6" t="n"/>
      <c r="R3825" s="7" t="n"/>
      <c r="S3825" s="6" t="n"/>
      <c r="T3825" s="6" t="n"/>
      <c r="U3825" s="6" t="n"/>
      <c r="V3825" s="3">
        <f>IF(OR(B3825="",C3825),"",CONCATENATE(B3825,".",C3825))</f>
        <v/>
      </c>
      <c r="W3825">
        <f>UPPER(TRIM(H3825))</f>
        <v/>
      </c>
      <c r="X3825">
        <f>UPPER(TRIM(I3825))</f>
        <v/>
      </c>
      <c r="Y3825">
        <f>IF(V3825&lt;&gt;"",IFERROR(INDEX(federal_program_name_lookup,MATCH(V3825,aln_lookup,0)),""),"")</f>
        <v/>
      </c>
    </row>
    <row r="3826">
      <c r="A3826">
        <f>IF(B3826&lt;&gt;"", "AWARD-"&amp;TEXT(ROW()-1,"0000"), "")</f>
        <v/>
      </c>
      <c r="B3826" s="4" t="n"/>
      <c r="C3826" s="4" t="n"/>
      <c r="D3826" s="4" t="n"/>
      <c r="E3826" s="6" t="n"/>
      <c r="F3826" s="7" t="n"/>
      <c r="G3826" s="6" t="n"/>
      <c r="H3826" s="6" t="n"/>
      <c r="I3826" s="6" t="n"/>
      <c r="J3826" s="5">
        <f>SUMIFS(amount_expended,cfda_key,V3826)</f>
        <v/>
      </c>
      <c r="K3826" s="5">
        <f>IF(G3826="OTHER CLUSTER NOT LISTED ABOVE",SUMIFS(amount_expended,uniform_other_cluster_name,X3826), IF(AND(OR(G3826="N/A",G3826=""),H3826=""),0,IF(G3826="STATE CLUSTER",SUMIFS(amount_expended,uniform_state_cluster_name,W3826),SUMIFS(amount_expended,cluster_name,G3826))))</f>
        <v/>
      </c>
      <c r="L3826" s="6" t="n"/>
      <c r="M3826" s="4" t="n"/>
      <c r="N3826" s="6" t="n"/>
      <c r="O3826" s="4" t="n"/>
      <c r="P3826" s="4" t="n"/>
      <c r="Q3826" s="6" t="n"/>
      <c r="R3826" s="7" t="n"/>
      <c r="S3826" s="6" t="n"/>
      <c r="T3826" s="6" t="n"/>
      <c r="U3826" s="6" t="n"/>
      <c r="V3826" s="3">
        <f>IF(OR(B3826="",C3826),"",CONCATENATE(B3826,".",C3826))</f>
        <v/>
      </c>
      <c r="W3826">
        <f>UPPER(TRIM(H3826))</f>
        <v/>
      </c>
      <c r="X3826">
        <f>UPPER(TRIM(I3826))</f>
        <v/>
      </c>
      <c r="Y3826">
        <f>IF(V3826&lt;&gt;"",IFERROR(INDEX(federal_program_name_lookup,MATCH(V3826,aln_lookup,0)),""),"")</f>
        <v/>
      </c>
    </row>
    <row r="3827">
      <c r="A3827">
        <f>IF(B3827&lt;&gt;"", "AWARD-"&amp;TEXT(ROW()-1,"0000"), "")</f>
        <v/>
      </c>
      <c r="B3827" s="4" t="n"/>
      <c r="C3827" s="4" t="n"/>
      <c r="D3827" s="4" t="n"/>
      <c r="E3827" s="6" t="n"/>
      <c r="F3827" s="7" t="n"/>
      <c r="G3827" s="6" t="n"/>
      <c r="H3827" s="6" t="n"/>
      <c r="I3827" s="6" t="n"/>
      <c r="J3827" s="5">
        <f>SUMIFS(amount_expended,cfda_key,V3827)</f>
        <v/>
      </c>
      <c r="K3827" s="5">
        <f>IF(G3827="OTHER CLUSTER NOT LISTED ABOVE",SUMIFS(amount_expended,uniform_other_cluster_name,X3827), IF(AND(OR(G3827="N/A",G3827=""),H3827=""),0,IF(G3827="STATE CLUSTER",SUMIFS(amount_expended,uniform_state_cluster_name,W3827),SUMIFS(amount_expended,cluster_name,G3827))))</f>
        <v/>
      </c>
      <c r="L3827" s="6" t="n"/>
      <c r="M3827" s="4" t="n"/>
      <c r="N3827" s="6" t="n"/>
      <c r="O3827" s="4" t="n"/>
      <c r="P3827" s="4" t="n"/>
      <c r="Q3827" s="6" t="n"/>
      <c r="R3827" s="7" t="n"/>
      <c r="S3827" s="6" t="n"/>
      <c r="T3827" s="6" t="n"/>
      <c r="U3827" s="6" t="n"/>
      <c r="V3827" s="3">
        <f>IF(OR(B3827="",C3827),"",CONCATENATE(B3827,".",C3827))</f>
        <v/>
      </c>
      <c r="W3827">
        <f>UPPER(TRIM(H3827))</f>
        <v/>
      </c>
      <c r="X3827">
        <f>UPPER(TRIM(I3827))</f>
        <v/>
      </c>
      <c r="Y3827">
        <f>IF(V3827&lt;&gt;"",IFERROR(INDEX(federal_program_name_lookup,MATCH(V3827,aln_lookup,0)),""),"")</f>
        <v/>
      </c>
    </row>
    <row r="3828">
      <c r="A3828">
        <f>IF(B3828&lt;&gt;"", "AWARD-"&amp;TEXT(ROW()-1,"0000"), "")</f>
        <v/>
      </c>
      <c r="B3828" s="4" t="n"/>
      <c r="C3828" s="4" t="n"/>
      <c r="D3828" s="4" t="n"/>
      <c r="E3828" s="6" t="n"/>
      <c r="F3828" s="7" t="n"/>
      <c r="G3828" s="6" t="n"/>
      <c r="H3828" s="6" t="n"/>
      <c r="I3828" s="6" t="n"/>
      <c r="J3828" s="5">
        <f>SUMIFS(amount_expended,cfda_key,V3828)</f>
        <v/>
      </c>
      <c r="K3828" s="5">
        <f>IF(G3828="OTHER CLUSTER NOT LISTED ABOVE",SUMIFS(amount_expended,uniform_other_cluster_name,X3828), IF(AND(OR(G3828="N/A",G3828=""),H3828=""),0,IF(G3828="STATE CLUSTER",SUMIFS(amount_expended,uniform_state_cluster_name,W3828),SUMIFS(amount_expended,cluster_name,G3828))))</f>
        <v/>
      </c>
      <c r="L3828" s="6" t="n"/>
      <c r="M3828" s="4" t="n"/>
      <c r="N3828" s="6" t="n"/>
      <c r="O3828" s="4" t="n"/>
      <c r="P3828" s="4" t="n"/>
      <c r="Q3828" s="6" t="n"/>
      <c r="R3828" s="7" t="n"/>
      <c r="S3828" s="6" t="n"/>
      <c r="T3828" s="6" t="n"/>
      <c r="U3828" s="6" t="n"/>
      <c r="V3828" s="3">
        <f>IF(OR(B3828="",C3828),"",CONCATENATE(B3828,".",C3828))</f>
        <v/>
      </c>
      <c r="W3828">
        <f>UPPER(TRIM(H3828))</f>
        <v/>
      </c>
      <c r="X3828">
        <f>UPPER(TRIM(I3828))</f>
        <v/>
      </c>
      <c r="Y3828">
        <f>IF(V3828&lt;&gt;"",IFERROR(INDEX(federal_program_name_lookup,MATCH(V3828,aln_lookup,0)),""),"")</f>
        <v/>
      </c>
    </row>
    <row r="3829">
      <c r="A3829">
        <f>IF(B3829&lt;&gt;"", "AWARD-"&amp;TEXT(ROW()-1,"0000"), "")</f>
        <v/>
      </c>
      <c r="B3829" s="4" t="n"/>
      <c r="C3829" s="4" t="n"/>
      <c r="D3829" s="4" t="n"/>
      <c r="E3829" s="6" t="n"/>
      <c r="F3829" s="7" t="n"/>
      <c r="G3829" s="6" t="n"/>
      <c r="H3829" s="6" t="n"/>
      <c r="I3829" s="6" t="n"/>
      <c r="J3829" s="5">
        <f>SUMIFS(amount_expended,cfda_key,V3829)</f>
        <v/>
      </c>
      <c r="K3829" s="5">
        <f>IF(G3829="OTHER CLUSTER NOT LISTED ABOVE",SUMIFS(amount_expended,uniform_other_cluster_name,X3829), IF(AND(OR(G3829="N/A",G3829=""),H3829=""),0,IF(G3829="STATE CLUSTER",SUMIFS(amount_expended,uniform_state_cluster_name,W3829),SUMIFS(amount_expended,cluster_name,G3829))))</f>
        <v/>
      </c>
      <c r="L3829" s="6" t="n"/>
      <c r="M3829" s="4" t="n"/>
      <c r="N3829" s="6" t="n"/>
      <c r="O3829" s="4" t="n"/>
      <c r="P3829" s="4" t="n"/>
      <c r="Q3829" s="6" t="n"/>
      <c r="R3829" s="7" t="n"/>
      <c r="S3829" s="6" t="n"/>
      <c r="T3829" s="6" t="n"/>
      <c r="U3829" s="6" t="n"/>
      <c r="V3829" s="3">
        <f>IF(OR(B3829="",C3829),"",CONCATENATE(B3829,".",C3829))</f>
        <v/>
      </c>
      <c r="W3829">
        <f>UPPER(TRIM(H3829))</f>
        <v/>
      </c>
      <c r="X3829">
        <f>UPPER(TRIM(I3829))</f>
        <v/>
      </c>
      <c r="Y3829">
        <f>IF(V3829&lt;&gt;"",IFERROR(INDEX(federal_program_name_lookup,MATCH(V3829,aln_lookup,0)),""),"")</f>
        <v/>
      </c>
    </row>
    <row r="3830">
      <c r="A3830">
        <f>IF(B3830&lt;&gt;"", "AWARD-"&amp;TEXT(ROW()-1,"0000"), "")</f>
        <v/>
      </c>
      <c r="B3830" s="4" t="n"/>
      <c r="C3830" s="4" t="n"/>
      <c r="D3830" s="4" t="n"/>
      <c r="E3830" s="6" t="n"/>
      <c r="F3830" s="7" t="n"/>
      <c r="G3830" s="6" t="n"/>
      <c r="H3830" s="6" t="n"/>
      <c r="I3830" s="6" t="n"/>
      <c r="J3830" s="5">
        <f>SUMIFS(amount_expended,cfda_key,V3830)</f>
        <v/>
      </c>
      <c r="K3830" s="5">
        <f>IF(G3830="OTHER CLUSTER NOT LISTED ABOVE",SUMIFS(amount_expended,uniform_other_cluster_name,X3830), IF(AND(OR(G3830="N/A",G3830=""),H3830=""),0,IF(G3830="STATE CLUSTER",SUMIFS(amount_expended,uniform_state_cluster_name,W3830),SUMIFS(amount_expended,cluster_name,G3830))))</f>
        <v/>
      </c>
      <c r="L3830" s="6" t="n"/>
      <c r="M3830" s="4" t="n"/>
      <c r="N3830" s="6" t="n"/>
      <c r="O3830" s="4" t="n"/>
      <c r="P3830" s="4" t="n"/>
      <c r="Q3830" s="6" t="n"/>
      <c r="R3830" s="7" t="n"/>
      <c r="S3830" s="6" t="n"/>
      <c r="T3830" s="6" t="n"/>
      <c r="U3830" s="6" t="n"/>
      <c r="V3830" s="3">
        <f>IF(OR(B3830="",C3830),"",CONCATENATE(B3830,".",C3830))</f>
        <v/>
      </c>
      <c r="W3830">
        <f>UPPER(TRIM(H3830))</f>
        <v/>
      </c>
      <c r="X3830">
        <f>UPPER(TRIM(I3830))</f>
        <v/>
      </c>
      <c r="Y3830">
        <f>IF(V3830&lt;&gt;"",IFERROR(INDEX(federal_program_name_lookup,MATCH(V3830,aln_lookup,0)),""),"")</f>
        <v/>
      </c>
    </row>
    <row r="3831">
      <c r="A3831">
        <f>IF(B3831&lt;&gt;"", "AWARD-"&amp;TEXT(ROW()-1,"0000"), "")</f>
        <v/>
      </c>
      <c r="B3831" s="4" t="n"/>
      <c r="C3831" s="4" t="n"/>
      <c r="D3831" s="4" t="n"/>
      <c r="E3831" s="6" t="n"/>
      <c r="F3831" s="7" t="n"/>
      <c r="G3831" s="6" t="n"/>
      <c r="H3831" s="6" t="n"/>
      <c r="I3831" s="6" t="n"/>
      <c r="J3831" s="5">
        <f>SUMIFS(amount_expended,cfda_key,V3831)</f>
        <v/>
      </c>
      <c r="K3831" s="5">
        <f>IF(G3831="OTHER CLUSTER NOT LISTED ABOVE",SUMIFS(amount_expended,uniform_other_cluster_name,X3831), IF(AND(OR(G3831="N/A",G3831=""),H3831=""),0,IF(G3831="STATE CLUSTER",SUMIFS(amount_expended,uniform_state_cluster_name,W3831),SUMIFS(amount_expended,cluster_name,G3831))))</f>
        <v/>
      </c>
      <c r="L3831" s="6" t="n"/>
      <c r="M3831" s="4" t="n"/>
      <c r="N3831" s="6" t="n"/>
      <c r="O3831" s="4" t="n"/>
      <c r="P3831" s="4" t="n"/>
      <c r="Q3831" s="6" t="n"/>
      <c r="R3831" s="7" t="n"/>
      <c r="S3831" s="6" t="n"/>
      <c r="T3831" s="6" t="n"/>
      <c r="U3831" s="6" t="n"/>
      <c r="V3831" s="3">
        <f>IF(OR(B3831="",C3831),"",CONCATENATE(B3831,".",C3831))</f>
        <v/>
      </c>
      <c r="W3831">
        <f>UPPER(TRIM(H3831))</f>
        <v/>
      </c>
      <c r="X3831">
        <f>UPPER(TRIM(I3831))</f>
        <v/>
      </c>
      <c r="Y3831">
        <f>IF(V3831&lt;&gt;"",IFERROR(INDEX(federal_program_name_lookup,MATCH(V3831,aln_lookup,0)),""),"")</f>
        <v/>
      </c>
    </row>
    <row r="3832">
      <c r="A3832">
        <f>IF(B3832&lt;&gt;"", "AWARD-"&amp;TEXT(ROW()-1,"0000"), "")</f>
        <v/>
      </c>
      <c r="B3832" s="4" t="n"/>
      <c r="C3832" s="4" t="n"/>
      <c r="D3832" s="4" t="n"/>
      <c r="E3832" s="6" t="n"/>
      <c r="F3832" s="7" t="n"/>
      <c r="G3832" s="6" t="n"/>
      <c r="H3832" s="6" t="n"/>
      <c r="I3832" s="6" t="n"/>
      <c r="J3832" s="5">
        <f>SUMIFS(amount_expended,cfda_key,V3832)</f>
        <v/>
      </c>
      <c r="K3832" s="5">
        <f>IF(G3832="OTHER CLUSTER NOT LISTED ABOVE",SUMIFS(amount_expended,uniform_other_cluster_name,X3832), IF(AND(OR(G3832="N/A",G3832=""),H3832=""),0,IF(G3832="STATE CLUSTER",SUMIFS(amount_expended,uniform_state_cluster_name,W3832),SUMIFS(amount_expended,cluster_name,G3832))))</f>
        <v/>
      </c>
      <c r="L3832" s="6" t="n"/>
      <c r="M3832" s="4" t="n"/>
      <c r="N3832" s="6" t="n"/>
      <c r="O3832" s="4" t="n"/>
      <c r="P3832" s="4" t="n"/>
      <c r="Q3832" s="6" t="n"/>
      <c r="R3832" s="7" t="n"/>
      <c r="S3832" s="6" t="n"/>
      <c r="T3832" s="6" t="n"/>
      <c r="U3832" s="6" t="n"/>
      <c r="V3832" s="3">
        <f>IF(OR(B3832="",C3832),"",CONCATENATE(B3832,".",C3832))</f>
        <v/>
      </c>
      <c r="W3832">
        <f>UPPER(TRIM(H3832))</f>
        <v/>
      </c>
      <c r="X3832">
        <f>UPPER(TRIM(I3832))</f>
        <v/>
      </c>
      <c r="Y3832">
        <f>IF(V3832&lt;&gt;"",IFERROR(INDEX(federal_program_name_lookup,MATCH(V3832,aln_lookup,0)),""),"")</f>
        <v/>
      </c>
    </row>
    <row r="3833">
      <c r="A3833">
        <f>IF(B3833&lt;&gt;"", "AWARD-"&amp;TEXT(ROW()-1,"0000"), "")</f>
        <v/>
      </c>
      <c r="B3833" s="4" t="n"/>
      <c r="C3833" s="4" t="n"/>
      <c r="D3833" s="4" t="n"/>
      <c r="E3833" s="6" t="n"/>
      <c r="F3833" s="7" t="n"/>
      <c r="G3833" s="6" t="n"/>
      <c r="H3833" s="6" t="n"/>
      <c r="I3833" s="6" t="n"/>
      <c r="J3833" s="5">
        <f>SUMIFS(amount_expended,cfda_key,V3833)</f>
        <v/>
      </c>
      <c r="K3833" s="5">
        <f>IF(G3833="OTHER CLUSTER NOT LISTED ABOVE",SUMIFS(amount_expended,uniform_other_cluster_name,X3833), IF(AND(OR(G3833="N/A",G3833=""),H3833=""),0,IF(G3833="STATE CLUSTER",SUMIFS(amount_expended,uniform_state_cluster_name,W3833),SUMIFS(amount_expended,cluster_name,G3833))))</f>
        <v/>
      </c>
      <c r="L3833" s="6" t="n"/>
      <c r="M3833" s="4" t="n"/>
      <c r="N3833" s="6" t="n"/>
      <c r="O3833" s="4" t="n"/>
      <c r="P3833" s="4" t="n"/>
      <c r="Q3833" s="6" t="n"/>
      <c r="R3833" s="7" t="n"/>
      <c r="S3833" s="6" t="n"/>
      <c r="T3833" s="6" t="n"/>
      <c r="U3833" s="6" t="n"/>
      <c r="V3833" s="3">
        <f>IF(OR(B3833="",C3833),"",CONCATENATE(B3833,".",C3833))</f>
        <v/>
      </c>
      <c r="W3833">
        <f>UPPER(TRIM(H3833))</f>
        <v/>
      </c>
      <c r="X3833">
        <f>UPPER(TRIM(I3833))</f>
        <v/>
      </c>
      <c r="Y3833">
        <f>IF(V3833&lt;&gt;"",IFERROR(INDEX(federal_program_name_lookup,MATCH(V3833,aln_lookup,0)),""),"")</f>
        <v/>
      </c>
    </row>
    <row r="3834">
      <c r="A3834">
        <f>IF(B3834&lt;&gt;"", "AWARD-"&amp;TEXT(ROW()-1,"0000"), "")</f>
        <v/>
      </c>
      <c r="B3834" s="4" t="n"/>
      <c r="C3834" s="4" t="n"/>
      <c r="D3834" s="4" t="n"/>
      <c r="E3834" s="6" t="n"/>
      <c r="F3834" s="7" t="n"/>
      <c r="G3834" s="6" t="n"/>
      <c r="H3834" s="6" t="n"/>
      <c r="I3834" s="6" t="n"/>
      <c r="J3834" s="5">
        <f>SUMIFS(amount_expended,cfda_key,V3834)</f>
        <v/>
      </c>
      <c r="K3834" s="5">
        <f>IF(G3834="OTHER CLUSTER NOT LISTED ABOVE",SUMIFS(amount_expended,uniform_other_cluster_name,X3834), IF(AND(OR(G3834="N/A",G3834=""),H3834=""),0,IF(G3834="STATE CLUSTER",SUMIFS(amount_expended,uniform_state_cluster_name,W3834),SUMIFS(amount_expended,cluster_name,G3834))))</f>
        <v/>
      </c>
      <c r="L3834" s="6" t="n"/>
      <c r="M3834" s="4" t="n"/>
      <c r="N3834" s="6" t="n"/>
      <c r="O3834" s="4" t="n"/>
      <c r="P3834" s="4" t="n"/>
      <c r="Q3834" s="6" t="n"/>
      <c r="R3834" s="7" t="n"/>
      <c r="S3834" s="6" t="n"/>
      <c r="T3834" s="6" t="n"/>
      <c r="U3834" s="6" t="n"/>
      <c r="V3834" s="3">
        <f>IF(OR(B3834="",C3834),"",CONCATENATE(B3834,".",C3834))</f>
        <v/>
      </c>
      <c r="W3834">
        <f>UPPER(TRIM(H3834))</f>
        <v/>
      </c>
      <c r="X3834">
        <f>UPPER(TRIM(I3834))</f>
        <v/>
      </c>
      <c r="Y3834">
        <f>IF(V3834&lt;&gt;"",IFERROR(INDEX(federal_program_name_lookup,MATCH(V3834,aln_lookup,0)),""),"")</f>
        <v/>
      </c>
    </row>
    <row r="3835">
      <c r="A3835">
        <f>IF(B3835&lt;&gt;"", "AWARD-"&amp;TEXT(ROW()-1,"0000"), "")</f>
        <v/>
      </c>
      <c r="B3835" s="4" t="n"/>
      <c r="C3835" s="4" t="n"/>
      <c r="D3835" s="4" t="n"/>
      <c r="E3835" s="6" t="n"/>
      <c r="F3835" s="7" t="n"/>
      <c r="G3835" s="6" t="n"/>
      <c r="H3835" s="6" t="n"/>
      <c r="I3835" s="6" t="n"/>
      <c r="J3835" s="5">
        <f>SUMIFS(amount_expended,cfda_key,V3835)</f>
        <v/>
      </c>
      <c r="K3835" s="5">
        <f>IF(G3835="OTHER CLUSTER NOT LISTED ABOVE",SUMIFS(amount_expended,uniform_other_cluster_name,X3835), IF(AND(OR(G3835="N/A",G3835=""),H3835=""),0,IF(G3835="STATE CLUSTER",SUMIFS(amount_expended,uniform_state_cluster_name,W3835),SUMIFS(amount_expended,cluster_name,G3835))))</f>
        <v/>
      </c>
      <c r="L3835" s="6" t="n"/>
      <c r="M3835" s="4" t="n"/>
      <c r="N3835" s="6" t="n"/>
      <c r="O3835" s="4" t="n"/>
      <c r="P3835" s="4" t="n"/>
      <c r="Q3835" s="6" t="n"/>
      <c r="R3835" s="7" t="n"/>
      <c r="S3835" s="6" t="n"/>
      <c r="T3835" s="6" t="n"/>
      <c r="U3835" s="6" t="n"/>
      <c r="V3835" s="3">
        <f>IF(OR(B3835="",C3835),"",CONCATENATE(B3835,".",C3835))</f>
        <v/>
      </c>
      <c r="W3835">
        <f>UPPER(TRIM(H3835))</f>
        <v/>
      </c>
      <c r="X3835">
        <f>UPPER(TRIM(I3835))</f>
        <v/>
      </c>
      <c r="Y3835">
        <f>IF(V3835&lt;&gt;"",IFERROR(INDEX(federal_program_name_lookup,MATCH(V3835,aln_lookup,0)),""),"")</f>
        <v/>
      </c>
    </row>
    <row r="3836">
      <c r="A3836">
        <f>IF(B3836&lt;&gt;"", "AWARD-"&amp;TEXT(ROW()-1,"0000"), "")</f>
        <v/>
      </c>
      <c r="B3836" s="4" t="n"/>
      <c r="C3836" s="4" t="n"/>
      <c r="D3836" s="4" t="n"/>
      <c r="E3836" s="6" t="n"/>
      <c r="F3836" s="7" t="n"/>
      <c r="G3836" s="6" t="n"/>
      <c r="H3836" s="6" t="n"/>
      <c r="I3836" s="6" t="n"/>
      <c r="J3836" s="5">
        <f>SUMIFS(amount_expended,cfda_key,V3836)</f>
        <v/>
      </c>
      <c r="K3836" s="5">
        <f>IF(G3836="OTHER CLUSTER NOT LISTED ABOVE",SUMIFS(amount_expended,uniform_other_cluster_name,X3836), IF(AND(OR(G3836="N/A",G3836=""),H3836=""),0,IF(G3836="STATE CLUSTER",SUMIFS(amount_expended,uniform_state_cluster_name,W3836),SUMIFS(amount_expended,cluster_name,G3836))))</f>
        <v/>
      </c>
      <c r="L3836" s="6" t="n"/>
      <c r="M3836" s="4" t="n"/>
      <c r="N3836" s="6" t="n"/>
      <c r="O3836" s="4" t="n"/>
      <c r="P3836" s="4" t="n"/>
      <c r="Q3836" s="6" t="n"/>
      <c r="R3836" s="7" t="n"/>
      <c r="S3836" s="6" t="n"/>
      <c r="T3836" s="6" t="n"/>
      <c r="U3836" s="6" t="n"/>
      <c r="V3836" s="3">
        <f>IF(OR(B3836="",C3836),"",CONCATENATE(B3836,".",C3836))</f>
        <v/>
      </c>
      <c r="W3836">
        <f>UPPER(TRIM(H3836))</f>
        <v/>
      </c>
      <c r="X3836">
        <f>UPPER(TRIM(I3836))</f>
        <v/>
      </c>
      <c r="Y3836">
        <f>IF(V3836&lt;&gt;"",IFERROR(INDEX(federal_program_name_lookup,MATCH(V3836,aln_lookup,0)),""),"")</f>
        <v/>
      </c>
    </row>
    <row r="3837">
      <c r="A3837">
        <f>IF(B3837&lt;&gt;"", "AWARD-"&amp;TEXT(ROW()-1,"0000"), "")</f>
        <v/>
      </c>
      <c r="B3837" s="4" t="n"/>
      <c r="C3837" s="4" t="n"/>
      <c r="D3837" s="4" t="n"/>
      <c r="E3837" s="6" t="n"/>
      <c r="F3837" s="7" t="n"/>
      <c r="G3837" s="6" t="n"/>
      <c r="H3837" s="6" t="n"/>
      <c r="I3837" s="6" t="n"/>
      <c r="J3837" s="5">
        <f>SUMIFS(amount_expended,cfda_key,V3837)</f>
        <v/>
      </c>
      <c r="K3837" s="5">
        <f>IF(G3837="OTHER CLUSTER NOT LISTED ABOVE",SUMIFS(amount_expended,uniform_other_cluster_name,X3837), IF(AND(OR(G3837="N/A",G3837=""),H3837=""),0,IF(G3837="STATE CLUSTER",SUMIFS(amount_expended,uniform_state_cluster_name,W3837),SUMIFS(amount_expended,cluster_name,G3837))))</f>
        <v/>
      </c>
      <c r="L3837" s="6" t="n"/>
      <c r="M3837" s="4" t="n"/>
      <c r="N3837" s="6" t="n"/>
      <c r="O3837" s="4" t="n"/>
      <c r="P3837" s="4" t="n"/>
      <c r="Q3837" s="6" t="n"/>
      <c r="R3837" s="7" t="n"/>
      <c r="S3837" s="6" t="n"/>
      <c r="T3837" s="6" t="n"/>
      <c r="U3837" s="6" t="n"/>
      <c r="V3837" s="3">
        <f>IF(OR(B3837="",C3837),"",CONCATENATE(B3837,".",C3837))</f>
        <v/>
      </c>
      <c r="W3837">
        <f>UPPER(TRIM(H3837))</f>
        <v/>
      </c>
      <c r="X3837">
        <f>UPPER(TRIM(I3837))</f>
        <v/>
      </c>
      <c r="Y3837">
        <f>IF(V3837&lt;&gt;"",IFERROR(INDEX(federal_program_name_lookup,MATCH(V3837,aln_lookup,0)),""),"")</f>
        <v/>
      </c>
    </row>
    <row r="3838">
      <c r="A3838">
        <f>IF(B3838&lt;&gt;"", "AWARD-"&amp;TEXT(ROW()-1,"0000"), "")</f>
        <v/>
      </c>
      <c r="B3838" s="4" t="n"/>
      <c r="C3838" s="4" t="n"/>
      <c r="D3838" s="4" t="n"/>
      <c r="E3838" s="6" t="n"/>
      <c r="F3838" s="7" t="n"/>
      <c r="G3838" s="6" t="n"/>
      <c r="H3838" s="6" t="n"/>
      <c r="I3838" s="6" t="n"/>
      <c r="J3838" s="5">
        <f>SUMIFS(amount_expended,cfda_key,V3838)</f>
        <v/>
      </c>
      <c r="K3838" s="5">
        <f>IF(G3838="OTHER CLUSTER NOT LISTED ABOVE",SUMIFS(amount_expended,uniform_other_cluster_name,X3838), IF(AND(OR(G3838="N/A",G3838=""),H3838=""),0,IF(G3838="STATE CLUSTER",SUMIFS(amount_expended,uniform_state_cluster_name,W3838),SUMIFS(amount_expended,cluster_name,G3838))))</f>
        <v/>
      </c>
      <c r="L3838" s="6" t="n"/>
      <c r="M3838" s="4" t="n"/>
      <c r="N3838" s="6" t="n"/>
      <c r="O3838" s="4" t="n"/>
      <c r="P3838" s="4" t="n"/>
      <c r="Q3838" s="6" t="n"/>
      <c r="R3838" s="7" t="n"/>
      <c r="S3838" s="6" t="n"/>
      <c r="T3838" s="6" t="n"/>
      <c r="U3838" s="6" t="n"/>
      <c r="V3838" s="3">
        <f>IF(OR(B3838="",C3838),"",CONCATENATE(B3838,".",C3838))</f>
        <v/>
      </c>
      <c r="W3838">
        <f>UPPER(TRIM(H3838))</f>
        <v/>
      </c>
      <c r="X3838">
        <f>UPPER(TRIM(I3838))</f>
        <v/>
      </c>
      <c r="Y3838">
        <f>IF(V3838&lt;&gt;"",IFERROR(INDEX(federal_program_name_lookup,MATCH(V3838,aln_lookup,0)),""),"")</f>
        <v/>
      </c>
    </row>
    <row r="3839">
      <c r="A3839">
        <f>IF(B3839&lt;&gt;"", "AWARD-"&amp;TEXT(ROW()-1,"0000"), "")</f>
        <v/>
      </c>
      <c r="B3839" s="4" t="n"/>
      <c r="C3839" s="4" t="n"/>
      <c r="D3839" s="4" t="n"/>
      <c r="E3839" s="6" t="n"/>
      <c r="F3839" s="7" t="n"/>
      <c r="G3839" s="6" t="n"/>
      <c r="H3839" s="6" t="n"/>
      <c r="I3839" s="6" t="n"/>
      <c r="J3839" s="5">
        <f>SUMIFS(amount_expended,cfda_key,V3839)</f>
        <v/>
      </c>
      <c r="K3839" s="5">
        <f>IF(G3839="OTHER CLUSTER NOT LISTED ABOVE",SUMIFS(amount_expended,uniform_other_cluster_name,X3839), IF(AND(OR(G3839="N/A",G3839=""),H3839=""),0,IF(G3839="STATE CLUSTER",SUMIFS(amount_expended,uniform_state_cluster_name,W3839),SUMIFS(amount_expended,cluster_name,G3839))))</f>
        <v/>
      </c>
      <c r="L3839" s="6" t="n"/>
      <c r="M3839" s="4" t="n"/>
      <c r="N3839" s="6" t="n"/>
      <c r="O3839" s="4" t="n"/>
      <c r="P3839" s="4" t="n"/>
      <c r="Q3839" s="6" t="n"/>
      <c r="R3839" s="7" t="n"/>
      <c r="S3839" s="6" t="n"/>
      <c r="T3839" s="6" t="n"/>
      <c r="U3839" s="6" t="n"/>
      <c r="V3839" s="3">
        <f>IF(OR(B3839="",C3839),"",CONCATENATE(B3839,".",C3839))</f>
        <v/>
      </c>
      <c r="W3839">
        <f>UPPER(TRIM(H3839))</f>
        <v/>
      </c>
      <c r="X3839">
        <f>UPPER(TRIM(I3839))</f>
        <v/>
      </c>
      <c r="Y3839">
        <f>IF(V3839&lt;&gt;"",IFERROR(INDEX(federal_program_name_lookup,MATCH(V3839,aln_lookup,0)),""),"")</f>
        <v/>
      </c>
    </row>
    <row r="3840">
      <c r="A3840">
        <f>IF(B3840&lt;&gt;"", "AWARD-"&amp;TEXT(ROW()-1,"0000"), "")</f>
        <v/>
      </c>
      <c r="B3840" s="4" t="n"/>
      <c r="C3840" s="4" t="n"/>
      <c r="D3840" s="4" t="n"/>
      <c r="E3840" s="6" t="n"/>
      <c r="F3840" s="7" t="n"/>
      <c r="G3840" s="6" t="n"/>
      <c r="H3840" s="6" t="n"/>
      <c r="I3840" s="6" t="n"/>
      <c r="J3840" s="5">
        <f>SUMIFS(amount_expended,cfda_key,V3840)</f>
        <v/>
      </c>
      <c r="K3840" s="5">
        <f>IF(G3840="OTHER CLUSTER NOT LISTED ABOVE",SUMIFS(amount_expended,uniform_other_cluster_name,X3840), IF(AND(OR(G3840="N/A",G3840=""),H3840=""),0,IF(G3840="STATE CLUSTER",SUMIFS(amount_expended,uniform_state_cluster_name,W3840),SUMIFS(amount_expended,cluster_name,G3840))))</f>
        <v/>
      </c>
      <c r="L3840" s="6" t="n"/>
      <c r="M3840" s="4" t="n"/>
      <c r="N3840" s="6" t="n"/>
      <c r="O3840" s="4" t="n"/>
      <c r="P3840" s="4" t="n"/>
      <c r="Q3840" s="6" t="n"/>
      <c r="R3840" s="7" t="n"/>
      <c r="S3840" s="6" t="n"/>
      <c r="T3840" s="6" t="n"/>
      <c r="U3840" s="6" t="n"/>
      <c r="V3840" s="3">
        <f>IF(OR(B3840="",C3840),"",CONCATENATE(B3840,".",C3840))</f>
        <v/>
      </c>
      <c r="W3840">
        <f>UPPER(TRIM(H3840))</f>
        <v/>
      </c>
      <c r="X3840">
        <f>UPPER(TRIM(I3840))</f>
        <v/>
      </c>
      <c r="Y3840">
        <f>IF(V3840&lt;&gt;"",IFERROR(INDEX(federal_program_name_lookup,MATCH(V3840,aln_lookup,0)),""),"")</f>
        <v/>
      </c>
    </row>
    <row r="3841">
      <c r="A3841">
        <f>IF(B3841&lt;&gt;"", "AWARD-"&amp;TEXT(ROW()-1,"0000"), "")</f>
        <v/>
      </c>
      <c r="B3841" s="4" t="n"/>
      <c r="C3841" s="4" t="n"/>
      <c r="D3841" s="4" t="n"/>
      <c r="E3841" s="6" t="n"/>
      <c r="F3841" s="7" t="n"/>
      <c r="G3841" s="6" t="n"/>
      <c r="H3841" s="6" t="n"/>
      <c r="I3841" s="6" t="n"/>
      <c r="J3841" s="5">
        <f>SUMIFS(amount_expended,cfda_key,V3841)</f>
        <v/>
      </c>
      <c r="K3841" s="5">
        <f>IF(G3841="OTHER CLUSTER NOT LISTED ABOVE",SUMIFS(amount_expended,uniform_other_cluster_name,X3841), IF(AND(OR(G3841="N/A",G3841=""),H3841=""),0,IF(G3841="STATE CLUSTER",SUMIFS(amount_expended,uniform_state_cluster_name,W3841),SUMIFS(amount_expended,cluster_name,G3841))))</f>
        <v/>
      </c>
      <c r="L3841" s="6" t="n"/>
      <c r="M3841" s="4" t="n"/>
      <c r="N3841" s="6" t="n"/>
      <c r="O3841" s="4" t="n"/>
      <c r="P3841" s="4" t="n"/>
      <c r="Q3841" s="6" t="n"/>
      <c r="R3841" s="7" t="n"/>
      <c r="S3841" s="6" t="n"/>
      <c r="T3841" s="6" t="n"/>
      <c r="U3841" s="6" t="n"/>
      <c r="V3841" s="3">
        <f>IF(OR(B3841="",C3841),"",CONCATENATE(B3841,".",C3841))</f>
        <v/>
      </c>
      <c r="W3841">
        <f>UPPER(TRIM(H3841))</f>
        <v/>
      </c>
      <c r="X3841">
        <f>UPPER(TRIM(I3841))</f>
        <v/>
      </c>
      <c r="Y3841">
        <f>IF(V3841&lt;&gt;"",IFERROR(INDEX(federal_program_name_lookup,MATCH(V3841,aln_lookup,0)),""),"")</f>
        <v/>
      </c>
    </row>
    <row r="3842">
      <c r="A3842">
        <f>IF(B3842&lt;&gt;"", "AWARD-"&amp;TEXT(ROW()-1,"0000"), "")</f>
        <v/>
      </c>
      <c r="B3842" s="4" t="n"/>
      <c r="C3842" s="4" t="n"/>
      <c r="D3842" s="4" t="n"/>
      <c r="E3842" s="6" t="n"/>
      <c r="F3842" s="7" t="n"/>
      <c r="G3842" s="6" t="n"/>
      <c r="H3842" s="6" t="n"/>
      <c r="I3842" s="6" t="n"/>
      <c r="J3842" s="5">
        <f>SUMIFS(amount_expended,cfda_key,V3842)</f>
        <v/>
      </c>
      <c r="K3842" s="5">
        <f>IF(G3842="OTHER CLUSTER NOT LISTED ABOVE",SUMIFS(amount_expended,uniform_other_cluster_name,X3842), IF(AND(OR(G3842="N/A",G3842=""),H3842=""),0,IF(G3842="STATE CLUSTER",SUMIFS(amount_expended,uniform_state_cluster_name,W3842),SUMIFS(amount_expended,cluster_name,G3842))))</f>
        <v/>
      </c>
      <c r="L3842" s="6" t="n"/>
      <c r="M3842" s="4" t="n"/>
      <c r="N3842" s="6" t="n"/>
      <c r="O3842" s="4" t="n"/>
      <c r="P3842" s="4" t="n"/>
      <c r="Q3842" s="6" t="n"/>
      <c r="R3842" s="7" t="n"/>
      <c r="S3842" s="6" t="n"/>
      <c r="T3842" s="6" t="n"/>
      <c r="U3842" s="6" t="n"/>
      <c r="V3842" s="3">
        <f>IF(OR(B3842="",C3842),"",CONCATENATE(B3842,".",C3842))</f>
        <v/>
      </c>
      <c r="W3842">
        <f>UPPER(TRIM(H3842))</f>
        <v/>
      </c>
      <c r="X3842">
        <f>UPPER(TRIM(I3842))</f>
        <v/>
      </c>
      <c r="Y3842">
        <f>IF(V3842&lt;&gt;"",IFERROR(INDEX(federal_program_name_lookup,MATCH(V3842,aln_lookup,0)),""),"")</f>
        <v/>
      </c>
    </row>
    <row r="3843">
      <c r="A3843">
        <f>IF(B3843&lt;&gt;"", "AWARD-"&amp;TEXT(ROW()-1,"0000"), "")</f>
        <v/>
      </c>
      <c r="B3843" s="4" t="n"/>
      <c r="C3843" s="4" t="n"/>
      <c r="D3843" s="4" t="n"/>
      <c r="E3843" s="6" t="n"/>
      <c r="F3843" s="7" t="n"/>
      <c r="G3843" s="6" t="n"/>
      <c r="H3843" s="6" t="n"/>
      <c r="I3843" s="6" t="n"/>
      <c r="J3843" s="5">
        <f>SUMIFS(amount_expended,cfda_key,V3843)</f>
        <v/>
      </c>
      <c r="K3843" s="5">
        <f>IF(G3843="OTHER CLUSTER NOT LISTED ABOVE",SUMIFS(amount_expended,uniform_other_cluster_name,X3843), IF(AND(OR(G3843="N/A",G3843=""),H3843=""),0,IF(G3843="STATE CLUSTER",SUMIFS(amount_expended,uniform_state_cluster_name,W3843),SUMIFS(amount_expended,cluster_name,G3843))))</f>
        <v/>
      </c>
      <c r="L3843" s="6" t="n"/>
      <c r="M3843" s="4" t="n"/>
      <c r="N3843" s="6" t="n"/>
      <c r="O3843" s="4" t="n"/>
      <c r="P3843" s="4" t="n"/>
      <c r="Q3843" s="6" t="n"/>
      <c r="R3843" s="7" t="n"/>
      <c r="S3843" s="6" t="n"/>
      <c r="T3843" s="6" t="n"/>
      <c r="U3843" s="6" t="n"/>
      <c r="V3843" s="3">
        <f>IF(OR(B3843="",C3843),"",CONCATENATE(B3843,".",C3843))</f>
        <v/>
      </c>
      <c r="W3843">
        <f>UPPER(TRIM(H3843))</f>
        <v/>
      </c>
      <c r="X3843">
        <f>UPPER(TRIM(I3843))</f>
        <v/>
      </c>
      <c r="Y3843">
        <f>IF(V3843&lt;&gt;"",IFERROR(INDEX(federal_program_name_lookup,MATCH(V3843,aln_lookup,0)),""),"")</f>
        <v/>
      </c>
    </row>
    <row r="3844">
      <c r="A3844">
        <f>IF(B3844&lt;&gt;"", "AWARD-"&amp;TEXT(ROW()-1,"0000"), "")</f>
        <v/>
      </c>
      <c r="B3844" s="4" t="n"/>
      <c r="C3844" s="4" t="n"/>
      <c r="D3844" s="4" t="n"/>
      <c r="E3844" s="6" t="n"/>
      <c r="F3844" s="7" t="n"/>
      <c r="G3844" s="6" t="n"/>
      <c r="H3844" s="6" t="n"/>
      <c r="I3844" s="6" t="n"/>
      <c r="J3844" s="5">
        <f>SUMIFS(amount_expended,cfda_key,V3844)</f>
        <v/>
      </c>
      <c r="K3844" s="5">
        <f>IF(G3844="OTHER CLUSTER NOT LISTED ABOVE",SUMIFS(amount_expended,uniform_other_cluster_name,X3844), IF(AND(OR(G3844="N/A",G3844=""),H3844=""),0,IF(G3844="STATE CLUSTER",SUMIFS(amount_expended,uniform_state_cluster_name,W3844),SUMIFS(amount_expended,cluster_name,G3844))))</f>
        <v/>
      </c>
      <c r="L3844" s="6" t="n"/>
      <c r="M3844" s="4" t="n"/>
      <c r="N3844" s="6" t="n"/>
      <c r="O3844" s="4" t="n"/>
      <c r="P3844" s="4" t="n"/>
      <c r="Q3844" s="6" t="n"/>
      <c r="R3844" s="7" t="n"/>
      <c r="S3844" s="6" t="n"/>
      <c r="T3844" s="6" t="n"/>
      <c r="U3844" s="6" t="n"/>
      <c r="V3844" s="3">
        <f>IF(OR(B3844="",C3844),"",CONCATENATE(B3844,".",C3844))</f>
        <v/>
      </c>
      <c r="W3844">
        <f>UPPER(TRIM(H3844))</f>
        <v/>
      </c>
      <c r="X3844">
        <f>UPPER(TRIM(I3844))</f>
        <v/>
      </c>
      <c r="Y3844">
        <f>IF(V3844&lt;&gt;"",IFERROR(INDEX(federal_program_name_lookup,MATCH(V3844,aln_lookup,0)),""),"")</f>
        <v/>
      </c>
    </row>
    <row r="3845">
      <c r="A3845">
        <f>IF(B3845&lt;&gt;"", "AWARD-"&amp;TEXT(ROW()-1,"0000"), "")</f>
        <v/>
      </c>
      <c r="B3845" s="4" t="n"/>
      <c r="C3845" s="4" t="n"/>
      <c r="D3845" s="4" t="n"/>
      <c r="E3845" s="6" t="n"/>
      <c r="F3845" s="7" t="n"/>
      <c r="G3845" s="6" t="n"/>
      <c r="H3845" s="6" t="n"/>
      <c r="I3845" s="6" t="n"/>
      <c r="J3845" s="5">
        <f>SUMIFS(amount_expended,cfda_key,V3845)</f>
        <v/>
      </c>
      <c r="K3845" s="5">
        <f>IF(G3845="OTHER CLUSTER NOT LISTED ABOVE",SUMIFS(amount_expended,uniform_other_cluster_name,X3845), IF(AND(OR(G3845="N/A",G3845=""),H3845=""),0,IF(G3845="STATE CLUSTER",SUMIFS(amount_expended,uniform_state_cluster_name,W3845),SUMIFS(amount_expended,cluster_name,G3845))))</f>
        <v/>
      </c>
      <c r="L3845" s="6" t="n"/>
      <c r="M3845" s="4" t="n"/>
      <c r="N3845" s="6" t="n"/>
      <c r="O3845" s="4" t="n"/>
      <c r="P3845" s="4" t="n"/>
      <c r="Q3845" s="6" t="n"/>
      <c r="R3845" s="7" t="n"/>
      <c r="S3845" s="6" t="n"/>
      <c r="T3845" s="6" t="n"/>
      <c r="U3845" s="6" t="n"/>
      <c r="V3845" s="3">
        <f>IF(OR(B3845="",C3845),"",CONCATENATE(B3845,".",C3845))</f>
        <v/>
      </c>
      <c r="W3845">
        <f>UPPER(TRIM(H3845))</f>
        <v/>
      </c>
      <c r="X3845">
        <f>UPPER(TRIM(I3845))</f>
        <v/>
      </c>
      <c r="Y3845">
        <f>IF(V3845&lt;&gt;"",IFERROR(INDEX(federal_program_name_lookup,MATCH(V3845,aln_lookup,0)),""),"")</f>
        <v/>
      </c>
    </row>
    <row r="3846">
      <c r="A3846">
        <f>IF(B3846&lt;&gt;"", "AWARD-"&amp;TEXT(ROW()-1,"0000"), "")</f>
        <v/>
      </c>
      <c r="B3846" s="4" t="n"/>
      <c r="C3846" s="4" t="n"/>
      <c r="D3846" s="4" t="n"/>
      <c r="E3846" s="6" t="n"/>
      <c r="F3846" s="7" t="n"/>
      <c r="G3846" s="6" t="n"/>
      <c r="H3846" s="6" t="n"/>
      <c r="I3846" s="6" t="n"/>
      <c r="J3846" s="5">
        <f>SUMIFS(amount_expended,cfda_key,V3846)</f>
        <v/>
      </c>
      <c r="K3846" s="5">
        <f>IF(G3846="OTHER CLUSTER NOT LISTED ABOVE",SUMIFS(amount_expended,uniform_other_cluster_name,X3846), IF(AND(OR(G3846="N/A",G3846=""),H3846=""),0,IF(G3846="STATE CLUSTER",SUMIFS(amount_expended,uniform_state_cluster_name,W3846),SUMIFS(amount_expended,cluster_name,G3846))))</f>
        <v/>
      </c>
      <c r="L3846" s="6" t="n"/>
      <c r="M3846" s="4" t="n"/>
      <c r="N3846" s="6" t="n"/>
      <c r="O3846" s="4" t="n"/>
      <c r="P3846" s="4" t="n"/>
      <c r="Q3846" s="6" t="n"/>
      <c r="R3846" s="7" t="n"/>
      <c r="S3846" s="6" t="n"/>
      <c r="T3846" s="6" t="n"/>
      <c r="U3846" s="6" t="n"/>
      <c r="V3846" s="3">
        <f>IF(OR(B3846="",C3846),"",CONCATENATE(B3846,".",C3846))</f>
        <v/>
      </c>
      <c r="W3846">
        <f>UPPER(TRIM(H3846))</f>
        <v/>
      </c>
      <c r="X3846">
        <f>UPPER(TRIM(I3846))</f>
        <v/>
      </c>
      <c r="Y3846">
        <f>IF(V3846&lt;&gt;"",IFERROR(INDEX(federal_program_name_lookup,MATCH(V3846,aln_lookup,0)),""),"")</f>
        <v/>
      </c>
    </row>
    <row r="3847">
      <c r="A3847">
        <f>IF(B3847&lt;&gt;"", "AWARD-"&amp;TEXT(ROW()-1,"0000"), "")</f>
        <v/>
      </c>
      <c r="B3847" s="4" t="n"/>
      <c r="C3847" s="4" t="n"/>
      <c r="D3847" s="4" t="n"/>
      <c r="E3847" s="6" t="n"/>
      <c r="F3847" s="7" t="n"/>
      <c r="G3847" s="6" t="n"/>
      <c r="H3847" s="6" t="n"/>
      <c r="I3847" s="6" t="n"/>
      <c r="J3847" s="5">
        <f>SUMIFS(amount_expended,cfda_key,V3847)</f>
        <v/>
      </c>
      <c r="K3847" s="5">
        <f>IF(G3847="OTHER CLUSTER NOT LISTED ABOVE",SUMIFS(amount_expended,uniform_other_cluster_name,X3847), IF(AND(OR(G3847="N/A",G3847=""),H3847=""),0,IF(G3847="STATE CLUSTER",SUMIFS(amount_expended,uniform_state_cluster_name,W3847),SUMIFS(amount_expended,cluster_name,G3847))))</f>
        <v/>
      </c>
      <c r="L3847" s="6" t="n"/>
      <c r="M3847" s="4" t="n"/>
      <c r="N3847" s="6" t="n"/>
      <c r="O3847" s="4" t="n"/>
      <c r="P3847" s="4" t="n"/>
      <c r="Q3847" s="6" t="n"/>
      <c r="R3847" s="7" t="n"/>
      <c r="S3847" s="6" t="n"/>
      <c r="T3847" s="6" t="n"/>
      <c r="U3847" s="6" t="n"/>
      <c r="V3847" s="3">
        <f>IF(OR(B3847="",C3847),"",CONCATENATE(B3847,".",C3847))</f>
        <v/>
      </c>
      <c r="W3847">
        <f>UPPER(TRIM(H3847))</f>
        <v/>
      </c>
      <c r="X3847">
        <f>UPPER(TRIM(I3847))</f>
        <v/>
      </c>
      <c r="Y3847">
        <f>IF(V3847&lt;&gt;"",IFERROR(INDEX(federal_program_name_lookup,MATCH(V3847,aln_lookup,0)),""),"")</f>
        <v/>
      </c>
    </row>
    <row r="3848">
      <c r="A3848">
        <f>IF(B3848&lt;&gt;"", "AWARD-"&amp;TEXT(ROW()-1,"0000"), "")</f>
        <v/>
      </c>
      <c r="B3848" s="4" t="n"/>
      <c r="C3848" s="4" t="n"/>
      <c r="D3848" s="4" t="n"/>
      <c r="E3848" s="6" t="n"/>
      <c r="F3848" s="7" t="n"/>
      <c r="G3848" s="6" t="n"/>
      <c r="H3848" s="6" t="n"/>
      <c r="I3848" s="6" t="n"/>
      <c r="J3848" s="5">
        <f>SUMIFS(amount_expended,cfda_key,V3848)</f>
        <v/>
      </c>
      <c r="K3848" s="5">
        <f>IF(G3848="OTHER CLUSTER NOT LISTED ABOVE",SUMIFS(amount_expended,uniform_other_cluster_name,X3848), IF(AND(OR(G3848="N/A",G3848=""),H3848=""),0,IF(G3848="STATE CLUSTER",SUMIFS(amount_expended,uniform_state_cluster_name,W3848),SUMIFS(amount_expended,cluster_name,G3848))))</f>
        <v/>
      </c>
      <c r="L3848" s="6" t="n"/>
      <c r="M3848" s="4" t="n"/>
      <c r="N3848" s="6" t="n"/>
      <c r="O3848" s="4" t="n"/>
      <c r="P3848" s="4" t="n"/>
      <c r="Q3848" s="6" t="n"/>
      <c r="R3848" s="7" t="n"/>
      <c r="S3848" s="6" t="n"/>
      <c r="T3848" s="6" t="n"/>
      <c r="U3848" s="6" t="n"/>
      <c r="V3848" s="3">
        <f>IF(OR(B3848="",C3848),"",CONCATENATE(B3848,".",C3848))</f>
        <v/>
      </c>
      <c r="W3848">
        <f>UPPER(TRIM(H3848))</f>
        <v/>
      </c>
      <c r="X3848">
        <f>UPPER(TRIM(I3848))</f>
        <v/>
      </c>
      <c r="Y3848">
        <f>IF(V3848&lt;&gt;"",IFERROR(INDEX(federal_program_name_lookup,MATCH(V3848,aln_lookup,0)),""),"")</f>
        <v/>
      </c>
    </row>
    <row r="3849">
      <c r="A3849">
        <f>IF(B3849&lt;&gt;"", "AWARD-"&amp;TEXT(ROW()-1,"0000"), "")</f>
        <v/>
      </c>
      <c r="B3849" s="4" t="n"/>
      <c r="C3849" s="4" t="n"/>
      <c r="D3849" s="4" t="n"/>
      <c r="E3849" s="6" t="n"/>
      <c r="F3849" s="7" t="n"/>
      <c r="G3849" s="6" t="n"/>
      <c r="H3849" s="6" t="n"/>
      <c r="I3849" s="6" t="n"/>
      <c r="J3849" s="5">
        <f>SUMIFS(amount_expended,cfda_key,V3849)</f>
        <v/>
      </c>
      <c r="K3849" s="5">
        <f>IF(G3849="OTHER CLUSTER NOT LISTED ABOVE",SUMIFS(amount_expended,uniform_other_cluster_name,X3849), IF(AND(OR(G3849="N/A",G3849=""),H3849=""),0,IF(G3849="STATE CLUSTER",SUMIFS(amount_expended,uniform_state_cluster_name,W3849),SUMIFS(amount_expended,cluster_name,G3849))))</f>
        <v/>
      </c>
      <c r="L3849" s="6" t="n"/>
      <c r="M3849" s="4" t="n"/>
      <c r="N3849" s="6" t="n"/>
      <c r="O3849" s="4" t="n"/>
      <c r="P3849" s="4" t="n"/>
      <c r="Q3849" s="6" t="n"/>
      <c r="R3849" s="7" t="n"/>
      <c r="S3849" s="6" t="n"/>
      <c r="T3849" s="6" t="n"/>
      <c r="U3849" s="6" t="n"/>
      <c r="V3849" s="3">
        <f>IF(OR(B3849="",C3849),"",CONCATENATE(B3849,".",C3849))</f>
        <v/>
      </c>
      <c r="W3849">
        <f>UPPER(TRIM(H3849))</f>
        <v/>
      </c>
      <c r="X3849">
        <f>UPPER(TRIM(I3849))</f>
        <v/>
      </c>
      <c r="Y3849">
        <f>IF(V3849&lt;&gt;"",IFERROR(INDEX(federal_program_name_lookup,MATCH(V3849,aln_lookup,0)),""),"")</f>
        <v/>
      </c>
    </row>
    <row r="3850">
      <c r="A3850">
        <f>IF(B3850&lt;&gt;"", "AWARD-"&amp;TEXT(ROW()-1,"0000"), "")</f>
        <v/>
      </c>
      <c r="B3850" s="4" t="n"/>
      <c r="C3850" s="4" t="n"/>
      <c r="D3850" s="4" t="n"/>
      <c r="E3850" s="6" t="n"/>
      <c r="F3850" s="7" t="n"/>
      <c r="G3850" s="6" t="n"/>
      <c r="H3850" s="6" t="n"/>
      <c r="I3850" s="6" t="n"/>
      <c r="J3850" s="5">
        <f>SUMIFS(amount_expended,cfda_key,V3850)</f>
        <v/>
      </c>
      <c r="K3850" s="5">
        <f>IF(G3850="OTHER CLUSTER NOT LISTED ABOVE",SUMIFS(amount_expended,uniform_other_cluster_name,X3850), IF(AND(OR(G3850="N/A",G3850=""),H3850=""),0,IF(G3850="STATE CLUSTER",SUMIFS(amount_expended,uniform_state_cluster_name,W3850),SUMIFS(amount_expended,cluster_name,G3850))))</f>
        <v/>
      </c>
      <c r="L3850" s="6" t="n"/>
      <c r="M3850" s="4" t="n"/>
      <c r="N3850" s="6" t="n"/>
      <c r="O3850" s="4" t="n"/>
      <c r="P3850" s="4" t="n"/>
      <c r="Q3850" s="6" t="n"/>
      <c r="R3850" s="7" t="n"/>
      <c r="S3850" s="6" t="n"/>
      <c r="T3850" s="6" t="n"/>
      <c r="U3850" s="6" t="n"/>
      <c r="V3850" s="3">
        <f>IF(OR(B3850="",C3850),"",CONCATENATE(B3850,".",C3850))</f>
        <v/>
      </c>
      <c r="W3850">
        <f>UPPER(TRIM(H3850))</f>
        <v/>
      </c>
      <c r="X3850">
        <f>UPPER(TRIM(I3850))</f>
        <v/>
      </c>
      <c r="Y3850">
        <f>IF(V3850&lt;&gt;"",IFERROR(INDEX(federal_program_name_lookup,MATCH(V3850,aln_lookup,0)),""),"")</f>
        <v/>
      </c>
    </row>
    <row r="3851">
      <c r="A3851">
        <f>IF(B3851&lt;&gt;"", "AWARD-"&amp;TEXT(ROW()-1,"0000"), "")</f>
        <v/>
      </c>
      <c r="B3851" s="4" t="n"/>
      <c r="C3851" s="4" t="n"/>
      <c r="D3851" s="4" t="n"/>
      <c r="E3851" s="6" t="n"/>
      <c r="F3851" s="7" t="n"/>
      <c r="G3851" s="6" t="n"/>
      <c r="H3851" s="6" t="n"/>
      <c r="I3851" s="6" t="n"/>
      <c r="J3851" s="5">
        <f>SUMIFS(amount_expended,cfda_key,V3851)</f>
        <v/>
      </c>
      <c r="K3851" s="5">
        <f>IF(G3851="OTHER CLUSTER NOT LISTED ABOVE",SUMIFS(amount_expended,uniform_other_cluster_name,X3851), IF(AND(OR(G3851="N/A",G3851=""),H3851=""),0,IF(G3851="STATE CLUSTER",SUMIFS(amount_expended,uniform_state_cluster_name,W3851),SUMIFS(amount_expended,cluster_name,G3851))))</f>
        <v/>
      </c>
      <c r="L3851" s="6" t="n"/>
      <c r="M3851" s="4" t="n"/>
      <c r="N3851" s="6" t="n"/>
      <c r="O3851" s="4" t="n"/>
      <c r="P3851" s="4" t="n"/>
      <c r="Q3851" s="6" t="n"/>
      <c r="R3851" s="7" t="n"/>
      <c r="S3851" s="6" t="n"/>
      <c r="T3851" s="6" t="n"/>
      <c r="U3851" s="6" t="n"/>
      <c r="V3851" s="3">
        <f>IF(OR(B3851="",C3851),"",CONCATENATE(B3851,".",C3851))</f>
        <v/>
      </c>
      <c r="W3851">
        <f>UPPER(TRIM(H3851))</f>
        <v/>
      </c>
      <c r="X3851">
        <f>UPPER(TRIM(I3851))</f>
        <v/>
      </c>
      <c r="Y3851">
        <f>IF(V3851&lt;&gt;"",IFERROR(INDEX(federal_program_name_lookup,MATCH(V3851,aln_lookup,0)),""),"")</f>
        <v/>
      </c>
    </row>
    <row r="3852">
      <c r="A3852">
        <f>IF(B3852&lt;&gt;"", "AWARD-"&amp;TEXT(ROW()-1,"0000"), "")</f>
        <v/>
      </c>
      <c r="B3852" s="4" t="n"/>
      <c r="C3852" s="4" t="n"/>
      <c r="D3852" s="4" t="n"/>
      <c r="E3852" s="6" t="n"/>
      <c r="F3852" s="7" t="n"/>
      <c r="G3852" s="6" t="n"/>
      <c r="H3852" s="6" t="n"/>
      <c r="I3852" s="6" t="n"/>
      <c r="J3852" s="5">
        <f>SUMIFS(amount_expended,cfda_key,V3852)</f>
        <v/>
      </c>
      <c r="K3852" s="5">
        <f>IF(G3852="OTHER CLUSTER NOT LISTED ABOVE",SUMIFS(amount_expended,uniform_other_cluster_name,X3852), IF(AND(OR(G3852="N/A",G3852=""),H3852=""),0,IF(G3852="STATE CLUSTER",SUMIFS(amount_expended,uniform_state_cluster_name,W3852),SUMIFS(amount_expended,cluster_name,G3852))))</f>
        <v/>
      </c>
      <c r="L3852" s="6" t="n"/>
      <c r="M3852" s="4" t="n"/>
      <c r="N3852" s="6" t="n"/>
      <c r="O3852" s="4" t="n"/>
      <c r="P3852" s="4" t="n"/>
      <c r="Q3852" s="6" t="n"/>
      <c r="R3852" s="7" t="n"/>
      <c r="S3852" s="6" t="n"/>
      <c r="T3852" s="6" t="n"/>
      <c r="U3852" s="6" t="n"/>
      <c r="V3852" s="3">
        <f>IF(OR(B3852="",C3852),"",CONCATENATE(B3852,".",C3852))</f>
        <v/>
      </c>
      <c r="W3852">
        <f>UPPER(TRIM(H3852))</f>
        <v/>
      </c>
      <c r="X3852">
        <f>UPPER(TRIM(I3852))</f>
        <v/>
      </c>
      <c r="Y3852">
        <f>IF(V3852&lt;&gt;"",IFERROR(INDEX(federal_program_name_lookup,MATCH(V3852,aln_lookup,0)),""),"")</f>
        <v/>
      </c>
    </row>
    <row r="3853">
      <c r="A3853">
        <f>IF(B3853&lt;&gt;"", "AWARD-"&amp;TEXT(ROW()-1,"0000"), "")</f>
        <v/>
      </c>
      <c r="B3853" s="4" t="n"/>
      <c r="C3853" s="4" t="n"/>
      <c r="D3853" s="4" t="n"/>
      <c r="E3853" s="6" t="n"/>
      <c r="F3853" s="7" t="n"/>
      <c r="G3853" s="6" t="n"/>
      <c r="H3853" s="6" t="n"/>
      <c r="I3853" s="6" t="n"/>
      <c r="J3853" s="5">
        <f>SUMIFS(amount_expended,cfda_key,V3853)</f>
        <v/>
      </c>
      <c r="K3853" s="5">
        <f>IF(G3853="OTHER CLUSTER NOT LISTED ABOVE",SUMIFS(amount_expended,uniform_other_cluster_name,X3853), IF(AND(OR(G3853="N/A",G3853=""),H3853=""),0,IF(G3853="STATE CLUSTER",SUMIFS(amount_expended,uniform_state_cluster_name,W3853),SUMIFS(amount_expended,cluster_name,G3853))))</f>
        <v/>
      </c>
      <c r="L3853" s="6" t="n"/>
      <c r="M3853" s="4" t="n"/>
      <c r="N3853" s="6" t="n"/>
      <c r="O3853" s="4" t="n"/>
      <c r="P3853" s="4" t="n"/>
      <c r="Q3853" s="6" t="n"/>
      <c r="R3853" s="7" t="n"/>
      <c r="S3853" s="6" t="n"/>
      <c r="T3853" s="6" t="n"/>
      <c r="U3853" s="6" t="n"/>
      <c r="V3853" s="3">
        <f>IF(OR(B3853="",C3853),"",CONCATENATE(B3853,".",C3853))</f>
        <v/>
      </c>
      <c r="W3853">
        <f>UPPER(TRIM(H3853))</f>
        <v/>
      </c>
      <c r="X3853">
        <f>UPPER(TRIM(I3853))</f>
        <v/>
      </c>
      <c r="Y3853">
        <f>IF(V3853&lt;&gt;"",IFERROR(INDEX(federal_program_name_lookup,MATCH(V3853,aln_lookup,0)),""),"")</f>
        <v/>
      </c>
    </row>
    <row r="3854">
      <c r="A3854">
        <f>IF(B3854&lt;&gt;"", "AWARD-"&amp;TEXT(ROW()-1,"0000"), "")</f>
        <v/>
      </c>
      <c r="B3854" s="4" t="n"/>
      <c r="C3854" s="4" t="n"/>
      <c r="D3854" s="4" t="n"/>
      <c r="E3854" s="6" t="n"/>
      <c r="F3854" s="7" t="n"/>
      <c r="G3854" s="6" t="n"/>
      <c r="H3854" s="6" t="n"/>
      <c r="I3854" s="6" t="n"/>
      <c r="J3854" s="5">
        <f>SUMIFS(amount_expended,cfda_key,V3854)</f>
        <v/>
      </c>
      <c r="K3854" s="5">
        <f>IF(G3854="OTHER CLUSTER NOT LISTED ABOVE",SUMIFS(amount_expended,uniform_other_cluster_name,X3854), IF(AND(OR(G3854="N/A",G3854=""),H3854=""),0,IF(G3854="STATE CLUSTER",SUMIFS(amount_expended,uniform_state_cluster_name,W3854),SUMIFS(amount_expended,cluster_name,G3854))))</f>
        <v/>
      </c>
      <c r="L3854" s="6" t="n"/>
      <c r="M3854" s="4" t="n"/>
      <c r="N3854" s="6" t="n"/>
      <c r="O3854" s="4" t="n"/>
      <c r="P3854" s="4" t="n"/>
      <c r="Q3854" s="6" t="n"/>
      <c r="R3854" s="7" t="n"/>
      <c r="S3854" s="6" t="n"/>
      <c r="T3854" s="6" t="n"/>
      <c r="U3854" s="6" t="n"/>
      <c r="V3854" s="3">
        <f>IF(OR(B3854="",C3854),"",CONCATENATE(B3854,".",C3854))</f>
        <v/>
      </c>
      <c r="W3854">
        <f>UPPER(TRIM(H3854))</f>
        <v/>
      </c>
      <c r="X3854">
        <f>UPPER(TRIM(I3854))</f>
        <v/>
      </c>
      <c r="Y3854">
        <f>IF(V3854&lt;&gt;"",IFERROR(INDEX(federal_program_name_lookup,MATCH(V3854,aln_lookup,0)),""),"")</f>
        <v/>
      </c>
    </row>
    <row r="3855">
      <c r="A3855">
        <f>IF(B3855&lt;&gt;"", "AWARD-"&amp;TEXT(ROW()-1,"0000"), "")</f>
        <v/>
      </c>
      <c r="B3855" s="4" t="n"/>
      <c r="C3855" s="4" t="n"/>
      <c r="D3855" s="4" t="n"/>
      <c r="E3855" s="6" t="n"/>
      <c r="F3855" s="7" t="n"/>
      <c r="G3855" s="6" t="n"/>
      <c r="H3855" s="6" t="n"/>
      <c r="I3855" s="6" t="n"/>
      <c r="J3855" s="5">
        <f>SUMIFS(amount_expended,cfda_key,V3855)</f>
        <v/>
      </c>
      <c r="K3855" s="5">
        <f>IF(G3855="OTHER CLUSTER NOT LISTED ABOVE",SUMIFS(amount_expended,uniform_other_cluster_name,X3855), IF(AND(OR(G3855="N/A",G3855=""),H3855=""),0,IF(G3855="STATE CLUSTER",SUMIFS(amount_expended,uniform_state_cluster_name,W3855),SUMIFS(amount_expended,cluster_name,G3855))))</f>
        <v/>
      </c>
      <c r="L3855" s="6" t="n"/>
      <c r="M3855" s="4" t="n"/>
      <c r="N3855" s="6" t="n"/>
      <c r="O3855" s="4" t="n"/>
      <c r="P3855" s="4" t="n"/>
      <c r="Q3855" s="6" t="n"/>
      <c r="R3855" s="7" t="n"/>
      <c r="S3855" s="6" t="n"/>
      <c r="T3855" s="6" t="n"/>
      <c r="U3855" s="6" t="n"/>
      <c r="V3855" s="3">
        <f>IF(OR(B3855="",C3855),"",CONCATENATE(B3855,".",C3855))</f>
        <v/>
      </c>
      <c r="W3855">
        <f>UPPER(TRIM(H3855))</f>
        <v/>
      </c>
      <c r="X3855">
        <f>UPPER(TRIM(I3855))</f>
        <v/>
      </c>
      <c r="Y3855">
        <f>IF(V3855&lt;&gt;"",IFERROR(INDEX(federal_program_name_lookup,MATCH(V3855,aln_lookup,0)),""),"")</f>
        <v/>
      </c>
    </row>
    <row r="3856">
      <c r="A3856">
        <f>IF(B3856&lt;&gt;"", "AWARD-"&amp;TEXT(ROW()-1,"0000"), "")</f>
        <v/>
      </c>
      <c r="B3856" s="4" t="n"/>
      <c r="C3856" s="4" t="n"/>
      <c r="D3856" s="4" t="n"/>
      <c r="E3856" s="6" t="n"/>
      <c r="F3856" s="7" t="n"/>
      <c r="G3856" s="6" t="n"/>
      <c r="H3856" s="6" t="n"/>
      <c r="I3856" s="6" t="n"/>
      <c r="J3856" s="5">
        <f>SUMIFS(amount_expended,cfda_key,V3856)</f>
        <v/>
      </c>
      <c r="K3856" s="5">
        <f>IF(G3856="OTHER CLUSTER NOT LISTED ABOVE",SUMIFS(amount_expended,uniform_other_cluster_name,X3856), IF(AND(OR(G3856="N/A",G3856=""),H3856=""),0,IF(G3856="STATE CLUSTER",SUMIFS(amount_expended,uniform_state_cluster_name,W3856),SUMIFS(amount_expended,cluster_name,G3856))))</f>
        <v/>
      </c>
      <c r="L3856" s="6" t="n"/>
      <c r="M3856" s="4" t="n"/>
      <c r="N3856" s="6" t="n"/>
      <c r="O3856" s="4" t="n"/>
      <c r="P3856" s="4" t="n"/>
      <c r="Q3856" s="6" t="n"/>
      <c r="R3856" s="7" t="n"/>
      <c r="S3856" s="6" t="n"/>
      <c r="T3856" s="6" t="n"/>
      <c r="U3856" s="6" t="n"/>
      <c r="V3856" s="3">
        <f>IF(OR(B3856="",C3856),"",CONCATENATE(B3856,".",C3856))</f>
        <v/>
      </c>
      <c r="W3856">
        <f>UPPER(TRIM(H3856))</f>
        <v/>
      </c>
      <c r="X3856">
        <f>UPPER(TRIM(I3856))</f>
        <v/>
      </c>
      <c r="Y3856">
        <f>IF(V3856&lt;&gt;"",IFERROR(INDEX(federal_program_name_lookup,MATCH(V3856,aln_lookup,0)),""),"")</f>
        <v/>
      </c>
    </row>
    <row r="3857">
      <c r="A3857">
        <f>IF(B3857&lt;&gt;"", "AWARD-"&amp;TEXT(ROW()-1,"0000"), "")</f>
        <v/>
      </c>
      <c r="B3857" s="4" t="n"/>
      <c r="C3857" s="4" t="n"/>
      <c r="D3857" s="4" t="n"/>
      <c r="E3857" s="6" t="n"/>
      <c r="F3857" s="7" t="n"/>
      <c r="G3857" s="6" t="n"/>
      <c r="H3857" s="6" t="n"/>
      <c r="I3857" s="6" t="n"/>
      <c r="J3857" s="5">
        <f>SUMIFS(amount_expended,cfda_key,V3857)</f>
        <v/>
      </c>
      <c r="K3857" s="5">
        <f>IF(G3857="OTHER CLUSTER NOT LISTED ABOVE",SUMIFS(amount_expended,uniform_other_cluster_name,X3857), IF(AND(OR(G3857="N/A",G3857=""),H3857=""),0,IF(G3857="STATE CLUSTER",SUMIFS(amount_expended,uniform_state_cluster_name,W3857),SUMIFS(amount_expended,cluster_name,G3857))))</f>
        <v/>
      </c>
      <c r="L3857" s="6" t="n"/>
      <c r="M3857" s="4" t="n"/>
      <c r="N3857" s="6" t="n"/>
      <c r="O3857" s="4" t="n"/>
      <c r="P3857" s="4" t="n"/>
      <c r="Q3857" s="6" t="n"/>
      <c r="R3857" s="7" t="n"/>
      <c r="S3857" s="6" t="n"/>
      <c r="T3857" s="6" t="n"/>
      <c r="U3857" s="6" t="n"/>
      <c r="V3857" s="3">
        <f>IF(OR(B3857="",C3857),"",CONCATENATE(B3857,".",C3857))</f>
        <v/>
      </c>
      <c r="W3857">
        <f>UPPER(TRIM(H3857))</f>
        <v/>
      </c>
      <c r="X3857">
        <f>UPPER(TRIM(I3857))</f>
        <v/>
      </c>
      <c r="Y3857">
        <f>IF(V3857&lt;&gt;"",IFERROR(INDEX(federal_program_name_lookup,MATCH(V3857,aln_lookup,0)),""),"")</f>
        <v/>
      </c>
    </row>
    <row r="3858">
      <c r="A3858">
        <f>IF(B3858&lt;&gt;"", "AWARD-"&amp;TEXT(ROW()-1,"0000"), "")</f>
        <v/>
      </c>
      <c r="B3858" s="4" t="n"/>
      <c r="C3858" s="4" t="n"/>
      <c r="D3858" s="4" t="n"/>
      <c r="E3858" s="6" t="n"/>
      <c r="F3858" s="7" t="n"/>
      <c r="G3858" s="6" t="n"/>
      <c r="H3858" s="6" t="n"/>
      <c r="I3858" s="6" t="n"/>
      <c r="J3858" s="5">
        <f>SUMIFS(amount_expended,cfda_key,V3858)</f>
        <v/>
      </c>
      <c r="K3858" s="5">
        <f>IF(G3858="OTHER CLUSTER NOT LISTED ABOVE",SUMIFS(amount_expended,uniform_other_cluster_name,X3858), IF(AND(OR(G3858="N/A",G3858=""),H3858=""),0,IF(G3858="STATE CLUSTER",SUMIFS(amount_expended,uniform_state_cluster_name,W3858),SUMIFS(amount_expended,cluster_name,G3858))))</f>
        <v/>
      </c>
      <c r="L3858" s="6" t="n"/>
      <c r="M3858" s="4" t="n"/>
      <c r="N3858" s="6" t="n"/>
      <c r="O3858" s="4" t="n"/>
      <c r="P3858" s="4" t="n"/>
      <c r="Q3858" s="6" t="n"/>
      <c r="R3858" s="7" t="n"/>
      <c r="S3858" s="6" t="n"/>
      <c r="T3858" s="6" t="n"/>
      <c r="U3858" s="6" t="n"/>
      <c r="V3858" s="3">
        <f>IF(OR(B3858="",C3858),"",CONCATENATE(B3858,".",C3858))</f>
        <v/>
      </c>
      <c r="W3858">
        <f>UPPER(TRIM(H3858))</f>
        <v/>
      </c>
      <c r="X3858">
        <f>UPPER(TRIM(I3858))</f>
        <v/>
      </c>
      <c r="Y3858">
        <f>IF(V3858&lt;&gt;"",IFERROR(INDEX(federal_program_name_lookup,MATCH(V3858,aln_lookup,0)),""),"")</f>
        <v/>
      </c>
    </row>
    <row r="3859">
      <c r="A3859">
        <f>IF(B3859&lt;&gt;"", "AWARD-"&amp;TEXT(ROW()-1,"0000"), "")</f>
        <v/>
      </c>
      <c r="B3859" s="4" t="n"/>
      <c r="C3859" s="4" t="n"/>
      <c r="D3859" s="4" t="n"/>
      <c r="E3859" s="6" t="n"/>
      <c r="F3859" s="7" t="n"/>
      <c r="G3859" s="6" t="n"/>
      <c r="H3859" s="6" t="n"/>
      <c r="I3859" s="6" t="n"/>
      <c r="J3859" s="5">
        <f>SUMIFS(amount_expended,cfda_key,V3859)</f>
        <v/>
      </c>
      <c r="K3859" s="5">
        <f>IF(G3859="OTHER CLUSTER NOT LISTED ABOVE",SUMIFS(amount_expended,uniform_other_cluster_name,X3859), IF(AND(OR(G3859="N/A",G3859=""),H3859=""),0,IF(G3859="STATE CLUSTER",SUMIFS(amount_expended,uniform_state_cluster_name,W3859),SUMIFS(amount_expended,cluster_name,G3859))))</f>
        <v/>
      </c>
      <c r="L3859" s="6" t="n"/>
      <c r="M3859" s="4" t="n"/>
      <c r="N3859" s="6" t="n"/>
      <c r="O3859" s="4" t="n"/>
      <c r="P3859" s="4" t="n"/>
      <c r="Q3859" s="6" t="n"/>
      <c r="R3859" s="7" t="n"/>
      <c r="S3859" s="6" t="n"/>
      <c r="T3859" s="6" t="n"/>
      <c r="U3859" s="6" t="n"/>
      <c r="V3859" s="3">
        <f>IF(OR(B3859="",C3859),"",CONCATENATE(B3859,".",C3859))</f>
        <v/>
      </c>
      <c r="W3859">
        <f>UPPER(TRIM(H3859))</f>
        <v/>
      </c>
      <c r="X3859">
        <f>UPPER(TRIM(I3859))</f>
        <v/>
      </c>
      <c r="Y3859">
        <f>IF(V3859&lt;&gt;"",IFERROR(INDEX(federal_program_name_lookup,MATCH(V3859,aln_lookup,0)),""),"")</f>
        <v/>
      </c>
    </row>
    <row r="3860">
      <c r="A3860">
        <f>IF(B3860&lt;&gt;"", "AWARD-"&amp;TEXT(ROW()-1,"0000"), "")</f>
        <v/>
      </c>
      <c r="B3860" s="4" t="n"/>
      <c r="C3860" s="4" t="n"/>
      <c r="D3860" s="4" t="n"/>
      <c r="E3860" s="6" t="n"/>
      <c r="F3860" s="7" t="n"/>
      <c r="G3860" s="6" t="n"/>
      <c r="H3860" s="6" t="n"/>
      <c r="I3860" s="6" t="n"/>
      <c r="J3860" s="5">
        <f>SUMIFS(amount_expended,cfda_key,V3860)</f>
        <v/>
      </c>
      <c r="K3860" s="5">
        <f>IF(G3860="OTHER CLUSTER NOT LISTED ABOVE",SUMIFS(amount_expended,uniform_other_cluster_name,X3860), IF(AND(OR(G3860="N/A",G3860=""),H3860=""),0,IF(G3860="STATE CLUSTER",SUMIFS(amount_expended,uniform_state_cluster_name,W3860),SUMIFS(amount_expended,cluster_name,G3860))))</f>
        <v/>
      </c>
      <c r="L3860" s="6" t="n"/>
      <c r="M3860" s="4" t="n"/>
      <c r="N3860" s="6" t="n"/>
      <c r="O3860" s="4" t="n"/>
      <c r="P3860" s="4" t="n"/>
      <c r="Q3860" s="6" t="n"/>
      <c r="R3860" s="7" t="n"/>
      <c r="S3860" s="6" t="n"/>
      <c r="T3860" s="6" t="n"/>
      <c r="U3860" s="6" t="n"/>
      <c r="V3860" s="3">
        <f>IF(OR(B3860="",C3860),"",CONCATENATE(B3860,".",C3860))</f>
        <v/>
      </c>
      <c r="W3860">
        <f>UPPER(TRIM(H3860))</f>
        <v/>
      </c>
      <c r="X3860">
        <f>UPPER(TRIM(I3860))</f>
        <v/>
      </c>
      <c r="Y3860">
        <f>IF(V3860&lt;&gt;"",IFERROR(INDEX(federal_program_name_lookup,MATCH(V3860,aln_lookup,0)),""),"")</f>
        <v/>
      </c>
    </row>
    <row r="3861">
      <c r="A3861">
        <f>IF(B3861&lt;&gt;"", "AWARD-"&amp;TEXT(ROW()-1,"0000"), "")</f>
        <v/>
      </c>
      <c r="B3861" s="4" t="n"/>
      <c r="C3861" s="4" t="n"/>
      <c r="D3861" s="4" t="n"/>
      <c r="E3861" s="6" t="n"/>
      <c r="F3861" s="7" t="n"/>
      <c r="G3861" s="6" t="n"/>
      <c r="H3861" s="6" t="n"/>
      <c r="I3861" s="6" t="n"/>
      <c r="J3861" s="5">
        <f>SUMIFS(amount_expended,cfda_key,V3861)</f>
        <v/>
      </c>
      <c r="K3861" s="5">
        <f>IF(G3861="OTHER CLUSTER NOT LISTED ABOVE",SUMIFS(amount_expended,uniform_other_cluster_name,X3861), IF(AND(OR(G3861="N/A",G3861=""),H3861=""),0,IF(G3861="STATE CLUSTER",SUMIFS(amount_expended,uniform_state_cluster_name,W3861),SUMIFS(amount_expended,cluster_name,G3861))))</f>
        <v/>
      </c>
      <c r="L3861" s="6" t="n"/>
      <c r="M3861" s="4" t="n"/>
      <c r="N3861" s="6" t="n"/>
      <c r="O3861" s="4" t="n"/>
      <c r="P3861" s="4" t="n"/>
      <c r="Q3861" s="6" t="n"/>
      <c r="R3861" s="7" t="n"/>
      <c r="S3861" s="6" t="n"/>
      <c r="T3861" s="6" t="n"/>
      <c r="U3861" s="6" t="n"/>
      <c r="V3861" s="3">
        <f>IF(OR(B3861="",C3861),"",CONCATENATE(B3861,".",C3861))</f>
        <v/>
      </c>
      <c r="W3861">
        <f>UPPER(TRIM(H3861))</f>
        <v/>
      </c>
      <c r="X3861">
        <f>UPPER(TRIM(I3861))</f>
        <v/>
      </c>
      <c r="Y3861">
        <f>IF(V3861&lt;&gt;"",IFERROR(INDEX(federal_program_name_lookup,MATCH(V3861,aln_lookup,0)),""),"")</f>
        <v/>
      </c>
    </row>
    <row r="3862">
      <c r="A3862">
        <f>IF(B3862&lt;&gt;"", "AWARD-"&amp;TEXT(ROW()-1,"0000"), "")</f>
        <v/>
      </c>
      <c r="B3862" s="4" t="n"/>
      <c r="C3862" s="4" t="n"/>
      <c r="D3862" s="4" t="n"/>
      <c r="E3862" s="6" t="n"/>
      <c r="F3862" s="7" t="n"/>
      <c r="G3862" s="6" t="n"/>
      <c r="H3862" s="6" t="n"/>
      <c r="I3862" s="6" t="n"/>
      <c r="J3862" s="5">
        <f>SUMIFS(amount_expended,cfda_key,V3862)</f>
        <v/>
      </c>
      <c r="K3862" s="5">
        <f>IF(G3862="OTHER CLUSTER NOT LISTED ABOVE",SUMIFS(amount_expended,uniform_other_cluster_name,X3862), IF(AND(OR(G3862="N/A",G3862=""),H3862=""),0,IF(G3862="STATE CLUSTER",SUMIFS(amount_expended,uniform_state_cluster_name,W3862),SUMIFS(amount_expended,cluster_name,G3862))))</f>
        <v/>
      </c>
      <c r="L3862" s="6" t="n"/>
      <c r="M3862" s="4" t="n"/>
      <c r="N3862" s="6" t="n"/>
      <c r="O3862" s="4" t="n"/>
      <c r="P3862" s="4" t="n"/>
      <c r="Q3862" s="6" t="n"/>
      <c r="R3862" s="7" t="n"/>
      <c r="S3862" s="6" t="n"/>
      <c r="T3862" s="6" t="n"/>
      <c r="U3862" s="6" t="n"/>
      <c r="V3862" s="3">
        <f>IF(OR(B3862="",C3862),"",CONCATENATE(B3862,".",C3862))</f>
        <v/>
      </c>
      <c r="W3862">
        <f>UPPER(TRIM(H3862))</f>
        <v/>
      </c>
      <c r="X3862">
        <f>UPPER(TRIM(I3862))</f>
        <v/>
      </c>
      <c r="Y3862">
        <f>IF(V3862&lt;&gt;"",IFERROR(INDEX(federal_program_name_lookup,MATCH(V3862,aln_lookup,0)),""),"")</f>
        <v/>
      </c>
    </row>
    <row r="3863">
      <c r="A3863">
        <f>IF(B3863&lt;&gt;"", "AWARD-"&amp;TEXT(ROW()-1,"0000"), "")</f>
        <v/>
      </c>
      <c r="B3863" s="4" t="n"/>
      <c r="C3863" s="4" t="n"/>
      <c r="D3863" s="4" t="n"/>
      <c r="E3863" s="6" t="n"/>
      <c r="F3863" s="7" t="n"/>
      <c r="G3863" s="6" t="n"/>
      <c r="H3863" s="6" t="n"/>
      <c r="I3863" s="6" t="n"/>
      <c r="J3863" s="5">
        <f>SUMIFS(amount_expended,cfda_key,V3863)</f>
        <v/>
      </c>
      <c r="K3863" s="5">
        <f>IF(G3863="OTHER CLUSTER NOT LISTED ABOVE",SUMIFS(amount_expended,uniform_other_cluster_name,X3863), IF(AND(OR(G3863="N/A",G3863=""),H3863=""),0,IF(G3863="STATE CLUSTER",SUMIFS(amount_expended,uniform_state_cluster_name,W3863),SUMIFS(amount_expended,cluster_name,G3863))))</f>
        <v/>
      </c>
      <c r="L3863" s="6" t="n"/>
      <c r="M3863" s="4" t="n"/>
      <c r="N3863" s="6" t="n"/>
      <c r="O3863" s="4" t="n"/>
      <c r="P3863" s="4" t="n"/>
      <c r="Q3863" s="6" t="n"/>
      <c r="R3863" s="7" t="n"/>
      <c r="S3863" s="6" t="n"/>
      <c r="T3863" s="6" t="n"/>
      <c r="U3863" s="6" t="n"/>
      <c r="V3863" s="3">
        <f>IF(OR(B3863="",C3863),"",CONCATENATE(B3863,".",C3863))</f>
        <v/>
      </c>
      <c r="W3863">
        <f>UPPER(TRIM(H3863))</f>
        <v/>
      </c>
      <c r="X3863">
        <f>UPPER(TRIM(I3863))</f>
        <v/>
      </c>
      <c r="Y3863">
        <f>IF(V3863&lt;&gt;"",IFERROR(INDEX(federal_program_name_lookup,MATCH(V3863,aln_lookup,0)),""),"")</f>
        <v/>
      </c>
    </row>
    <row r="3864">
      <c r="A3864">
        <f>IF(B3864&lt;&gt;"", "AWARD-"&amp;TEXT(ROW()-1,"0000"), "")</f>
        <v/>
      </c>
      <c r="B3864" s="4" t="n"/>
      <c r="C3864" s="4" t="n"/>
      <c r="D3864" s="4" t="n"/>
      <c r="E3864" s="6" t="n"/>
      <c r="F3864" s="7" t="n"/>
      <c r="G3864" s="6" t="n"/>
      <c r="H3864" s="6" t="n"/>
      <c r="I3864" s="6" t="n"/>
      <c r="J3864" s="5">
        <f>SUMIFS(amount_expended,cfda_key,V3864)</f>
        <v/>
      </c>
      <c r="K3864" s="5">
        <f>IF(G3864="OTHER CLUSTER NOT LISTED ABOVE",SUMIFS(amount_expended,uniform_other_cluster_name,X3864), IF(AND(OR(G3864="N/A",G3864=""),H3864=""),0,IF(G3864="STATE CLUSTER",SUMIFS(amount_expended,uniform_state_cluster_name,W3864),SUMIFS(amount_expended,cluster_name,G3864))))</f>
        <v/>
      </c>
      <c r="L3864" s="6" t="n"/>
      <c r="M3864" s="4" t="n"/>
      <c r="N3864" s="6" t="n"/>
      <c r="O3864" s="4" t="n"/>
      <c r="P3864" s="4" t="n"/>
      <c r="Q3864" s="6" t="n"/>
      <c r="R3864" s="7" t="n"/>
      <c r="S3864" s="6" t="n"/>
      <c r="T3864" s="6" t="n"/>
      <c r="U3864" s="6" t="n"/>
      <c r="V3864" s="3">
        <f>IF(OR(B3864="",C3864),"",CONCATENATE(B3864,".",C3864))</f>
        <v/>
      </c>
      <c r="W3864">
        <f>UPPER(TRIM(H3864))</f>
        <v/>
      </c>
      <c r="X3864">
        <f>UPPER(TRIM(I3864))</f>
        <v/>
      </c>
      <c r="Y3864">
        <f>IF(V3864&lt;&gt;"",IFERROR(INDEX(federal_program_name_lookup,MATCH(V3864,aln_lookup,0)),""),"")</f>
        <v/>
      </c>
    </row>
    <row r="3865">
      <c r="A3865">
        <f>IF(B3865&lt;&gt;"", "AWARD-"&amp;TEXT(ROW()-1,"0000"), "")</f>
        <v/>
      </c>
      <c r="B3865" s="4" t="n"/>
      <c r="C3865" s="4" t="n"/>
      <c r="D3865" s="4" t="n"/>
      <c r="E3865" s="6" t="n"/>
      <c r="F3865" s="7" t="n"/>
      <c r="G3865" s="6" t="n"/>
      <c r="H3865" s="6" t="n"/>
      <c r="I3865" s="6" t="n"/>
      <c r="J3865" s="5">
        <f>SUMIFS(amount_expended,cfda_key,V3865)</f>
        <v/>
      </c>
      <c r="K3865" s="5">
        <f>IF(G3865="OTHER CLUSTER NOT LISTED ABOVE",SUMIFS(amount_expended,uniform_other_cluster_name,X3865), IF(AND(OR(G3865="N/A",G3865=""),H3865=""),0,IF(G3865="STATE CLUSTER",SUMIFS(amount_expended,uniform_state_cluster_name,W3865),SUMIFS(amount_expended,cluster_name,G3865))))</f>
        <v/>
      </c>
      <c r="L3865" s="6" t="n"/>
      <c r="M3865" s="4" t="n"/>
      <c r="N3865" s="6" t="n"/>
      <c r="O3865" s="4" t="n"/>
      <c r="P3865" s="4" t="n"/>
      <c r="Q3865" s="6" t="n"/>
      <c r="R3865" s="7" t="n"/>
      <c r="S3865" s="6" t="n"/>
      <c r="T3865" s="6" t="n"/>
      <c r="U3865" s="6" t="n"/>
      <c r="V3865" s="3">
        <f>IF(OR(B3865="",C3865),"",CONCATENATE(B3865,".",C3865))</f>
        <v/>
      </c>
      <c r="W3865">
        <f>UPPER(TRIM(H3865))</f>
        <v/>
      </c>
      <c r="X3865">
        <f>UPPER(TRIM(I3865))</f>
        <v/>
      </c>
      <c r="Y3865">
        <f>IF(V3865&lt;&gt;"",IFERROR(INDEX(federal_program_name_lookup,MATCH(V3865,aln_lookup,0)),""),"")</f>
        <v/>
      </c>
    </row>
    <row r="3866">
      <c r="A3866">
        <f>IF(B3866&lt;&gt;"", "AWARD-"&amp;TEXT(ROW()-1,"0000"), "")</f>
        <v/>
      </c>
      <c r="B3866" s="4" t="n"/>
      <c r="C3866" s="4" t="n"/>
      <c r="D3866" s="4" t="n"/>
      <c r="E3866" s="6" t="n"/>
      <c r="F3866" s="7" t="n"/>
      <c r="G3866" s="6" t="n"/>
      <c r="H3866" s="6" t="n"/>
      <c r="I3866" s="6" t="n"/>
      <c r="J3866" s="5">
        <f>SUMIFS(amount_expended,cfda_key,V3866)</f>
        <v/>
      </c>
      <c r="K3866" s="5">
        <f>IF(G3866="OTHER CLUSTER NOT LISTED ABOVE",SUMIFS(amount_expended,uniform_other_cluster_name,X3866), IF(AND(OR(G3866="N/A",G3866=""),H3866=""),0,IF(G3866="STATE CLUSTER",SUMIFS(amount_expended,uniform_state_cluster_name,W3866),SUMIFS(amount_expended,cluster_name,G3866))))</f>
        <v/>
      </c>
      <c r="L3866" s="6" t="n"/>
      <c r="M3866" s="4" t="n"/>
      <c r="N3866" s="6" t="n"/>
      <c r="O3866" s="4" t="n"/>
      <c r="P3866" s="4" t="n"/>
      <c r="Q3866" s="6" t="n"/>
      <c r="R3866" s="7" t="n"/>
      <c r="S3866" s="6" t="n"/>
      <c r="T3866" s="6" t="n"/>
      <c r="U3866" s="6" t="n"/>
      <c r="V3866" s="3">
        <f>IF(OR(B3866="",C3866),"",CONCATENATE(B3866,".",C3866))</f>
        <v/>
      </c>
      <c r="W3866">
        <f>UPPER(TRIM(H3866))</f>
        <v/>
      </c>
      <c r="X3866">
        <f>UPPER(TRIM(I3866))</f>
        <v/>
      </c>
      <c r="Y3866">
        <f>IF(V3866&lt;&gt;"",IFERROR(INDEX(federal_program_name_lookup,MATCH(V3866,aln_lookup,0)),""),"")</f>
        <v/>
      </c>
    </row>
    <row r="3867">
      <c r="A3867">
        <f>IF(B3867&lt;&gt;"", "AWARD-"&amp;TEXT(ROW()-1,"0000"), "")</f>
        <v/>
      </c>
      <c r="B3867" s="4" t="n"/>
      <c r="C3867" s="4" t="n"/>
      <c r="D3867" s="4" t="n"/>
      <c r="E3867" s="6" t="n"/>
      <c r="F3867" s="7" t="n"/>
      <c r="G3867" s="6" t="n"/>
      <c r="H3867" s="6" t="n"/>
      <c r="I3867" s="6" t="n"/>
      <c r="J3867" s="5">
        <f>SUMIFS(amount_expended,cfda_key,V3867)</f>
        <v/>
      </c>
      <c r="K3867" s="5">
        <f>IF(G3867="OTHER CLUSTER NOT LISTED ABOVE",SUMIFS(amount_expended,uniform_other_cluster_name,X3867), IF(AND(OR(G3867="N/A",G3867=""),H3867=""),0,IF(G3867="STATE CLUSTER",SUMIFS(amount_expended,uniform_state_cluster_name,W3867),SUMIFS(amount_expended,cluster_name,G3867))))</f>
        <v/>
      </c>
      <c r="L3867" s="6" t="n"/>
      <c r="M3867" s="4" t="n"/>
      <c r="N3867" s="6" t="n"/>
      <c r="O3867" s="4" t="n"/>
      <c r="P3867" s="4" t="n"/>
      <c r="Q3867" s="6" t="n"/>
      <c r="R3867" s="7" t="n"/>
      <c r="S3867" s="6" t="n"/>
      <c r="T3867" s="6" t="n"/>
      <c r="U3867" s="6" t="n"/>
      <c r="V3867" s="3">
        <f>IF(OR(B3867="",C3867),"",CONCATENATE(B3867,".",C3867))</f>
        <v/>
      </c>
      <c r="W3867">
        <f>UPPER(TRIM(H3867))</f>
        <v/>
      </c>
      <c r="X3867">
        <f>UPPER(TRIM(I3867))</f>
        <v/>
      </c>
      <c r="Y3867">
        <f>IF(V3867&lt;&gt;"",IFERROR(INDEX(federal_program_name_lookup,MATCH(V3867,aln_lookup,0)),""),"")</f>
        <v/>
      </c>
    </row>
    <row r="3868">
      <c r="A3868">
        <f>IF(B3868&lt;&gt;"", "AWARD-"&amp;TEXT(ROW()-1,"0000"), "")</f>
        <v/>
      </c>
      <c r="B3868" s="4" t="n"/>
      <c r="C3868" s="4" t="n"/>
      <c r="D3868" s="4" t="n"/>
      <c r="E3868" s="6" t="n"/>
      <c r="F3868" s="7" t="n"/>
      <c r="G3868" s="6" t="n"/>
      <c r="H3868" s="6" t="n"/>
      <c r="I3868" s="6" t="n"/>
      <c r="J3868" s="5">
        <f>SUMIFS(amount_expended,cfda_key,V3868)</f>
        <v/>
      </c>
      <c r="K3868" s="5">
        <f>IF(G3868="OTHER CLUSTER NOT LISTED ABOVE",SUMIFS(amount_expended,uniform_other_cluster_name,X3868), IF(AND(OR(G3868="N/A",G3868=""),H3868=""),0,IF(G3868="STATE CLUSTER",SUMIFS(amount_expended,uniform_state_cluster_name,W3868),SUMIFS(amount_expended,cluster_name,G3868))))</f>
        <v/>
      </c>
      <c r="L3868" s="6" t="n"/>
      <c r="M3868" s="4" t="n"/>
      <c r="N3868" s="6" t="n"/>
      <c r="O3868" s="4" t="n"/>
      <c r="P3868" s="4" t="n"/>
      <c r="Q3868" s="6" t="n"/>
      <c r="R3868" s="7" t="n"/>
      <c r="S3868" s="6" t="n"/>
      <c r="T3868" s="6" t="n"/>
      <c r="U3868" s="6" t="n"/>
      <c r="V3868" s="3">
        <f>IF(OR(B3868="",C3868),"",CONCATENATE(B3868,".",C3868))</f>
        <v/>
      </c>
      <c r="W3868">
        <f>UPPER(TRIM(H3868))</f>
        <v/>
      </c>
      <c r="X3868">
        <f>UPPER(TRIM(I3868))</f>
        <v/>
      </c>
      <c r="Y3868">
        <f>IF(V3868&lt;&gt;"",IFERROR(INDEX(federal_program_name_lookup,MATCH(V3868,aln_lookup,0)),""),"")</f>
        <v/>
      </c>
    </row>
    <row r="3869">
      <c r="A3869">
        <f>IF(B3869&lt;&gt;"", "AWARD-"&amp;TEXT(ROW()-1,"0000"), "")</f>
        <v/>
      </c>
      <c r="B3869" s="4" t="n"/>
      <c r="C3869" s="4" t="n"/>
      <c r="D3869" s="4" t="n"/>
      <c r="E3869" s="6" t="n"/>
      <c r="F3869" s="7" t="n"/>
      <c r="G3869" s="6" t="n"/>
      <c r="H3869" s="6" t="n"/>
      <c r="I3869" s="6" t="n"/>
      <c r="J3869" s="5">
        <f>SUMIFS(amount_expended,cfda_key,V3869)</f>
        <v/>
      </c>
      <c r="K3869" s="5">
        <f>IF(G3869="OTHER CLUSTER NOT LISTED ABOVE",SUMIFS(amount_expended,uniform_other_cluster_name,X3869), IF(AND(OR(G3869="N/A",G3869=""),H3869=""),0,IF(G3869="STATE CLUSTER",SUMIFS(amount_expended,uniform_state_cluster_name,W3869),SUMIFS(amount_expended,cluster_name,G3869))))</f>
        <v/>
      </c>
      <c r="L3869" s="6" t="n"/>
      <c r="M3869" s="4" t="n"/>
      <c r="N3869" s="6" t="n"/>
      <c r="O3869" s="4" t="n"/>
      <c r="P3869" s="4" t="n"/>
      <c r="Q3869" s="6" t="n"/>
      <c r="R3869" s="7" t="n"/>
      <c r="S3869" s="6" t="n"/>
      <c r="T3869" s="6" t="n"/>
      <c r="U3869" s="6" t="n"/>
      <c r="V3869" s="3">
        <f>IF(OR(B3869="",C3869),"",CONCATENATE(B3869,".",C3869))</f>
        <v/>
      </c>
      <c r="W3869">
        <f>UPPER(TRIM(H3869))</f>
        <v/>
      </c>
      <c r="X3869">
        <f>UPPER(TRIM(I3869))</f>
        <v/>
      </c>
      <c r="Y3869">
        <f>IF(V3869&lt;&gt;"",IFERROR(INDEX(federal_program_name_lookup,MATCH(V3869,aln_lookup,0)),""),"")</f>
        <v/>
      </c>
    </row>
    <row r="3870">
      <c r="A3870">
        <f>IF(B3870&lt;&gt;"", "AWARD-"&amp;TEXT(ROW()-1,"0000"), "")</f>
        <v/>
      </c>
      <c r="B3870" s="4" t="n"/>
      <c r="C3870" s="4" t="n"/>
      <c r="D3870" s="4" t="n"/>
      <c r="E3870" s="6" t="n"/>
      <c r="F3870" s="7" t="n"/>
      <c r="G3870" s="6" t="n"/>
      <c r="H3870" s="6" t="n"/>
      <c r="I3870" s="6" t="n"/>
      <c r="J3870" s="5">
        <f>SUMIFS(amount_expended,cfda_key,V3870)</f>
        <v/>
      </c>
      <c r="K3870" s="5">
        <f>IF(G3870="OTHER CLUSTER NOT LISTED ABOVE",SUMIFS(amount_expended,uniform_other_cluster_name,X3870), IF(AND(OR(G3870="N/A",G3870=""),H3870=""),0,IF(G3870="STATE CLUSTER",SUMIFS(amount_expended,uniform_state_cluster_name,W3870),SUMIFS(amount_expended,cluster_name,G3870))))</f>
        <v/>
      </c>
      <c r="L3870" s="6" t="n"/>
      <c r="M3870" s="4" t="n"/>
      <c r="N3870" s="6" t="n"/>
      <c r="O3870" s="4" t="n"/>
      <c r="P3870" s="4" t="n"/>
      <c r="Q3870" s="6" t="n"/>
      <c r="R3870" s="7" t="n"/>
      <c r="S3870" s="6" t="n"/>
      <c r="T3870" s="6" t="n"/>
      <c r="U3870" s="6" t="n"/>
      <c r="V3870" s="3">
        <f>IF(OR(B3870="",C3870),"",CONCATENATE(B3870,".",C3870))</f>
        <v/>
      </c>
      <c r="W3870">
        <f>UPPER(TRIM(H3870))</f>
        <v/>
      </c>
      <c r="X3870">
        <f>UPPER(TRIM(I3870))</f>
        <v/>
      </c>
      <c r="Y3870">
        <f>IF(V3870&lt;&gt;"",IFERROR(INDEX(federal_program_name_lookup,MATCH(V3870,aln_lookup,0)),""),"")</f>
        <v/>
      </c>
    </row>
    <row r="3871">
      <c r="A3871">
        <f>IF(B3871&lt;&gt;"", "AWARD-"&amp;TEXT(ROW()-1,"0000"), "")</f>
        <v/>
      </c>
      <c r="B3871" s="4" t="n"/>
      <c r="C3871" s="4" t="n"/>
      <c r="D3871" s="4" t="n"/>
      <c r="E3871" s="6" t="n"/>
      <c r="F3871" s="7" t="n"/>
      <c r="G3871" s="6" t="n"/>
      <c r="H3871" s="6" t="n"/>
      <c r="I3871" s="6" t="n"/>
      <c r="J3871" s="5">
        <f>SUMIFS(amount_expended,cfda_key,V3871)</f>
        <v/>
      </c>
      <c r="K3871" s="5">
        <f>IF(G3871="OTHER CLUSTER NOT LISTED ABOVE",SUMIFS(amount_expended,uniform_other_cluster_name,X3871), IF(AND(OR(G3871="N/A",G3871=""),H3871=""),0,IF(G3871="STATE CLUSTER",SUMIFS(amount_expended,uniform_state_cluster_name,W3871),SUMIFS(amount_expended,cluster_name,G3871))))</f>
        <v/>
      </c>
      <c r="L3871" s="6" t="n"/>
      <c r="M3871" s="4" t="n"/>
      <c r="N3871" s="6" t="n"/>
      <c r="O3871" s="4" t="n"/>
      <c r="P3871" s="4" t="n"/>
      <c r="Q3871" s="6" t="n"/>
      <c r="R3871" s="7" t="n"/>
      <c r="S3871" s="6" t="n"/>
      <c r="T3871" s="6" t="n"/>
      <c r="U3871" s="6" t="n"/>
      <c r="V3871" s="3">
        <f>IF(OR(B3871="",C3871),"",CONCATENATE(B3871,".",C3871))</f>
        <v/>
      </c>
      <c r="W3871">
        <f>UPPER(TRIM(H3871))</f>
        <v/>
      </c>
      <c r="X3871">
        <f>UPPER(TRIM(I3871))</f>
        <v/>
      </c>
      <c r="Y3871">
        <f>IF(V3871&lt;&gt;"",IFERROR(INDEX(federal_program_name_lookup,MATCH(V3871,aln_lookup,0)),""),"")</f>
        <v/>
      </c>
    </row>
    <row r="3872">
      <c r="A3872">
        <f>IF(B3872&lt;&gt;"", "AWARD-"&amp;TEXT(ROW()-1,"0000"), "")</f>
        <v/>
      </c>
      <c r="B3872" s="4" t="n"/>
      <c r="C3872" s="4" t="n"/>
      <c r="D3872" s="4" t="n"/>
      <c r="E3872" s="6" t="n"/>
      <c r="F3872" s="7" t="n"/>
      <c r="G3872" s="6" t="n"/>
      <c r="H3872" s="6" t="n"/>
      <c r="I3872" s="6" t="n"/>
      <c r="J3872" s="5">
        <f>SUMIFS(amount_expended,cfda_key,V3872)</f>
        <v/>
      </c>
      <c r="K3872" s="5">
        <f>IF(G3872="OTHER CLUSTER NOT LISTED ABOVE",SUMIFS(amount_expended,uniform_other_cluster_name,X3872), IF(AND(OR(G3872="N/A",G3872=""),H3872=""),0,IF(G3872="STATE CLUSTER",SUMIFS(amount_expended,uniform_state_cluster_name,W3872),SUMIFS(amount_expended,cluster_name,G3872))))</f>
        <v/>
      </c>
      <c r="L3872" s="6" t="n"/>
      <c r="M3872" s="4" t="n"/>
      <c r="N3872" s="6" t="n"/>
      <c r="O3872" s="4" t="n"/>
      <c r="P3872" s="4" t="n"/>
      <c r="Q3872" s="6" t="n"/>
      <c r="R3872" s="7" t="n"/>
      <c r="S3872" s="6" t="n"/>
      <c r="T3872" s="6" t="n"/>
      <c r="U3872" s="6" t="n"/>
      <c r="V3872" s="3">
        <f>IF(OR(B3872="",C3872),"",CONCATENATE(B3872,".",C3872))</f>
        <v/>
      </c>
      <c r="W3872">
        <f>UPPER(TRIM(H3872))</f>
        <v/>
      </c>
      <c r="X3872">
        <f>UPPER(TRIM(I3872))</f>
        <v/>
      </c>
      <c r="Y3872">
        <f>IF(V3872&lt;&gt;"",IFERROR(INDEX(federal_program_name_lookup,MATCH(V3872,aln_lookup,0)),""),"")</f>
        <v/>
      </c>
    </row>
    <row r="3873">
      <c r="A3873">
        <f>IF(B3873&lt;&gt;"", "AWARD-"&amp;TEXT(ROW()-1,"0000"), "")</f>
        <v/>
      </c>
      <c r="B3873" s="4" t="n"/>
      <c r="C3873" s="4" t="n"/>
      <c r="D3873" s="4" t="n"/>
      <c r="E3873" s="6" t="n"/>
      <c r="F3873" s="7" t="n"/>
      <c r="G3873" s="6" t="n"/>
      <c r="H3873" s="6" t="n"/>
      <c r="I3873" s="6" t="n"/>
      <c r="J3873" s="5">
        <f>SUMIFS(amount_expended,cfda_key,V3873)</f>
        <v/>
      </c>
      <c r="K3873" s="5">
        <f>IF(G3873="OTHER CLUSTER NOT LISTED ABOVE",SUMIFS(amount_expended,uniform_other_cluster_name,X3873), IF(AND(OR(G3873="N/A",G3873=""),H3873=""),0,IF(G3873="STATE CLUSTER",SUMIFS(amount_expended,uniform_state_cluster_name,W3873),SUMIFS(amount_expended,cluster_name,G3873))))</f>
        <v/>
      </c>
      <c r="L3873" s="6" t="n"/>
      <c r="M3873" s="4" t="n"/>
      <c r="N3873" s="6" t="n"/>
      <c r="O3873" s="4" t="n"/>
      <c r="P3873" s="4" t="n"/>
      <c r="Q3873" s="6" t="n"/>
      <c r="R3873" s="7" t="n"/>
      <c r="S3873" s="6" t="n"/>
      <c r="T3873" s="6" t="n"/>
      <c r="U3873" s="6" t="n"/>
      <c r="V3873" s="3">
        <f>IF(OR(B3873="",C3873),"",CONCATENATE(B3873,".",C3873))</f>
        <v/>
      </c>
      <c r="W3873">
        <f>UPPER(TRIM(H3873))</f>
        <v/>
      </c>
      <c r="X3873">
        <f>UPPER(TRIM(I3873))</f>
        <v/>
      </c>
      <c r="Y3873">
        <f>IF(V3873&lt;&gt;"",IFERROR(INDEX(federal_program_name_lookup,MATCH(V3873,aln_lookup,0)),""),"")</f>
        <v/>
      </c>
    </row>
    <row r="3874">
      <c r="A3874">
        <f>IF(B3874&lt;&gt;"", "AWARD-"&amp;TEXT(ROW()-1,"0000"), "")</f>
        <v/>
      </c>
      <c r="B3874" s="4" t="n"/>
      <c r="C3874" s="4" t="n"/>
      <c r="D3874" s="4" t="n"/>
      <c r="E3874" s="6" t="n"/>
      <c r="F3874" s="7" t="n"/>
      <c r="G3874" s="6" t="n"/>
      <c r="H3874" s="6" t="n"/>
      <c r="I3874" s="6" t="n"/>
      <c r="J3874" s="5">
        <f>SUMIFS(amount_expended,cfda_key,V3874)</f>
        <v/>
      </c>
      <c r="K3874" s="5">
        <f>IF(G3874="OTHER CLUSTER NOT LISTED ABOVE",SUMIFS(amount_expended,uniform_other_cluster_name,X3874), IF(AND(OR(G3874="N/A",G3874=""),H3874=""),0,IF(G3874="STATE CLUSTER",SUMIFS(amount_expended,uniform_state_cluster_name,W3874),SUMIFS(amount_expended,cluster_name,G3874))))</f>
        <v/>
      </c>
      <c r="L3874" s="6" t="n"/>
      <c r="M3874" s="4" t="n"/>
      <c r="N3874" s="6" t="n"/>
      <c r="O3874" s="4" t="n"/>
      <c r="P3874" s="4" t="n"/>
      <c r="Q3874" s="6" t="n"/>
      <c r="R3874" s="7" t="n"/>
      <c r="S3874" s="6" t="n"/>
      <c r="T3874" s="6" t="n"/>
      <c r="U3874" s="6" t="n"/>
      <c r="V3874" s="3">
        <f>IF(OR(B3874="",C3874),"",CONCATENATE(B3874,".",C3874))</f>
        <v/>
      </c>
      <c r="W3874">
        <f>UPPER(TRIM(H3874))</f>
        <v/>
      </c>
      <c r="X3874">
        <f>UPPER(TRIM(I3874))</f>
        <v/>
      </c>
      <c r="Y3874">
        <f>IF(V3874&lt;&gt;"",IFERROR(INDEX(federal_program_name_lookup,MATCH(V3874,aln_lookup,0)),""),"")</f>
        <v/>
      </c>
    </row>
    <row r="3875">
      <c r="A3875">
        <f>IF(B3875&lt;&gt;"", "AWARD-"&amp;TEXT(ROW()-1,"0000"), "")</f>
        <v/>
      </c>
      <c r="B3875" s="4" t="n"/>
      <c r="C3875" s="4" t="n"/>
      <c r="D3875" s="4" t="n"/>
      <c r="E3875" s="6" t="n"/>
      <c r="F3875" s="7" t="n"/>
      <c r="G3875" s="6" t="n"/>
      <c r="H3875" s="6" t="n"/>
      <c r="I3875" s="6" t="n"/>
      <c r="J3875" s="5">
        <f>SUMIFS(amount_expended,cfda_key,V3875)</f>
        <v/>
      </c>
      <c r="K3875" s="5">
        <f>IF(G3875="OTHER CLUSTER NOT LISTED ABOVE",SUMIFS(amount_expended,uniform_other_cluster_name,X3875), IF(AND(OR(G3875="N/A",G3875=""),H3875=""),0,IF(G3875="STATE CLUSTER",SUMIFS(amount_expended,uniform_state_cluster_name,W3875),SUMIFS(amount_expended,cluster_name,G3875))))</f>
        <v/>
      </c>
      <c r="L3875" s="6" t="n"/>
      <c r="M3875" s="4" t="n"/>
      <c r="N3875" s="6" t="n"/>
      <c r="O3875" s="4" t="n"/>
      <c r="P3875" s="4" t="n"/>
      <c r="Q3875" s="6" t="n"/>
      <c r="R3875" s="7" t="n"/>
      <c r="S3875" s="6" t="n"/>
      <c r="T3875" s="6" t="n"/>
      <c r="U3875" s="6" t="n"/>
      <c r="V3875" s="3">
        <f>IF(OR(B3875="",C3875),"",CONCATENATE(B3875,".",C3875))</f>
        <v/>
      </c>
      <c r="W3875">
        <f>UPPER(TRIM(H3875))</f>
        <v/>
      </c>
      <c r="X3875">
        <f>UPPER(TRIM(I3875))</f>
        <v/>
      </c>
      <c r="Y3875">
        <f>IF(V3875&lt;&gt;"",IFERROR(INDEX(federal_program_name_lookup,MATCH(V3875,aln_lookup,0)),""),"")</f>
        <v/>
      </c>
    </row>
    <row r="3876">
      <c r="A3876">
        <f>IF(B3876&lt;&gt;"", "AWARD-"&amp;TEXT(ROW()-1,"0000"), "")</f>
        <v/>
      </c>
      <c r="B3876" s="4" t="n"/>
      <c r="C3876" s="4" t="n"/>
      <c r="D3876" s="4" t="n"/>
      <c r="E3876" s="6" t="n"/>
      <c r="F3876" s="7" t="n"/>
      <c r="G3876" s="6" t="n"/>
      <c r="H3876" s="6" t="n"/>
      <c r="I3876" s="6" t="n"/>
      <c r="J3876" s="5">
        <f>SUMIFS(amount_expended,cfda_key,V3876)</f>
        <v/>
      </c>
      <c r="K3876" s="5">
        <f>IF(G3876="OTHER CLUSTER NOT LISTED ABOVE",SUMIFS(amount_expended,uniform_other_cluster_name,X3876), IF(AND(OR(G3876="N/A",G3876=""),H3876=""),0,IF(G3876="STATE CLUSTER",SUMIFS(amount_expended,uniform_state_cluster_name,W3876),SUMIFS(amount_expended,cluster_name,G3876))))</f>
        <v/>
      </c>
      <c r="L3876" s="6" t="n"/>
      <c r="M3876" s="4" t="n"/>
      <c r="N3876" s="6" t="n"/>
      <c r="O3876" s="4" t="n"/>
      <c r="P3876" s="4" t="n"/>
      <c r="Q3876" s="6" t="n"/>
      <c r="R3876" s="7" t="n"/>
      <c r="S3876" s="6" t="n"/>
      <c r="T3876" s="6" t="n"/>
      <c r="U3876" s="6" t="n"/>
      <c r="V3876" s="3">
        <f>IF(OR(B3876="",C3876),"",CONCATENATE(B3876,".",C3876))</f>
        <v/>
      </c>
      <c r="W3876">
        <f>UPPER(TRIM(H3876))</f>
        <v/>
      </c>
      <c r="X3876">
        <f>UPPER(TRIM(I3876))</f>
        <v/>
      </c>
      <c r="Y3876">
        <f>IF(V3876&lt;&gt;"",IFERROR(INDEX(federal_program_name_lookup,MATCH(V3876,aln_lookup,0)),""),"")</f>
        <v/>
      </c>
    </row>
    <row r="3877">
      <c r="A3877">
        <f>IF(B3877&lt;&gt;"", "AWARD-"&amp;TEXT(ROW()-1,"0000"), "")</f>
        <v/>
      </c>
      <c r="B3877" s="4" t="n"/>
      <c r="C3877" s="4" t="n"/>
      <c r="D3877" s="4" t="n"/>
      <c r="E3877" s="6" t="n"/>
      <c r="F3877" s="7" t="n"/>
      <c r="G3877" s="6" t="n"/>
      <c r="H3877" s="6" t="n"/>
      <c r="I3877" s="6" t="n"/>
      <c r="J3877" s="5">
        <f>SUMIFS(amount_expended,cfda_key,V3877)</f>
        <v/>
      </c>
      <c r="K3877" s="5">
        <f>IF(G3877="OTHER CLUSTER NOT LISTED ABOVE",SUMIFS(amount_expended,uniform_other_cluster_name,X3877), IF(AND(OR(G3877="N/A",G3877=""),H3877=""),0,IF(G3877="STATE CLUSTER",SUMIFS(amount_expended,uniform_state_cluster_name,W3877),SUMIFS(amount_expended,cluster_name,G3877))))</f>
        <v/>
      </c>
      <c r="L3877" s="6" t="n"/>
      <c r="M3877" s="4" t="n"/>
      <c r="N3877" s="6" t="n"/>
      <c r="O3877" s="4" t="n"/>
      <c r="P3877" s="4" t="n"/>
      <c r="Q3877" s="6" t="n"/>
      <c r="R3877" s="7" t="n"/>
      <c r="S3877" s="6" t="n"/>
      <c r="T3877" s="6" t="n"/>
      <c r="U3877" s="6" t="n"/>
      <c r="V3877" s="3">
        <f>IF(OR(B3877="",C3877),"",CONCATENATE(B3877,".",C3877))</f>
        <v/>
      </c>
      <c r="W3877">
        <f>UPPER(TRIM(H3877))</f>
        <v/>
      </c>
      <c r="X3877">
        <f>UPPER(TRIM(I3877))</f>
        <v/>
      </c>
      <c r="Y3877">
        <f>IF(V3877&lt;&gt;"",IFERROR(INDEX(federal_program_name_lookup,MATCH(V3877,aln_lookup,0)),""),"")</f>
        <v/>
      </c>
    </row>
    <row r="3878">
      <c r="A3878">
        <f>IF(B3878&lt;&gt;"", "AWARD-"&amp;TEXT(ROW()-1,"0000"), "")</f>
        <v/>
      </c>
      <c r="B3878" s="4" t="n"/>
      <c r="C3878" s="4" t="n"/>
      <c r="D3878" s="4" t="n"/>
      <c r="E3878" s="6" t="n"/>
      <c r="F3878" s="7" t="n"/>
      <c r="G3878" s="6" t="n"/>
      <c r="H3878" s="6" t="n"/>
      <c r="I3878" s="6" t="n"/>
      <c r="J3878" s="5">
        <f>SUMIFS(amount_expended,cfda_key,V3878)</f>
        <v/>
      </c>
      <c r="K3878" s="5">
        <f>IF(G3878="OTHER CLUSTER NOT LISTED ABOVE",SUMIFS(amount_expended,uniform_other_cluster_name,X3878), IF(AND(OR(G3878="N/A",G3878=""),H3878=""),0,IF(G3878="STATE CLUSTER",SUMIFS(amount_expended,uniform_state_cluster_name,W3878),SUMIFS(amount_expended,cluster_name,G3878))))</f>
        <v/>
      </c>
      <c r="L3878" s="6" t="n"/>
      <c r="M3878" s="4" t="n"/>
      <c r="N3878" s="6" t="n"/>
      <c r="O3878" s="4" t="n"/>
      <c r="P3878" s="4" t="n"/>
      <c r="Q3878" s="6" t="n"/>
      <c r="R3878" s="7" t="n"/>
      <c r="S3878" s="6" t="n"/>
      <c r="T3878" s="6" t="n"/>
      <c r="U3878" s="6" t="n"/>
      <c r="V3878" s="3">
        <f>IF(OR(B3878="",C3878),"",CONCATENATE(B3878,".",C3878))</f>
        <v/>
      </c>
      <c r="W3878">
        <f>UPPER(TRIM(H3878))</f>
        <v/>
      </c>
      <c r="X3878">
        <f>UPPER(TRIM(I3878))</f>
        <v/>
      </c>
      <c r="Y3878">
        <f>IF(V3878&lt;&gt;"",IFERROR(INDEX(federal_program_name_lookup,MATCH(V3878,aln_lookup,0)),""),"")</f>
        <v/>
      </c>
    </row>
    <row r="3879">
      <c r="A3879">
        <f>IF(B3879&lt;&gt;"", "AWARD-"&amp;TEXT(ROW()-1,"0000"), "")</f>
        <v/>
      </c>
      <c r="B3879" s="4" t="n"/>
      <c r="C3879" s="4" t="n"/>
      <c r="D3879" s="4" t="n"/>
      <c r="E3879" s="6" t="n"/>
      <c r="F3879" s="7" t="n"/>
      <c r="G3879" s="6" t="n"/>
      <c r="H3879" s="6" t="n"/>
      <c r="I3879" s="6" t="n"/>
      <c r="J3879" s="5">
        <f>SUMIFS(amount_expended,cfda_key,V3879)</f>
        <v/>
      </c>
      <c r="K3879" s="5">
        <f>IF(G3879="OTHER CLUSTER NOT LISTED ABOVE",SUMIFS(amount_expended,uniform_other_cluster_name,X3879), IF(AND(OR(G3879="N/A",G3879=""),H3879=""),0,IF(G3879="STATE CLUSTER",SUMIFS(amount_expended,uniform_state_cluster_name,W3879),SUMIFS(amount_expended,cluster_name,G3879))))</f>
        <v/>
      </c>
      <c r="L3879" s="6" t="n"/>
      <c r="M3879" s="4" t="n"/>
      <c r="N3879" s="6" t="n"/>
      <c r="O3879" s="4" t="n"/>
      <c r="P3879" s="4" t="n"/>
      <c r="Q3879" s="6" t="n"/>
      <c r="R3879" s="7" t="n"/>
      <c r="S3879" s="6" t="n"/>
      <c r="T3879" s="6" t="n"/>
      <c r="U3879" s="6" t="n"/>
      <c r="V3879" s="3">
        <f>IF(OR(B3879="",C3879),"",CONCATENATE(B3879,".",C3879))</f>
        <v/>
      </c>
      <c r="W3879">
        <f>UPPER(TRIM(H3879))</f>
        <v/>
      </c>
      <c r="X3879">
        <f>UPPER(TRIM(I3879))</f>
        <v/>
      </c>
      <c r="Y3879">
        <f>IF(V3879&lt;&gt;"",IFERROR(INDEX(federal_program_name_lookup,MATCH(V3879,aln_lookup,0)),""),"")</f>
        <v/>
      </c>
    </row>
    <row r="3880">
      <c r="A3880">
        <f>IF(B3880&lt;&gt;"", "AWARD-"&amp;TEXT(ROW()-1,"0000"), "")</f>
        <v/>
      </c>
      <c r="B3880" s="4" t="n"/>
      <c r="C3880" s="4" t="n"/>
      <c r="D3880" s="4" t="n"/>
      <c r="E3880" s="6" t="n"/>
      <c r="F3880" s="7" t="n"/>
      <c r="G3880" s="6" t="n"/>
      <c r="H3880" s="6" t="n"/>
      <c r="I3880" s="6" t="n"/>
      <c r="J3880" s="5">
        <f>SUMIFS(amount_expended,cfda_key,V3880)</f>
        <v/>
      </c>
      <c r="K3880" s="5">
        <f>IF(G3880="OTHER CLUSTER NOT LISTED ABOVE",SUMIFS(amount_expended,uniform_other_cluster_name,X3880), IF(AND(OR(G3880="N/A",G3880=""),H3880=""),0,IF(G3880="STATE CLUSTER",SUMIFS(amount_expended,uniform_state_cluster_name,W3880),SUMIFS(amount_expended,cluster_name,G3880))))</f>
        <v/>
      </c>
      <c r="L3880" s="6" t="n"/>
      <c r="M3880" s="4" t="n"/>
      <c r="N3880" s="6" t="n"/>
      <c r="O3880" s="4" t="n"/>
      <c r="P3880" s="4" t="n"/>
      <c r="Q3880" s="6" t="n"/>
      <c r="R3880" s="7" t="n"/>
      <c r="S3880" s="6" t="n"/>
      <c r="T3880" s="6" t="n"/>
      <c r="U3880" s="6" t="n"/>
      <c r="V3880" s="3">
        <f>IF(OR(B3880="",C3880),"",CONCATENATE(B3880,".",C3880))</f>
        <v/>
      </c>
      <c r="W3880">
        <f>UPPER(TRIM(H3880))</f>
        <v/>
      </c>
      <c r="X3880">
        <f>UPPER(TRIM(I3880))</f>
        <v/>
      </c>
      <c r="Y3880">
        <f>IF(V3880&lt;&gt;"",IFERROR(INDEX(federal_program_name_lookup,MATCH(V3880,aln_lookup,0)),""),"")</f>
        <v/>
      </c>
    </row>
    <row r="3881">
      <c r="A3881">
        <f>IF(B3881&lt;&gt;"", "AWARD-"&amp;TEXT(ROW()-1,"0000"), "")</f>
        <v/>
      </c>
      <c r="B3881" s="4" t="n"/>
      <c r="C3881" s="4" t="n"/>
      <c r="D3881" s="4" t="n"/>
      <c r="E3881" s="6" t="n"/>
      <c r="F3881" s="7" t="n"/>
      <c r="G3881" s="6" t="n"/>
      <c r="H3881" s="6" t="n"/>
      <c r="I3881" s="6" t="n"/>
      <c r="J3881" s="5">
        <f>SUMIFS(amount_expended,cfda_key,V3881)</f>
        <v/>
      </c>
      <c r="K3881" s="5">
        <f>IF(G3881="OTHER CLUSTER NOT LISTED ABOVE",SUMIFS(amount_expended,uniform_other_cluster_name,X3881), IF(AND(OR(G3881="N/A",G3881=""),H3881=""),0,IF(G3881="STATE CLUSTER",SUMIFS(amount_expended,uniform_state_cluster_name,W3881),SUMIFS(amount_expended,cluster_name,G3881))))</f>
        <v/>
      </c>
      <c r="L3881" s="6" t="n"/>
      <c r="M3881" s="4" t="n"/>
      <c r="N3881" s="6" t="n"/>
      <c r="O3881" s="4" t="n"/>
      <c r="P3881" s="4" t="n"/>
      <c r="Q3881" s="6" t="n"/>
      <c r="R3881" s="7" t="n"/>
      <c r="S3881" s="6" t="n"/>
      <c r="T3881" s="6" t="n"/>
      <c r="U3881" s="6" t="n"/>
      <c r="V3881" s="3">
        <f>IF(OR(B3881="",C3881),"",CONCATENATE(B3881,".",C3881))</f>
        <v/>
      </c>
      <c r="W3881">
        <f>UPPER(TRIM(H3881))</f>
        <v/>
      </c>
      <c r="X3881">
        <f>UPPER(TRIM(I3881))</f>
        <v/>
      </c>
      <c r="Y3881">
        <f>IF(V3881&lt;&gt;"",IFERROR(INDEX(federal_program_name_lookup,MATCH(V3881,aln_lookup,0)),""),"")</f>
        <v/>
      </c>
    </row>
    <row r="3882">
      <c r="A3882">
        <f>IF(B3882&lt;&gt;"", "AWARD-"&amp;TEXT(ROW()-1,"0000"), "")</f>
        <v/>
      </c>
      <c r="B3882" s="4" t="n"/>
      <c r="C3882" s="4" t="n"/>
      <c r="D3882" s="4" t="n"/>
      <c r="E3882" s="6" t="n"/>
      <c r="F3882" s="7" t="n"/>
      <c r="G3882" s="6" t="n"/>
      <c r="H3882" s="6" t="n"/>
      <c r="I3882" s="6" t="n"/>
      <c r="J3882" s="5">
        <f>SUMIFS(amount_expended,cfda_key,V3882)</f>
        <v/>
      </c>
      <c r="K3882" s="5">
        <f>IF(G3882="OTHER CLUSTER NOT LISTED ABOVE",SUMIFS(amount_expended,uniform_other_cluster_name,X3882), IF(AND(OR(G3882="N/A",G3882=""),H3882=""),0,IF(G3882="STATE CLUSTER",SUMIFS(amount_expended,uniform_state_cluster_name,W3882),SUMIFS(amount_expended,cluster_name,G3882))))</f>
        <v/>
      </c>
      <c r="L3882" s="6" t="n"/>
      <c r="M3882" s="4" t="n"/>
      <c r="N3882" s="6" t="n"/>
      <c r="O3882" s="4" t="n"/>
      <c r="P3882" s="4" t="n"/>
      <c r="Q3882" s="6" t="n"/>
      <c r="R3882" s="7" t="n"/>
      <c r="S3882" s="6" t="n"/>
      <c r="T3882" s="6" t="n"/>
      <c r="U3882" s="6" t="n"/>
      <c r="V3882" s="3">
        <f>IF(OR(B3882="",C3882),"",CONCATENATE(B3882,".",C3882))</f>
        <v/>
      </c>
      <c r="W3882">
        <f>UPPER(TRIM(H3882))</f>
        <v/>
      </c>
      <c r="X3882">
        <f>UPPER(TRIM(I3882))</f>
        <v/>
      </c>
      <c r="Y3882">
        <f>IF(V3882&lt;&gt;"",IFERROR(INDEX(federal_program_name_lookup,MATCH(V3882,aln_lookup,0)),""),"")</f>
        <v/>
      </c>
    </row>
    <row r="3883">
      <c r="A3883">
        <f>IF(B3883&lt;&gt;"", "AWARD-"&amp;TEXT(ROW()-1,"0000"), "")</f>
        <v/>
      </c>
      <c r="B3883" s="4" t="n"/>
      <c r="C3883" s="4" t="n"/>
      <c r="D3883" s="4" t="n"/>
      <c r="E3883" s="6" t="n"/>
      <c r="F3883" s="7" t="n"/>
      <c r="G3883" s="6" t="n"/>
      <c r="H3883" s="6" t="n"/>
      <c r="I3883" s="6" t="n"/>
      <c r="J3883" s="5">
        <f>SUMIFS(amount_expended,cfda_key,V3883)</f>
        <v/>
      </c>
      <c r="K3883" s="5">
        <f>IF(G3883="OTHER CLUSTER NOT LISTED ABOVE",SUMIFS(amount_expended,uniform_other_cluster_name,X3883), IF(AND(OR(G3883="N/A",G3883=""),H3883=""),0,IF(G3883="STATE CLUSTER",SUMIFS(amount_expended,uniform_state_cluster_name,W3883),SUMIFS(amount_expended,cluster_name,G3883))))</f>
        <v/>
      </c>
      <c r="L3883" s="6" t="n"/>
      <c r="M3883" s="4" t="n"/>
      <c r="N3883" s="6" t="n"/>
      <c r="O3883" s="4" t="n"/>
      <c r="P3883" s="4" t="n"/>
      <c r="Q3883" s="6" t="n"/>
      <c r="R3883" s="7" t="n"/>
      <c r="S3883" s="6" t="n"/>
      <c r="T3883" s="6" t="n"/>
      <c r="U3883" s="6" t="n"/>
      <c r="V3883" s="3">
        <f>IF(OR(B3883="",C3883),"",CONCATENATE(B3883,".",C3883))</f>
        <v/>
      </c>
      <c r="W3883">
        <f>UPPER(TRIM(H3883))</f>
        <v/>
      </c>
      <c r="X3883">
        <f>UPPER(TRIM(I3883))</f>
        <v/>
      </c>
      <c r="Y3883">
        <f>IF(V3883&lt;&gt;"",IFERROR(INDEX(federal_program_name_lookup,MATCH(V3883,aln_lookup,0)),""),"")</f>
        <v/>
      </c>
    </row>
    <row r="3884">
      <c r="A3884">
        <f>IF(B3884&lt;&gt;"", "AWARD-"&amp;TEXT(ROW()-1,"0000"), "")</f>
        <v/>
      </c>
      <c r="B3884" s="4" t="n"/>
      <c r="C3884" s="4" t="n"/>
      <c r="D3884" s="4" t="n"/>
      <c r="E3884" s="6" t="n"/>
      <c r="F3884" s="7" t="n"/>
      <c r="G3884" s="6" t="n"/>
      <c r="H3884" s="6" t="n"/>
      <c r="I3884" s="6" t="n"/>
      <c r="J3884" s="5">
        <f>SUMIFS(amount_expended,cfda_key,V3884)</f>
        <v/>
      </c>
      <c r="K3884" s="5">
        <f>IF(G3884="OTHER CLUSTER NOT LISTED ABOVE",SUMIFS(amount_expended,uniform_other_cluster_name,X3884), IF(AND(OR(G3884="N/A",G3884=""),H3884=""),0,IF(G3884="STATE CLUSTER",SUMIFS(amount_expended,uniform_state_cluster_name,W3884),SUMIFS(amount_expended,cluster_name,G3884))))</f>
        <v/>
      </c>
      <c r="L3884" s="6" t="n"/>
      <c r="M3884" s="4" t="n"/>
      <c r="N3884" s="6" t="n"/>
      <c r="O3884" s="4" t="n"/>
      <c r="P3884" s="4" t="n"/>
      <c r="Q3884" s="6" t="n"/>
      <c r="R3884" s="7" t="n"/>
      <c r="S3884" s="6" t="n"/>
      <c r="T3884" s="6" t="n"/>
      <c r="U3884" s="6" t="n"/>
      <c r="V3884" s="3">
        <f>IF(OR(B3884="",C3884),"",CONCATENATE(B3884,".",C3884))</f>
        <v/>
      </c>
      <c r="W3884">
        <f>UPPER(TRIM(H3884))</f>
        <v/>
      </c>
      <c r="X3884">
        <f>UPPER(TRIM(I3884))</f>
        <v/>
      </c>
      <c r="Y3884">
        <f>IF(V3884&lt;&gt;"",IFERROR(INDEX(federal_program_name_lookup,MATCH(V3884,aln_lookup,0)),""),"")</f>
        <v/>
      </c>
    </row>
    <row r="3885">
      <c r="A3885">
        <f>IF(B3885&lt;&gt;"", "AWARD-"&amp;TEXT(ROW()-1,"0000"), "")</f>
        <v/>
      </c>
      <c r="B3885" s="4" t="n"/>
      <c r="C3885" s="4" t="n"/>
      <c r="D3885" s="4" t="n"/>
      <c r="E3885" s="6" t="n"/>
      <c r="F3885" s="7" t="n"/>
      <c r="G3885" s="6" t="n"/>
      <c r="H3885" s="6" t="n"/>
      <c r="I3885" s="6" t="n"/>
      <c r="J3885" s="5">
        <f>SUMIFS(amount_expended,cfda_key,V3885)</f>
        <v/>
      </c>
      <c r="K3885" s="5">
        <f>IF(G3885="OTHER CLUSTER NOT LISTED ABOVE",SUMIFS(amount_expended,uniform_other_cluster_name,X3885), IF(AND(OR(G3885="N/A",G3885=""),H3885=""),0,IF(G3885="STATE CLUSTER",SUMIFS(amount_expended,uniform_state_cluster_name,W3885),SUMIFS(amount_expended,cluster_name,G3885))))</f>
        <v/>
      </c>
      <c r="L3885" s="6" t="n"/>
      <c r="M3885" s="4" t="n"/>
      <c r="N3885" s="6" t="n"/>
      <c r="O3885" s="4" t="n"/>
      <c r="P3885" s="4" t="n"/>
      <c r="Q3885" s="6" t="n"/>
      <c r="R3885" s="7" t="n"/>
      <c r="S3885" s="6" t="n"/>
      <c r="T3885" s="6" t="n"/>
      <c r="U3885" s="6" t="n"/>
      <c r="V3885" s="3">
        <f>IF(OR(B3885="",C3885),"",CONCATENATE(B3885,".",C3885))</f>
        <v/>
      </c>
      <c r="W3885">
        <f>UPPER(TRIM(H3885))</f>
        <v/>
      </c>
      <c r="X3885">
        <f>UPPER(TRIM(I3885))</f>
        <v/>
      </c>
      <c r="Y3885">
        <f>IF(V3885&lt;&gt;"",IFERROR(INDEX(federal_program_name_lookup,MATCH(V3885,aln_lookup,0)),""),"")</f>
        <v/>
      </c>
    </row>
    <row r="3886">
      <c r="A3886">
        <f>IF(B3886&lt;&gt;"", "AWARD-"&amp;TEXT(ROW()-1,"0000"), "")</f>
        <v/>
      </c>
      <c r="B3886" s="4" t="n"/>
      <c r="C3886" s="4" t="n"/>
      <c r="D3886" s="4" t="n"/>
      <c r="E3886" s="6" t="n"/>
      <c r="F3886" s="7" t="n"/>
      <c r="G3886" s="6" t="n"/>
      <c r="H3886" s="6" t="n"/>
      <c r="I3886" s="6" t="n"/>
      <c r="J3886" s="5">
        <f>SUMIFS(amount_expended,cfda_key,V3886)</f>
        <v/>
      </c>
      <c r="K3886" s="5">
        <f>IF(G3886="OTHER CLUSTER NOT LISTED ABOVE",SUMIFS(amount_expended,uniform_other_cluster_name,X3886), IF(AND(OR(G3886="N/A",G3886=""),H3886=""),0,IF(G3886="STATE CLUSTER",SUMIFS(amount_expended,uniform_state_cluster_name,W3886),SUMIFS(amount_expended,cluster_name,G3886))))</f>
        <v/>
      </c>
      <c r="L3886" s="6" t="n"/>
      <c r="M3886" s="4" t="n"/>
      <c r="N3886" s="6" t="n"/>
      <c r="O3886" s="4" t="n"/>
      <c r="P3886" s="4" t="n"/>
      <c r="Q3886" s="6" t="n"/>
      <c r="R3886" s="7" t="n"/>
      <c r="S3886" s="6" t="n"/>
      <c r="T3886" s="6" t="n"/>
      <c r="U3886" s="6" t="n"/>
      <c r="V3886" s="3">
        <f>IF(OR(B3886="",C3886),"",CONCATENATE(B3886,".",C3886))</f>
        <v/>
      </c>
      <c r="W3886">
        <f>UPPER(TRIM(H3886))</f>
        <v/>
      </c>
      <c r="X3886">
        <f>UPPER(TRIM(I3886))</f>
        <v/>
      </c>
      <c r="Y3886">
        <f>IF(V3886&lt;&gt;"",IFERROR(INDEX(federal_program_name_lookup,MATCH(V3886,aln_lookup,0)),""),"")</f>
        <v/>
      </c>
    </row>
    <row r="3887">
      <c r="A3887">
        <f>IF(B3887&lt;&gt;"", "AWARD-"&amp;TEXT(ROW()-1,"0000"), "")</f>
        <v/>
      </c>
      <c r="B3887" s="4" t="n"/>
      <c r="C3887" s="4" t="n"/>
      <c r="D3887" s="4" t="n"/>
      <c r="E3887" s="6" t="n"/>
      <c r="F3887" s="7" t="n"/>
      <c r="G3887" s="6" t="n"/>
      <c r="H3887" s="6" t="n"/>
      <c r="I3887" s="6" t="n"/>
      <c r="J3887" s="5">
        <f>SUMIFS(amount_expended,cfda_key,V3887)</f>
        <v/>
      </c>
      <c r="K3887" s="5">
        <f>IF(G3887="OTHER CLUSTER NOT LISTED ABOVE",SUMIFS(amount_expended,uniform_other_cluster_name,X3887), IF(AND(OR(G3887="N/A",G3887=""),H3887=""),0,IF(G3887="STATE CLUSTER",SUMIFS(amount_expended,uniform_state_cluster_name,W3887),SUMIFS(amount_expended,cluster_name,G3887))))</f>
        <v/>
      </c>
      <c r="L3887" s="6" t="n"/>
      <c r="M3887" s="4" t="n"/>
      <c r="N3887" s="6" t="n"/>
      <c r="O3887" s="4" t="n"/>
      <c r="P3887" s="4" t="n"/>
      <c r="Q3887" s="6" t="n"/>
      <c r="R3887" s="7" t="n"/>
      <c r="S3887" s="6" t="n"/>
      <c r="T3887" s="6" t="n"/>
      <c r="U3887" s="6" t="n"/>
      <c r="V3887" s="3">
        <f>IF(OR(B3887="",C3887),"",CONCATENATE(B3887,".",C3887))</f>
        <v/>
      </c>
      <c r="W3887">
        <f>UPPER(TRIM(H3887))</f>
        <v/>
      </c>
      <c r="X3887">
        <f>UPPER(TRIM(I3887))</f>
        <v/>
      </c>
      <c r="Y3887">
        <f>IF(V3887&lt;&gt;"",IFERROR(INDEX(federal_program_name_lookup,MATCH(V3887,aln_lookup,0)),""),"")</f>
        <v/>
      </c>
    </row>
    <row r="3888">
      <c r="A3888">
        <f>IF(B3888&lt;&gt;"", "AWARD-"&amp;TEXT(ROW()-1,"0000"), "")</f>
        <v/>
      </c>
      <c r="B3888" s="4" t="n"/>
      <c r="C3888" s="4" t="n"/>
      <c r="D3888" s="4" t="n"/>
      <c r="E3888" s="6" t="n"/>
      <c r="F3888" s="7" t="n"/>
      <c r="G3888" s="6" t="n"/>
      <c r="H3888" s="6" t="n"/>
      <c r="I3888" s="6" t="n"/>
      <c r="J3888" s="5">
        <f>SUMIFS(amount_expended,cfda_key,V3888)</f>
        <v/>
      </c>
      <c r="K3888" s="5">
        <f>IF(G3888="OTHER CLUSTER NOT LISTED ABOVE",SUMIFS(amount_expended,uniform_other_cluster_name,X3888), IF(AND(OR(G3888="N/A",G3888=""),H3888=""),0,IF(G3888="STATE CLUSTER",SUMIFS(amount_expended,uniform_state_cluster_name,W3888),SUMIFS(amount_expended,cluster_name,G3888))))</f>
        <v/>
      </c>
      <c r="L3888" s="6" t="n"/>
      <c r="M3888" s="4" t="n"/>
      <c r="N3888" s="6" t="n"/>
      <c r="O3888" s="4" t="n"/>
      <c r="P3888" s="4" t="n"/>
      <c r="Q3888" s="6" t="n"/>
      <c r="R3888" s="7" t="n"/>
      <c r="S3888" s="6" t="n"/>
      <c r="T3888" s="6" t="n"/>
      <c r="U3888" s="6" t="n"/>
      <c r="V3888" s="3">
        <f>IF(OR(B3888="",C3888),"",CONCATENATE(B3888,".",C3888))</f>
        <v/>
      </c>
      <c r="W3888">
        <f>UPPER(TRIM(H3888))</f>
        <v/>
      </c>
      <c r="X3888">
        <f>UPPER(TRIM(I3888))</f>
        <v/>
      </c>
      <c r="Y3888">
        <f>IF(V3888&lt;&gt;"",IFERROR(INDEX(federal_program_name_lookup,MATCH(V3888,aln_lookup,0)),""),"")</f>
        <v/>
      </c>
    </row>
    <row r="3889">
      <c r="A3889">
        <f>IF(B3889&lt;&gt;"", "AWARD-"&amp;TEXT(ROW()-1,"0000"), "")</f>
        <v/>
      </c>
      <c r="B3889" s="4" t="n"/>
      <c r="C3889" s="4" t="n"/>
      <c r="D3889" s="4" t="n"/>
      <c r="E3889" s="6" t="n"/>
      <c r="F3889" s="7" t="n"/>
      <c r="G3889" s="6" t="n"/>
      <c r="H3889" s="6" t="n"/>
      <c r="I3889" s="6" t="n"/>
      <c r="J3889" s="5">
        <f>SUMIFS(amount_expended,cfda_key,V3889)</f>
        <v/>
      </c>
      <c r="K3889" s="5">
        <f>IF(G3889="OTHER CLUSTER NOT LISTED ABOVE",SUMIFS(amount_expended,uniform_other_cluster_name,X3889), IF(AND(OR(G3889="N/A",G3889=""),H3889=""),0,IF(G3889="STATE CLUSTER",SUMIFS(amount_expended,uniform_state_cluster_name,W3889),SUMIFS(amount_expended,cluster_name,G3889))))</f>
        <v/>
      </c>
      <c r="L3889" s="6" t="n"/>
      <c r="M3889" s="4" t="n"/>
      <c r="N3889" s="6" t="n"/>
      <c r="O3889" s="4" t="n"/>
      <c r="P3889" s="4" t="n"/>
      <c r="Q3889" s="6" t="n"/>
      <c r="R3889" s="7" t="n"/>
      <c r="S3889" s="6" t="n"/>
      <c r="T3889" s="6" t="n"/>
      <c r="U3889" s="6" t="n"/>
      <c r="V3889" s="3">
        <f>IF(OR(B3889="",C3889),"",CONCATENATE(B3889,".",C3889))</f>
        <v/>
      </c>
      <c r="W3889">
        <f>UPPER(TRIM(H3889))</f>
        <v/>
      </c>
      <c r="X3889">
        <f>UPPER(TRIM(I3889))</f>
        <v/>
      </c>
      <c r="Y3889">
        <f>IF(V3889&lt;&gt;"",IFERROR(INDEX(federal_program_name_lookup,MATCH(V3889,aln_lookup,0)),""),"")</f>
        <v/>
      </c>
    </row>
    <row r="3890">
      <c r="A3890">
        <f>IF(B3890&lt;&gt;"", "AWARD-"&amp;TEXT(ROW()-1,"0000"), "")</f>
        <v/>
      </c>
      <c r="B3890" s="4" t="n"/>
      <c r="C3890" s="4" t="n"/>
      <c r="D3890" s="4" t="n"/>
      <c r="E3890" s="6" t="n"/>
      <c r="F3890" s="7" t="n"/>
      <c r="G3890" s="6" t="n"/>
      <c r="H3890" s="6" t="n"/>
      <c r="I3890" s="6" t="n"/>
      <c r="J3890" s="5">
        <f>SUMIFS(amount_expended,cfda_key,V3890)</f>
        <v/>
      </c>
      <c r="K3890" s="5">
        <f>IF(G3890="OTHER CLUSTER NOT LISTED ABOVE",SUMIFS(amount_expended,uniform_other_cluster_name,X3890), IF(AND(OR(G3890="N/A",G3890=""),H3890=""),0,IF(G3890="STATE CLUSTER",SUMIFS(amount_expended,uniform_state_cluster_name,W3890),SUMIFS(amount_expended,cluster_name,G3890))))</f>
        <v/>
      </c>
      <c r="L3890" s="6" t="n"/>
      <c r="M3890" s="4" t="n"/>
      <c r="N3890" s="6" t="n"/>
      <c r="O3890" s="4" t="n"/>
      <c r="P3890" s="4" t="n"/>
      <c r="Q3890" s="6" t="n"/>
      <c r="R3890" s="7" t="n"/>
      <c r="S3890" s="6" t="n"/>
      <c r="T3890" s="6" t="n"/>
      <c r="U3890" s="6" t="n"/>
      <c r="V3890" s="3">
        <f>IF(OR(B3890="",C3890),"",CONCATENATE(B3890,".",C3890))</f>
        <v/>
      </c>
      <c r="W3890">
        <f>UPPER(TRIM(H3890))</f>
        <v/>
      </c>
      <c r="X3890">
        <f>UPPER(TRIM(I3890))</f>
        <v/>
      </c>
      <c r="Y3890">
        <f>IF(V3890&lt;&gt;"",IFERROR(INDEX(federal_program_name_lookup,MATCH(V3890,aln_lookup,0)),""),"")</f>
        <v/>
      </c>
    </row>
    <row r="3891">
      <c r="A3891">
        <f>IF(B3891&lt;&gt;"", "AWARD-"&amp;TEXT(ROW()-1,"0000"), "")</f>
        <v/>
      </c>
      <c r="B3891" s="4" t="n"/>
      <c r="C3891" s="4" t="n"/>
      <c r="D3891" s="4" t="n"/>
      <c r="E3891" s="6" t="n"/>
      <c r="F3891" s="7" t="n"/>
      <c r="G3891" s="6" t="n"/>
      <c r="H3891" s="6" t="n"/>
      <c r="I3891" s="6" t="n"/>
      <c r="J3891" s="5">
        <f>SUMIFS(amount_expended,cfda_key,V3891)</f>
        <v/>
      </c>
      <c r="K3891" s="5">
        <f>IF(G3891="OTHER CLUSTER NOT LISTED ABOVE",SUMIFS(amount_expended,uniform_other_cluster_name,X3891), IF(AND(OR(G3891="N/A",G3891=""),H3891=""),0,IF(G3891="STATE CLUSTER",SUMIFS(amount_expended,uniform_state_cluster_name,W3891),SUMIFS(amount_expended,cluster_name,G3891))))</f>
        <v/>
      </c>
      <c r="L3891" s="6" t="n"/>
      <c r="M3891" s="4" t="n"/>
      <c r="N3891" s="6" t="n"/>
      <c r="O3891" s="4" t="n"/>
      <c r="P3891" s="4" t="n"/>
      <c r="Q3891" s="6" t="n"/>
      <c r="R3891" s="7" t="n"/>
      <c r="S3891" s="6" t="n"/>
      <c r="T3891" s="6" t="n"/>
      <c r="U3891" s="6" t="n"/>
      <c r="V3891" s="3">
        <f>IF(OR(B3891="",C3891),"",CONCATENATE(B3891,".",C3891))</f>
        <v/>
      </c>
      <c r="W3891">
        <f>UPPER(TRIM(H3891))</f>
        <v/>
      </c>
      <c r="X3891">
        <f>UPPER(TRIM(I3891))</f>
        <v/>
      </c>
      <c r="Y3891">
        <f>IF(V3891&lt;&gt;"",IFERROR(INDEX(federal_program_name_lookup,MATCH(V3891,aln_lookup,0)),""),"")</f>
        <v/>
      </c>
    </row>
    <row r="3892">
      <c r="A3892">
        <f>IF(B3892&lt;&gt;"", "AWARD-"&amp;TEXT(ROW()-1,"0000"), "")</f>
        <v/>
      </c>
      <c r="B3892" s="4" t="n"/>
      <c r="C3892" s="4" t="n"/>
      <c r="D3892" s="4" t="n"/>
      <c r="E3892" s="6" t="n"/>
      <c r="F3892" s="7" t="n"/>
      <c r="G3892" s="6" t="n"/>
      <c r="H3892" s="6" t="n"/>
      <c r="I3892" s="6" t="n"/>
      <c r="J3892" s="5">
        <f>SUMIFS(amount_expended,cfda_key,V3892)</f>
        <v/>
      </c>
      <c r="K3892" s="5">
        <f>IF(G3892="OTHER CLUSTER NOT LISTED ABOVE",SUMIFS(amount_expended,uniform_other_cluster_name,X3892), IF(AND(OR(G3892="N/A",G3892=""),H3892=""),0,IF(G3892="STATE CLUSTER",SUMIFS(amount_expended,uniform_state_cluster_name,W3892),SUMIFS(amount_expended,cluster_name,G3892))))</f>
        <v/>
      </c>
      <c r="L3892" s="6" t="n"/>
      <c r="M3892" s="4" t="n"/>
      <c r="N3892" s="6" t="n"/>
      <c r="O3892" s="4" t="n"/>
      <c r="P3892" s="4" t="n"/>
      <c r="Q3892" s="6" t="n"/>
      <c r="R3892" s="7" t="n"/>
      <c r="S3892" s="6" t="n"/>
      <c r="T3892" s="6" t="n"/>
      <c r="U3892" s="6" t="n"/>
      <c r="V3892" s="3">
        <f>IF(OR(B3892="",C3892),"",CONCATENATE(B3892,".",C3892))</f>
        <v/>
      </c>
      <c r="W3892">
        <f>UPPER(TRIM(H3892))</f>
        <v/>
      </c>
      <c r="X3892">
        <f>UPPER(TRIM(I3892))</f>
        <v/>
      </c>
      <c r="Y3892">
        <f>IF(V3892&lt;&gt;"",IFERROR(INDEX(federal_program_name_lookup,MATCH(V3892,aln_lookup,0)),""),"")</f>
        <v/>
      </c>
    </row>
    <row r="3893">
      <c r="A3893">
        <f>IF(B3893&lt;&gt;"", "AWARD-"&amp;TEXT(ROW()-1,"0000"), "")</f>
        <v/>
      </c>
      <c r="B3893" s="4" t="n"/>
      <c r="C3893" s="4" t="n"/>
      <c r="D3893" s="4" t="n"/>
      <c r="E3893" s="6" t="n"/>
      <c r="F3893" s="7" t="n"/>
      <c r="G3893" s="6" t="n"/>
      <c r="H3893" s="6" t="n"/>
      <c r="I3893" s="6" t="n"/>
      <c r="J3893" s="5">
        <f>SUMIFS(amount_expended,cfda_key,V3893)</f>
        <v/>
      </c>
      <c r="K3893" s="5">
        <f>IF(G3893="OTHER CLUSTER NOT LISTED ABOVE",SUMIFS(amount_expended,uniform_other_cluster_name,X3893), IF(AND(OR(G3893="N/A",G3893=""),H3893=""),0,IF(G3893="STATE CLUSTER",SUMIFS(amount_expended,uniform_state_cluster_name,W3893),SUMIFS(amount_expended,cluster_name,G3893))))</f>
        <v/>
      </c>
      <c r="L3893" s="6" t="n"/>
      <c r="M3893" s="4" t="n"/>
      <c r="N3893" s="6" t="n"/>
      <c r="O3893" s="4" t="n"/>
      <c r="P3893" s="4" t="n"/>
      <c r="Q3893" s="6" t="n"/>
      <c r="R3893" s="7" t="n"/>
      <c r="S3893" s="6" t="n"/>
      <c r="T3893" s="6" t="n"/>
      <c r="U3893" s="6" t="n"/>
      <c r="V3893" s="3">
        <f>IF(OR(B3893="",C3893),"",CONCATENATE(B3893,".",C3893))</f>
        <v/>
      </c>
      <c r="W3893">
        <f>UPPER(TRIM(H3893))</f>
        <v/>
      </c>
      <c r="X3893">
        <f>UPPER(TRIM(I3893))</f>
        <v/>
      </c>
      <c r="Y3893">
        <f>IF(V3893&lt;&gt;"",IFERROR(INDEX(federal_program_name_lookup,MATCH(V3893,aln_lookup,0)),""),"")</f>
        <v/>
      </c>
    </row>
    <row r="3894">
      <c r="A3894">
        <f>IF(B3894&lt;&gt;"", "AWARD-"&amp;TEXT(ROW()-1,"0000"), "")</f>
        <v/>
      </c>
      <c r="B3894" s="4" t="n"/>
      <c r="C3894" s="4" t="n"/>
      <c r="D3894" s="4" t="n"/>
      <c r="E3894" s="6" t="n"/>
      <c r="F3894" s="7" t="n"/>
      <c r="G3894" s="6" t="n"/>
      <c r="H3894" s="6" t="n"/>
      <c r="I3894" s="6" t="n"/>
      <c r="J3894" s="5">
        <f>SUMIFS(amount_expended,cfda_key,V3894)</f>
        <v/>
      </c>
      <c r="K3894" s="5">
        <f>IF(G3894="OTHER CLUSTER NOT LISTED ABOVE",SUMIFS(amount_expended,uniform_other_cluster_name,X3894), IF(AND(OR(G3894="N/A",G3894=""),H3894=""),0,IF(G3894="STATE CLUSTER",SUMIFS(amount_expended,uniform_state_cluster_name,W3894),SUMIFS(amount_expended,cluster_name,G3894))))</f>
        <v/>
      </c>
      <c r="L3894" s="6" t="n"/>
      <c r="M3894" s="4" t="n"/>
      <c r="N3894" s="6" t="n"/>
      <c r="O3894" s="4" t="n"/>
      <c r="P3894" s="4" t="n"/>
      <c r="Q3894" s="6" t="n"/>
      <c r="R3894" s="7" t="n"/>
      <c r="S3894" s="6" t="n"/>
      <c r="T3894" s="6" t="n"/>
      <c r="U3894" s="6" t="n"/>
      <c r="V3894" s="3">
        <f>IF(OR(B3894="",C3894),"",CONCATENATE(B3894,".",C3894))</f>
        <v/>
      </c>
      <c r="W3894">
        <f>UPPER(TRIM(H3894))</f>
        <v/>
      </c>
      <c r="X3894">
        <f>UPPER(TRIM(I3894))</f>
        <v/>
      </c>
      <c r="Y3894">
        <f>IF(V3894&lt;&gt;"",IFERROR(INDEX(federal_program_name_lookup,MATCH(V3894,aln_lookup,0)),""),"")</f>
        <v/>
      </c>
    </row>
    <row r="3895">
      <c r="A3895">
        <f>IF(B3895&lt;&gt;"", "AWARD-"&amp;TEXT(ROW()-1,"0000"), "")</f>
        <v/>
      </c>
      <c r="B3895" s="4" t="n"/>
      <c r="C3895" s="4" t="n"/>
      <c r="D3895" s="4" t="n"/>
      <c r="E3895" s="6" t="n"/>
      <c r="F3895" s="7" t="n"/>
      <c r="G3895" s="6" t="n"/>
      <c r="H3895" s="6" t="n"/>
      <c r="I3895" s="6" t="n"/>
      <c r="J3895" s="5">
        <f>SUMIFS(amount_expended,cfda_key,V3895)</f>
        <v/>
      </c>
      <c r="K3895" s="5">
        <f>IF(G3895="OTHER CLUSTER NOT LISTED ABOVE",SUMIFS(amount_expended,uniform_other_cluster_name,X3895), IF(AND(OR(G3895="N/A",G3895=""),H3895=""),0,IF(G3895="STATE CLUSTER",SUMIFS(amount_expended,uniform_state_cluster_name,W3895),SUMIFS(amount_expended,cluster_name,G3895))))</f>
        <v/>
      </c>
      <c r="L3895" s="6" t="n"/>
      <c r="M3895" s="4" t="n"/>
      <c r="N3895" s="6" t="n"/>
      <c r="O3895" s="4" t="n"/>
      <c r="P3895" s="4" t="n"/>
      <c r="Q3895" s="6" t="n"/>
      <c r="R3895" s="7" t="n"/>
      <c r="S3895" s="6" t="n"/>
      <c r="T3895" s="6" t="n"/>
      <c r="U3895" s="6" t="n"/>
      <c r="V3895" s="3">
        <f>IF(OR(B3895="",C3895),"",CONCATENATE(B3895,".",C3895))</f>
        <v/>
      </c>
      <c r="W3895">
        <f>UPPER(TRIM(H3895))</f>
        <v/>
      </c>
      <c r="X3895">
        <f>UPPER(TRIM(I3895))</f>
        <v/>
      </c>
      <c r="Y3895">
        <f>IF(V3895&lt;&gt;"",IFERROR(INDEX(federal_program_name_lookup,MATCH(V3895,aln_lookup,0)),""),"")</f>
        <v/>
      </c>
    </row>
    <row r="3896">
      <c r="A3896">
        <f>IF(B3896&lt;&gt;"", "AWARD-"&amp;TEXT(ROW()-1,"0000"), "")</f>
        <v/>
      </c>
      <c r="B3896" s="4" t="n"/>
      <c r="C3896" s="4" t="n"/>
      <c r="D3896" s="4" t="n"/>
      <c r="E3896" s="6" t="n"/>
      <c r="F3896" s="7" t="n"/>
      <c r="G3896" s="6" t="n"/>
      <c r="H3896" s="6" t="n"/>
      <c r="I3896" s="6" t="n"/>
      <c r="J3896" s="5">
        <f>SUMIFS(amount_expended,cfda_key,V3896)</f>
        <v/>
      </c>
      <c r="K3896" s="5">
        <f>IF(G3896="OTHER CLUSTER NOT LISTED ABOVE",SUMIFS(amount_expended,uniform_other_cluster_name,X3896), IF(AND(OR(G3896="N/A",G3896=""),H3896=""),0,IF(G3896="STATE CLUSTER",SUMIFS(amount_expended,uniform_state_cluster_name,W3896),SUMIFS(amount_expended,cluster_name,G3896))))</f>
        <v/>
      </c>
      <c r="L3896" s="6" t="n"/>
      <c r="M3896" s="4" t="n"/>
      <c r="N3896" s="6" t="n"/>
      <c r="O3896" s="4" t="n"/>
      <c r="P3896" s="4" t="n"/>
      <c r="Q3896" s="6" t="n"/>
      <c r="R3896" s="7" t="n"/>
      <c r="S3896" s="6" t="n"/>
      <c r="T3896" s="6" t="n"/>
      <c r="U3896" s="6" t="n"/>
      <c r="V3896" s="3">
        <f>IF(OR(B3896="",C3896),"",CONCATENATE(B3896,".",C3896))</f>
        <v/>
      </c>
      <c r="W3896">
        <f>UPPER(TRIM(H3896))</f>
        <v/>
      </c>
      <c r="X3896">
        <f>UPPER(TRIM(I3896))</f>
        <v/>
      </c>
      <c r="Y3896">
        <f>IF(V3896&lt;&gt;"",IFERROR(INDEX(federal_program_name_lookup,MATCH(V3896,aln_lookup,0)),""),"")</f>
        <v/>
      </c>
    </row>
    <row r="3897">
      <c r="A3897">
        <f>IF(B3897&lt;&gt;"", "AWARD-"&amp;TEXT(ROW()-1,"0000"), "")</f>
        <v/>
      </c>
      <c r="B3897" s="4" t="n"/>
      <c r="C3897" s="4" t="n"/>
      <c r="D3897" s="4" t="n"/>
      <c r="E3897" s="6" t="n"/>
      <c r="F3897" s="7" t="n"/>
      <c r="G3897" s="6" t="n"/>
      <c r="H3897" s="6" t="n"/>
      <c r="I3897" s="6" t="n"/>
      <c r="J3897" s="5">
        <f>SUMIFS(amount_expended,cfda_key,V3897)</f>
        <v/>
      </c>
      <c r="K3897" s="5">
        <f>IF(G3897="OTHER CLUSTER NOT LISTED ABOVE",SUMIFS(amount_expended,uniform_other_cluster_name,X3897), IF(AND(OR(G3897="N/A",G3897=""),H3897=""),0,IF(G3897="STATE CLUSTER",SUMIFS(amount_expended,uniform_state_cluster_name,W3897),SUMIFS(amount_expended,cluster_name,G3897))))</f>
        <v/>
      </c>
      <c r="L3897" s="6" t="n"/>
      <c r="M3897" s="4" t="n"/>
      <c r="N3897" s="6" t="n"/>
      <c r="O3897" s="4" t="n"/>
      <c r="P3897" s="4" t="n"/>
      <c r="Q3897" s="6" t="n"/>
      <c r="R3897" s="7" t="n"/>
      <c r="S3897" s="6" t="n"/>
      <c r="T3897" s="6" t="n"/>
      <c r="U3897" s="6" t="n"/>
      <c r="V3897" s="3">
        <f>IF(OR(B3897="",C3897),"",CONCATENATE(B3897,".",C3897))</f>
        <v/>
      </c>
      <c r="W3897">
        <f>UPPER(TRIM(H3897))</f>
        <v/>
      </c>
      <c r="X3897">
        <f>UPPER(TRIM(I3897))</f>
        <v/>
      </c>
      <c r="Y3897">
        <f>IF(V3897&lt;&gt;"",IFERROR(INDEX(federal_program_name_lookup,MATCH(V3897,aln_lookup,0)),""),"")</f>
        <v/>
      </c>
    </row>
    <row r="3898">
      <c r="A3898">
        <f>IF(B3898&lt;&gt;"", "AWARD-"&amp;TEXT(ROW()-1,"0000"), "")</f>
        <v/>
      </c>
      <c r="B3898" s="4" t="n"/>
      <c r="C3898" s="4" t="n"/>
      <c r="D3898" s="4" t="n"/>
      <c r="E3898" s="6" t="n"/>
      <c r="F3898" s="7" t="n"/>
      <c r="G3898" s="6" t="n"/>
      <c r="H3898" s="6" t="n"/>
      <c r="I3898" s="6" t="n"/>
      <c r="J3898" s="5">
        <f>SUMIFS(amount_expended,cfda_key,V3898)</f>
        <v/>
      </c>
      <c r="K3898" s="5">
        <f>IF(G3898="OTHER CLUSTER NOT LISTED ABOVE",SUMIFS(amount_expended,uniform_other_cluster_name,X3898), IF(AND(OR(G3898="N/A",G3898=""),H3898=""),0,IF(G3898="STATE CLUSTER",SUMIFS(amount_expended,uniform_state_cluster_name,W3898),SUMIFS(amount_expended,cluster_name,G3898))))</f>
        <v/>
      </c>
      <c r="L3898" s="6" t="n"/>
      <c r="M3898" s="4" t="n"/>
      <c r="N3898" s="6" t="n"/>
      <c r="O3898" s="4" t="n"/>
      <c r="P3898" s="4" t="n"/>
      <c r="Q3898" s="6" t="n"/>
      <c r="R3898" s="7" t="n"/>
      <c r="S3898" s="6" t="n"/>
      <c r="T3898" s="6" t="n"/>
      <c r="U3898" s="6" t="n"/>
      <c r="V3898" s="3">
        <f>IF(OR(B3898="",C3898),"",CONCATENATE(B3898,".",C3898))</f>
        <v/>
      </c>
      <c r="W3898">
        <f>UPPER(TRIM(H3898))</f>
        <v/>
      </c>
      <c r="X3898">
        <f>UPPER(TRIM(I3898))</f>
        <v/>
      </c>
      <c r="Y3898">
        <f>IF(V3898&lt;&gt;"",IFERROR(INDEX(federal_program_name_lookup,MATCH(V3898,aln_lookup,0)),""),"")</f>
        <v/>
      </c>
    </row>
    <row r="3899">
      <c r="A3899">
        <f>IF(B3899&lt;&gt;"", "AWARD-"&amp;TEXT(ROW()-1,"0000"), "")</f>
        <v/>
      </c>
      <c r="B3899" s="4" t="n"/>
      <c r="C3899" s="4" t="n"/>
      <c r="D3899" s="4" t="n"/>
      <c r="E3899" s="6" t="n"/>
      <c r="F3899" s="7" t="n"/>
      <c r="G3899" s="6" t="n"/>
      <c r="H3899" s="6" t="n"/>
      <c r="I3899" s="6" t="n"/>
      <c r="J3899" s="5">
        <f>SUMIFS(amount_expended,cfda_key,V3899)</f>
        <v/>
      </c>
      <c r="K3899" s="5">
        <f>IF(G3899="OTHER CLUSTER NOT LISTED ABOVE",SUMIFS(amount_expended,uniform_other_cluster_name,X3899), IF(AND(OR(G3899="N/A",G3899=""),H3899=""),0,IF(G3899="STATE CLUSTER",SUMIFS(amount_expended,uniform_state_cluster_name,W3899),SUMIFS(amount_expended,cluster_name,G3899))))</f>
        <v/>
      </c>
      <c r="L3899" s="6" t="n"/>
      <c r="M3899" s="4" t="n"/>
      <c r="N3899" s="6" t="n"/>
      <c r="O3899" s="4" t="n"/>
      <c r="P3899" s="4" t="n"/>
      <c r="Q3899" s="6" t="n"/>
      <c r="R3899" s="7" t="n"/>
      <c r="S3899" s="6" t="n"/>
      <c r="T3899" s="6" t="n"/>
      <c r="U3899" s="6" t="n"/>
      <c r="V3899" s="3">
        <f>IF(OR(B3899="",C3899),"",CONCATENATE(B3899,".",C3899))</f>
        <v/>
      </c>
      <c r="W3899">
        <f>UPPER(TRIM(H3899))</f>
        <v/>
      </c>
      <c r="X3899">
        <f>UPPER(TRIM(I3899))</f>
        <v/>
      </c>
      <c r="Y3899">
        <f>IF(V3899&lt;&gt;"",IFERROR(INDEX(federal_program_name_lookup,MATCH(V3899,aln_lookup,0)),""),"")</f>
        <v/>
      </c>
    </row>
    <row r="3900">
      <c r="A3900">
        <f>IF(B3900&lt;&gt;"", "AWARD-"&amp;TEXT(ROW()-1,"0000"), "")</f>
        <v/>
      </c>
      <c r="B3900" s="4" t="n"/>
      <c r="C3900" s="4" t="n"/>
      <c r="D3900" s="4" t="n"/>
      <c r="E3900" s="6" t="n"/>
      <c r="F3900" s="7" t="n"/>
      <c r="G3900" s="6" t="n"/>
      <c r="H3900" s="6" t="n"/>
      <c r="I3900" s="6" t="n"/>
      <c r="J3900" s="5">
        <f>SUMIFS(amount_expended,cfda_key,V3900)</f>
        <v/>
      </c>
      <c r="K3900" s="5">
        <f>IF(G3900="OTHER CLUSTER NOT LISTED ABOVE",SUMIFS(amount_expended,uniform_other_cluster_name,X3900), IF(AND(OR(G3900="N/A",G3900=""),H3900=""),0,IF(G3900="STATE CLUSTER",SUMIFS(amount_expended,uniform_state_cluster_name,W3900),SUMIFS(amount_expended,cluster_name,G3900))))</f>
        <v/>
      </c>
      <c r="L3900" s="6" t="n"/>
      <c r="M3900" s="4" t="n"/>
      <c r="N3900" s="6" t="n"/>
      <c r="O3900" s="4" t="n"/>
      <c r="P3900" s="4" t="n"/>
      <c r="Q3900" s="6" t="n"/>
      <c r="R3900" s="7" t="n"/>
      <c r="S3900" s="6" t="n"/>
      <c r="T3900" s="6" t="n"/>
      <c r="U3900" s="6" t="n"/>
      <c r="V3900" s="3">
        <f>IF(OR(B3900="",C3900),"",CONCATENATE(B3900,".",C3900))</f>
        <v/>
      </c>
      <c r="W3900">
        <f>UPPER(TRIM(H3900))</f>
        <v/>
      </c>
      <c r="X3900">
        <f>UPPER(TRIM(I3900))</f>
        <v/>
      </c>
      <c r="Y3900">
        <f>IF(V3900&lt;&gt;"",IFERROR(INDEX(federal_program_name_lookup,MATCH(V3900,aln_lookup,0)),""),"")</f>
        <v/>
      </c>
    </row>
    <row r="3901">
      <c r="A3901">
        <f>IF(B3901&lt;&gt;"", "AWARD-"&amp;TEXT(ROW()-1,"0000"), "")</f>
        <v/>
      </c>
      <c r="B3901" s="4" t="n"/>
      <c r="C3901" s="4" t="n"/>
      <c r="D3901" s="4" t="n"/>
      <c r="E3901" s="6" t="n"/>
      <c r="F3901" s="7" t="n"/>
      <c r="G3901" s="6" t="n"/>
      <c r="H3901" s="6" t="n"/>
      <c r="I3901" s="6" t="n"/>
      <c r="J3901" s="5">
        <f>SUMIFS(amount_expended,cfda_key,V3901)</f>
        <v/>
      </c>
      <c r="K3901" s="5">
        <f>IF(G3901="OTHER CLUSTER NOT LISTED ABOVE",SUMIFS(amount_expended,uniform_other_cluster_name,X3901), IF(AND(OR(G3901="N/A",G3901=""),H3901=""),0,IF(G3901="STATE CLUSTER",SUMIFS(amount_expended,uniform_state_cluster_name,W3901),SUMIFS(amount_expended,cluster_name,G3901))))</f>
        <v/>
      </c>
      <c r="L3901" s="6" t="n"/>
      <c r="M3901" s="4" t="n"/>
      <c r="N3901" s="6" t="n"/>
      <c r="O3901" s="4" t="n"/>
      <c r="P3901" s="4" t="n"/>
      <c r="Q3901" s="6" t="n"/>
      <c r="R3901" s="7" t="n"/>
      <c r="S3901" s="6" t="n"/>
      <c r="T3901" s="6" t="n"/>
      <c r="U3901" s="6" t="n"/>
      <c r="V3901" s="3">
        <f>IF(OR(B3901="",C3901),"",CONCATENATE(B3901,".",C3901))</f>
        <v/>
      </c>
      <c r="W3901">
        <f>UPPER(TRIM(H3901))</f>
        <v/>
      </c>
      <c r="X3901">
        <f>UPPER(TRIM(I3901))</f>
        <v/>
      </c>
      <c r="Y3901">
        <f>IF(V3901&lt;&gt;"",IFERROR(INDEX(federal_program_name_lookup,MATCH(V3901,aln_lookup,0)),""),"")</f>
        <v/>
      </c>
    </row>
    <row r="3902">
      <c r="A3902">
        <f>IF(B3902&lt;&gt;"", "AWARD-"&amp;TEXT(ROW()-1,"0000"), "")</f>
        <v/>
      </c>
      <c r="B3902" s="4" t="n"/>
      <c r="C3902" s="4" t="n"/>
      <c r="D3902" s="4" t="n"/>
      <c r="E3902" s="6" t="n"/>
      <c r="F3902" s="7" t="n"/>
      <c r="G3902" s="6" t="n"/>
      <c r="H3902" s="6" t="n"/>
      <c r="I3902" s="6" t="n"/>
      <c r="J3902" s="5">
        <f>SUMIFS(amount_expended,cfda_key,V3902)</f>
        <v/>
      </c>
      <c r="K3902" s="5">
        <f>IF(G3902="OTHER CLUSTER NOT LISTED ABOVE",SUMIFS(amount_expended,uniform_other_cluster_name,X3902), IF(AND(OR(G3902="N/A",G3902=""),H3902=""),0,IF(G3902="STATE CLUSTER",SUMIFS(amount_expended,uniform_state_cluster_name,W3902),SUMIFS(amount_expended,cluster_name,G3902))))</f>
        <v/>
      </c>
      <c r="L3902" s="6" t="n"/>
      <c r="M3902" s="4" t="n"/>
      <c r="N3902" s="6" t="n"/>
      <c r="O3902" s="4" t="n"/>
      <c r="P3902" s="4" t="n"/>
      <c r="Q3902" s="6" t="n"/>
      <c r="R3902" s="7" t="n"/>
      <c r="S3902" s="6" t="n"/>
      <c r="T3902" s="6" t="n"/>
      <c r="U3902" s="6" t="n"/>
      <c r="V3902" s="3">
        <f>IF(OR(B3902="",C3902),"",CONCATENATE(B3902,".",C3902))</f>
        <v/>
      </c>
      <c r="W3902">
        <f>UPPER(TRIM(H3902))</f>
        <v/>
      </c>
      <c r="X3902">
        <f>UPPER(TRIM(I3902))</f>
        <v/>
      </c>
      <c r="Y3902">
        <f>IF(V3902&lt;&gt;"",IFERROR(INDEX(federal_program_name_lookup,MATCH(V3902,aln_lookup,0)),""),"")</f>
        <v/>
      </c>
    </row>
    <row r="3903">
      <c r="A3903">
        <f>IF(B3903&lt;&gt;"", "AWARD-"&amp;TEXT(ROW()-1,"0000"), "")</f>
        <v/>
      </c>
      <c r="B3903" s="4" t="n"/>
      <c r="C3903" s="4" t="n"/>
      <c r="D3903" s="4" t="n"/>
      <c r="E3903" s="6" t="n"/>
      <c r="F3903" s="7" t="n"/>
      <c r="G3903" s="6" t="n"/>
      <c r="H3903" s="6" t="n"/>
      <c r="I3903" s="6" t="n"/>
      <c r="J3903" s="5">
        <f>SUMIFS(amount_expended,cfda_key,V3903)</f>
        <v/>
      </c>
      <c r="K3903" s="5">
        <f>IF(G3903="OTHER CLUSTER NOT LISTED ABOVE",SUMIFS(amount_expended,uniform_other_cluster_name,X3903), IF(AND(OR(G3903="N/A",G3903=""),H3903=""),0,IF(G3903="STATE CLUSTER",SUMIFS(amount_expended,uniform_state_cluster_name,W3903),SUMIFS(amount_expended,cluster_name,G3903))))</f>
        <v/>
      </c>
      <c r="L3903" s="6" t="n"/>
      <c r="M3903" s="4" t="n"/>
      <c r="N3903" s="6" t="n"/>
      <c r="O3903" s="4" t="n"/>
      <c r="P3903" s="4" t="n"/>
      <c r="Q3903" s="6" t="n"/>
      <c r="R3903" s="7" t="n"/>
      <c r="S3903" s="6" t="n"/>
      <c r="T3903" s="6" t="n"/>
      <c r="U3903" s="6" t="n"/>
      <c r="V3903" s="3">
        <f>IF(OR(B3903="",C3903),"",CONCATENATE(B3903,".",C3903))</f>
        <v/>
      </c>
      <c r="W3903">
        <f>UPPER(TRIM(H3903))</f>
        <v/>
      </c>
      <c r="X3903">
        <f>UPPER(TRIM(I3903))</f>
        <v/>
      </c>
      <c r="Y3903">
        <f>IF(V3903&lt;&gt;"",IFERROR(INDEX(federal_program_name_lookup,MATCH(V3903,aln_lookup,0)),""),"")</f>
        <v/>
      </c>
    </row>
    <row r="3904">
      <c r="A3904">
        <f>IF(B3904&lt;&gt;"", "AWARD-"&amp;TEXT(ROW()-1,"0000"), "")</f>
        <v/>
      </c>
      <c r="B3904" s="4" t="n"/>
      <c r="C3904" s="4" t="n"/>
      <c r="D3904" s="4" t="n"/>
      <c r="E3904" s="6" t="n"/>
      <c r="F3904" s="7" t="n"/>
      <c r="G3904" s="6" t="n"/>
      <c r="H3904" s="6" t="n"/>
      <c r="I3904" s="6" t="n"/>
      <c r="J3904" s="5">
        <f>SUMIFS(amount_expended,cfda_key,V3904)</f>
        <v/>
      </c>
      <c r="K3904" s="5">
        <f>IF(G3904="OTHER CLUSTER NOT LISTED ABOVE",SUMIFS(amount_expended,uniform_other_cluster_name,X3904), IF(AND(OR(G3904="N/A",G3904=""),H3904=""),0,IF(G3904="STATE CLUSTER",SUMIFS(amount_expended,uniform_state_cluster_name,W3904),SUMIFS(amount_expended,cluster_name,G3904))))</f>
        <v/>
      </c>
      <c r="L3904" s="6" t="n"/>
      <c r="M3904" s="4" t="n"/>
      <c r="N3904" s="6" t="n"/>
      <c r="O3904" s="4" t="n"/>
      <c r="P3904" s="4" t="n"/>
      <c r="Q3904" s="6" t="n"/>
      <c r="R3904" s="7" t="n"/>
      <c r="S3904" s="6" t="n"/>
      <c r="T3904" s="6" t="n"/>
      <c r="U3904" s="6" t="n"/>
      <c r="V3904" s="3">
        <f>IF(OR(B3904="",C3904),"",CONCATENATE(B3904,".",C3904))</f>
        <v/>
      </c>
      <c r="W3904">
        <f>UPPER(TRIM(H3904))</f>
        <v/>
      </c>
      <c r="X3904">
        <f>UPPER(TRIM(I3904))</f>
        <v/>
      </c>
      <c r="Y3904">
        <f>IF(V3904&lt;&gt;"",IFERROR(INDEX(federal_program_name_lookup,MATCH(V3904,aln_lookup,0)),""),"")</f>
        <v/>
      </c>
    </row>
    <row r="3905">
      <c r="A3905">
        <f>IF(B3905&lt;&gt;"", "AWARD-"&amp;TEXT(ROW()-1,"0000"), "")</f>
        <v/>
      </c>
      <c r="B3905" s="4" t="n"/>
      <c r="C3905" s="4" t="n"/>
      <c r="D3905" s="4" t="n"/>
      <c r="E3905" s="6" t="n"/>
      <c r="F3905" s="7" t="n"/>
      <c r="G3905" s="6" t="n"/>
      <c r="H3905" s="6" t="n"/>
      <c r="I3905" s="6" t="n"/>
      <c r="J3905" s="5">
        <f>SUMIFS(amount_expended,cfda_key,V3905)</f>
        <v/>
      </c>
      <c r="K3905" s="5">
        <f>IF(G3905="OTHER CLUSTER NOT LISTED ABOVE",SUMIFS(amount_expended,uniform_other_cluster_name,X3905), IF(AND(OR(G3905="N/A",G3905=""),H3905=""),0,IF(G3905="STATE CLUSTER",SUMIFS(amount_expended,uniform_state_cluster_name,W3905),SUMIFS(amount_expended,cluster_name,G3905))))</f>
        <v/>
      </c>
      <c r="L3905" s="6" t="n"/>
      <c r="M3905" s="4" t="n"/>
      <c r="N3905" s="6" t="n"/>
      <c r="O3905" s="4" t="n"/>
      <c r="P3905" s="4" t="n"/>
      <c r="Q3905" s="6" t="n"/>
      <c r="R3905" s="7" t="n"/>
      <c r="S3905" s="6" t="n"/>
      <c r="T3905" s="6" t="n"/>
      <c r="U3905" s="6" t="n"/>
      <c r="V3905" s="3">
        <f>IF(OR(B3905="",C3905),"",CONCATENATE(B3905,".",C3905))</f>
        <v/>
      </c>
      <c r="W3905">
        <f>UPPER(TRIM(H3905))</f>
        <v/>
      </c>
      <c r="X3905">
        <f>UPPER(TRIM(I3905))</f>
        <v/>
      </c>
      <c r="Y3905">
        <f>IF(V3905&lt;&gt;"",IFERROR(INDEX(federal_program_name_lookup,MATCH(V3905,aln_lookup,0)),""),"")</f>
        <v/>
      </c>
    </row>
    <row r="3906">
      <c r="A3906">
        <f>IF(B3906&lt;&gt;"", "AWARD-"&amp;TEXT(ROW()-1,"0000"), "")</f>
        <v/>
      </c>
      <c r="B3906" s="4" t="n"/>
      <c r="C3906" s="4" t="n"/>
      <c r="D3906" s="4" t="n"/>
      <c r="E3906" s="6" t="n"/>
      <c r="F3906" s="7" t="n"/>
      <c r="G3906" s="6" t="n"/>
      <c r="H3906" s="6" t="n"/>
      <c r="I3906" s="6" t="n"/>
      <c r="J3906" s="5">
        <f>SUMIFS(amount_expended,cfda_key,V3906)</f>
        <v/>
      </c>
      <c r="K3906" s="5">
        <f>IF(G3906="OTHER CLUSTER NOT LISTED ABOVE",SUMIFS(amount_expended,uniform_other_cluster_name,X3906), IF(AND(OR(G3906="N/A",G3906=""),H3906=""),0,IF(G3906="STATE CLUSTER",SUMIFS(amount_expended,uniform_state_cluster_name,W3906),SUMIFS(amount_expended,cluster_name,G3906))))</f>
        <v/>
      </c>
      <c r="L3906" s="6" t="n"/>
      <c r="M3906" s="4" t="n"/>
      <c r="N3906" s="6" t="n"/>
      <c r="O3906" s="4" t="n"/>
      <c r="P3906" s="4" t="n"/>
      <c r="Q3906" s="6" t="n"/>
      <c r="R3906" s="7" t="n"/>
      <c r="S3906" s="6" t="n"/>
      <c r="T3906" s="6" t="n"/>
      <c r="U3906" s="6" t="n"/>
      <c r="V3906" s="3">
        <f>IF(OR(B3906="",C3906),"",CONCATENATE(B3906,".",C3906))</f>
        <v/>
      </c>
      <c r="W3906">
        <f>UPPER(TRIM(H3906))</f>
        <v/>
      </c>
      <c r="X3906">
        <f>UPPER(TRIM(I3906))</f>
        <v/>
      </c>
      <c r="Y3906">
        <f>IF(V3906&lt;&gt;"",IFERROR(INDEX(federal_program_name_lookup,MATCH(V3906,aln_lookup,0)),""),"")</f>
        <v/>
      </c>
    </row>
    <row r="3907">
      <c r="A3907">
        <f>IF(B3907&lt;&gt;"", "AWARD-"&amp;TEXT(ROW()-1,"0000"), "")</f>
        <v/>
      </c>
      <c r="B3907" s="4" t="n"/>
      <c r="C3907" s="4" t="n"/>
      <c r="D3907" s="4" t="n"/>
      <c r="E3907" s="6" t="n"/>
      <c r="F3907" s="7" t="n"/>
      <c r="G3907" s="6" t="n"/>
      <c r="H3907" s="6" t="n"/>
      <c r="I3907" s="6" t="n"/>
      <c r="J3907" s="5">
        <f>SUMIFS(amount_expended,cfda_key,V3907)</f>
        <v/>
      </c>
      <c r="K3907" s="5">
        <f>IF(G3907="OTHER CLUSTER NOT LISTED ABOVE",SUMIFS(amount_expended,uniform_other_cluster_name,X3907), IF(AND(OR(G3907="N/A",G3907=""),H3907=""),0,IF(G3907="STATE CLUSTER",SUMIFS(amount_expended,uniform_state_cluster_name,W3907),SUMIFS(amount_expended,cluster_name,G3907))))</f>
        <v/>
      </c>
      <c r="L3907" s="6" t="n"/>
      <c r="M3907" s="4" t="n"/>
      <c r="N3907" s="6" t="n"/>
      <c r="O3907" s="4" t="n"/>
      <c r="P3907" s="4" t="n"/>
      <c r="Q3907" s="6" t="n"/>
      <c r="R3907" s="7" t="n"/>
      <c r="S3907" s="6" t="n"/>
      <c r="T3907" s="6" t="n"/>
      <c r="U3907" s="6" t="n"/>
      <c r="V3907" s="3">
        <f>IF(OR(B3907="",C3907),"",CONCATENATE(B3907,".",C3907))</f>
        <v/>
      </c>
      <c r="W3907">
        <f>UPPER(TRIM(H3907))</f>
        <v/>
      </c>
      <c r="X3907">
        <f>UPPER(TRIM(I3907))</f>
        <v/>
      </c>
      <c r="Y3907">
        <f>IF(V3907&lt;&gt;"",IFERROR(INDEX(federal_program_name_lookup,MATCH(V3907,aln_lookup,0)),""),"")</f>
        <v/>
      </c>
    </row>
    <row r="3908">
      <c r="A3908">
        <f>IF(B3908&lt;&gt;"", "AWARD-"&amp;TEXT(ROW()-1,"0000"), "")</f>
        <v/>
      </c>
      <c r="B3908" s="4" t="n"/>
      <c r="C3908" s="4" t="n"/>
      <c r="D3908" s="4" t="n"/>
      <c r="E3908" s="6" t="n"/>
      <c r="F3908" s="7" t="n"/>
      <c r="G3908" s="6" t="n"/>
      <c r="H3908" s="6" t="n"/>
      <c r="I3908" s="6" t="n"/>
      <c r="J3908" s="5">
        <f>SUMIFS(amount_expended,cfda_key,V3908)</f>
        <v/>
      </c>
      <c r="K3908" s="5">
        <f>IF(G3908="OTHER CLUSTER NOT LISTED ABOVE",SUMIFS(amount_expended,uniform_other_cluster_name,X3908), IF(AND(OR(G3908="N/A",G3908=""),H3908=""),0,IF(G3908="STATE CLUSTER",SUMIFS(amount_expended,uniform_state_cluster_name,W3908),SUMIFS(amount_expended,cluster_name,G3908))))</f>
        <v/>
      </c>
      <c r="L3908" s="6" t="n"/>
      <c r="M3908" s="4" t="n"/>
      <c r="N3908" s="6" t="n"/>
      <c r="O3908" s="4" t="n"/>
      <c r="P3908" s="4" t="n"/>
      <c r="Q3908" s="6" t="n"/>
      <c r="R3908" s="7" t="n"/>
      <c r="S3908" s="6" t="n"/>
      <c r="T3908" s="6" t="n"/>
      <c r="U3908" s="6" t="n"/>
      <c r="V3908" s="3">
        <f>IF(OR(B3908="",C3908),"",CONCATENATE(B3908,".",C3908))</f>
        <v/>
      </c>
      <c r="W3908">
        <f>UPPER(TRIM(H3908))</f>
        <v/>
      </c>
      <c r="X3908">
        <f>UPPER(TRIM(I3908))</f>
        <v/>
      </c>
      <c r="Y3908">
        <f>IF(V3908&lt;&gt;"",IFERROR(INDEX(federal_program_name_lookup,MATCH(V3908,aln_lookup,0)),""),"")</f>
        <v/>
      </c>
    </row>
    <row r="3909">
      <c r="A3909">
        <f>IF(B3909&lt;&gt;"", "AWARD-"&amp;TEXT(ROW()-1,"0000"), "")</f>
        <v/>
      </c>
      <c r="B3909" s="4" t="n"/>
      <c r="C3909" s="4" t="n"/>
      <c r="D3909" s="4" t="n"/>
      <c r="E3909" s="6" t="n"/>
      <c r="F3909" s="7" t="n"/>
      <c r="G3909" s="6" t="n"/>
      <c r="H3909" s="6" t="n"/>
      <c r="I3909" s="6" t="n"/>
      <c r="J3909" s="5">
        <f>SUMIFS(amount_expended,cfda_key,V3909)</f>
        <v/>
      </c>
      <c r="K3909" s="5">
        <f>IF(G3909="OTHER CLUSTER NOT LISTED ABOVE",SUMIFS(amount_expended,uniform_other_cluster_name,X3909), IF(AND(OR(G3909="N/A",G3909=""),H3909=""),0,IF(G3909="STATE CLUSTER",SUMIFS(amount_expended,uniform_state_cluster_name,W3909),SUMIFS(amount_expended,cluster_name,G3909))))</f>
        <v/>
      </c>
      <c r="L3909" s="6" t="n"/>
      <c r="M3909" s="4" t="n"/>
      <c r="N3909" s="6" t="n"/>
      <c r="O3909" s="4" t="n"/>
      <c r="P3909" s="4" t="n"/>
      <c r="Q3909" s="6" t="n"/>
      <c r="R3909" s="7" t="n"/>
      <c r="S3909" s="6" t="n"/>
      <c r="T3909" s="6" t="n"/>
      <c r="U3909" s="6" t="n"/>
      <c r="V3909" s="3">
        <f>IF(OR(B3909="",C3909),"",CONCATENATE(B3909,".",C3909))</f>
        <v/>
      </c>
      <c r="W3909">
        <f>UPPER(TRIM(H3909))</f>
        <v/>
      </c>
      <c r="X3909">
        <f>UPPER(TRIM(I3909))</f>
        <v/>
      </c>
      <c r="Y3909">
        <f>IF(V3909&lt;&gt;"",IFERROR(INDEX(federal_program_name_lookup,MATCH(V3909,aln_lookup,0)),""),"")</f>
        <v/>
      </c>
    </row>
    <row r="3910">
      <c r="A3910">
        <f>IF(B3910&lt;&gt;"", "AWARD-"&amp;TEXT(ROW()-1,"0000"), "")</f>
        <v/>
      </c>
      <c r="B3910" s="4" t="n"/>
      <c r="C3910" s="4" t="n"/>
      <c r="D3910" s="4" t="n"/>
      <c r="E3910" s="6" t="n"/>
      <c r="F3910" s="7" t="n"/>
      <c r="G3910" s="6" t="n"/>
      <c r="H3910" s="6" t="n"/>
      <c r="I3910" s="6" t="n"/>
      <c r="J3910" s="5">
        <f>SUMIFS(amount_expended,cfda_key,V3910)</f>
        <v/>
      </c>
      <c r="K3910" s="5">
        <f>IF(G3910="OTHER CLUSTER NOT LISTED ABOVE",SUMIFS(amount_expended,uniform_other_cluster_name,X3910), IF(AND(OR(G3910="N/A",G3910=""),H3910=""),0,IF(G3910="STATE CLUSTER",SUMIFS(amount_expended,uniform_state_cluster_name,W3910),SUMIFS(amount_expended,cluster_name,G3910))))</f>
        <v/>
      </c>
      <c r="L3910" s="6" t="n"/>
      <c r="M3910" s="4" t="n"/>
      <c r="N3910" s="6" t="n"/>
      <c r="O3910" s="4" t="n"/>
      <c r="P3910" s="4" t="n"/>
      <c r="Q3910" s="6" t="n"/>
      <c r="R3910" s="7" t="n"/>
      <c r="S3910" s="6" t="n"/>
      <c r="T3910" s="6" t="n"/>
      <c r="U3910" s="6" t="n"/>
      <c r="V3910" s="3">
        <f>IF(OR(B3910="",C3910),"",CONCATENATE(B3910,".",C3910))</f>
        <v/>
      </c>
      <c r="W3910">
        <f>UPPER(TRIM(H3910))</f>
        <v/>
      </c>
      <c r="X3910">
        <f>UPPER(TRIM(I3910))</f>
        <v/>
      </c>
      <c r="Y3910">
        <f>IF(V3910&lt;&gt;"",IFERROR(INDEX(federal_program_name_lookup,MATCH(V3910,aln_lookup,0)),""),"")</f>
        <v/>
      </c>
    </row>
    <row r="3911">
      <c r="A3911">
        <f>IF(B3911&lt;&gt;"", "AWARD-"&amp;TEXT(ROW()-1,"0000"), "")</f>
        <v/>
      </c>
      <c r="B3911" s="4" t="n"/>
      <c r="C3911" s="4" t="n"/>
      <c r="D3911" s="4" t="n"/>
      <c r="E3911" s="6" t="n"/>
      <c r="F3911" s="7" t="n"/>
      <c r="G3911" s="6" t="n"/>
      <c r="H3911" s="6" t="n"/>
      <c r="I3911" s="6" t="n"/>
      <c r="J3911" s="5">
        <f>SUMIFS(amount_expended,cfda_key,V3911)</f>
        <v/>
      </c>
      <c r="K3911" s="5">
        <f>IF(G3911="OTHER CLUSTER NOT LISTED ABOVE",SUMIFS(amount_expended,uniform_other_cluster_name,X3911), IF(AND(OR(G3911="N/A",G3911=""),H3911=""),0,IF(G3911="STATE CLUSTER",SUMIFS(amount_expended,uniform_state_cluster_name,W3911),SUMIFS(amount_expended,cluster_name,G3911))))</f>
        <v/>
      </c>
      <c r="L3911" s="6" t="n"/>
      <c r="M3911" s="4" t="n"/>
      <c r="N3911" s="6" t="n"/>
      <c r="O3911" s="4" t="n"/>
      <c r="P3911" s="4" t="n"/>
      <c r="Q3911" s="6" t="n"/>
      <c r="R3911" s="7" t="n"/>
      <c r="S3911" s="6" t="n"/>
      <c r="T3911" s="6" t="n"/>
      <c r="U3911" s="6" t="n"/>
      <c r="V3911" s="3">
        <f>IF(OR(B3911="",C3911),"",CONCATENATE(B3911,".",C3911))</f>
        <v/>
      </c>
      <c r="W3911">
        <f>UPPER(TRIM(H3911))</f>
        <v/>
      </c>
      <c r="X3911">
        <f>UPPER(TRIM(I3911))</f>
        <v/>
      </c>
      <c r="Y3911">
        <f>IF(V3911&lt;&gt;"",IFERROR(INDEX(federal_program_name_lookup,MATCH(V3911,aln_lookup,0)),""),"")</f>
        <v/>
      </c>
    </row>
    <row r="3912">
      <c r="A3912">
        <f>IF(B3912&lt;&gt;"", "AWARD-"&amp;TEXT(ROW()-1,"0000"), "")</f>
        <v/>
      </c>
      <c r="B3912" s="4" t="n"/>
      <c r="C3912" s="4" t="n"/>
      <c r="D3912" s="4" t="n"/>
      <c r="E3912" s="6" t="n"/>
      <c r="F3912" s="7" t="n"/>
      <c r="G3912" s="6" t="n"/>
      <c r="H3912" s="6" t="n"/>
      <c r="I3912" s="6" t="n"/>
      <c r="J3912" s="5">
        <f>SUMIFS(amount_expended,cfda_key,V3912)</f>
        <v/>
      </c>
      <c r="K3912" s="5">
        <f>IF(G3912="OTHER CLUSTER NOT LISTED ABOVE",SUMIFS(amount_expended,uniform_other_cluster_name,X3912), IF(AND(OR(G3912="N/A",G3912=""),H3912=""),0,IF(G3912="STATE CLUSTER",SUMIFS(amount_expended,uniform_state_cluster_name,W3912),SUMIFS(amount_expended,cluster_name,G3912))))</f>
        <v/>
      </c>
      <c r="L3912" s="6" t="n"/>
      <c r="M3912" s="4" t="n"/>
      <c r="N3912" s="6" t="n"/>
      <c r="O3912" s="4" t="n"/>
      <c r="P3912" s="4" t="n"/>
      <c r="Q3912" s="6" t="n"/>
      <c r="R3912" s="7" t="n"/>
      <c r="S3912" s="6" t="n"/>
      <c r="T3912" s="6" t="n"/>
      <c r="U3912" s="6" t="n"/>
      <c r="V3912" s="3">
        <f>IF(OR(B3912="",C3912),"",CONCATENATE(B3912,".",C3912))</f>
        <v/>
      </c>
      <c r="W3912">
        <f>UPPER(TRIM(H3912))</f>
        <v/>
      </c>
      <c r="X3912">
        <f>UPPER(TRIM(I3912))</f>
        <v/>
      </c>
      <c r="Y3912">
        <f>IF(V3912&lt;&gt;"",IFERROR(INDEX(federal_program_name_lookup,MATCH(V3912,aln_lookup,0)),""),"")</f>
        <v/>
      </c>
    </row>
    <row r="3913">
      <c r="A3913">
        <f>IF(B3913&lt;&gt;"", "AWARD-"&amp;TEXT(ROW()-1,"0000"), "")</f>
        <v/>
      </c>
      <c r="B3913" s="4" t="n"/>
      <c r="C3913" s="4" t="n"/>
      <c r="D3913" s="4" t="n"/>
      <c r="E3913" s="6" t="n"/>
      <c r="F3913" s="7" t="n"/>
      <c r="G3913" s="6" t="n"/>
      <c r="H3913" s="6" t="n"/>
      <c r="I3913" s="6" t="n"/>
      <c r="J3913" s="5">
        <f>SUMIFS(amount_expended,cfda_key,V3913)</f>
        <v/>
      </c>
      <c r="K3913" s="5">
        <f>IF(G3913="OTHER CLUSTER NOT LISTED ABOVE",SUMIFS(amount_expended,uniform_other_cluster_name,X3913), IF(AND(OR(G3913="N/A",G3913=""),H3913=""),0,IF(G3913="STATE CLUSTER",SUMIFS(amount_expended,uniform_state_cluster_name,W3913),SUMIFS(amount_expended,cluster_name,G3913))))</f>
        <v/>
      </c>
      <c r="L3913" s="6" t="n"/>
      <c r="M3913" s="4" t="n"/>
      <c r="N3913" s="6" t="n"/>
      <c r="O3913" s="4" t="n"/>
      <c r="P3913" s="4" t="n"/>
      <c r="Q3913" s="6" t="n"/>
      <c r="R3913" s="7" t="n"/>
      <c r="S3913" s="6" t="n"/>
      <c r="T3913" s="6" t="n"/>
      <c r="U3913" s="6" t="n"/>
      <c r="V3913" s="3">
        <f>IF(OR(B3913="",C3913),"",CONCATENATE(B3913,".",C3913))</f>
        <v/>
      </c>
      <c r="W3913">
        <f>UPPER(TRIM(H3913))</f>
        <v/>
      </c>
      <c r="X3913">
        <f>UPPER(TRIM(I3913))</f>
        <v/>
      </c>
      <c r="Y3913">
        <f>IF(V3913&lt;&gt;"",IFERROR(INDEX(federal_program_name_lookup,MATCH(V3913,aln_lookup,0)),""),"")</f>
        <v/>
      </c>
    </row>
    <row r="3914">
      <c r="A3914">
        <f>IF(B3914&lt;&gt;"", "AWARD-"&amp;TEXT(ROW()-1,"0000"), "")</f>
        <v/>
      </c>
      <c r="B3914" s="4" t="n"/>
      <c r="C3914" s="4" t="n"/>
      <c r="D3914" s="4" t="n"/>
      <c r="E3914" s="6" t="n"/>
      <c r="F3914" s="7" t="n"/>
      <c r="G3914" s="6" t="n"/>
      <c r="H3914" s="6" t="n"/>
      <c r="I3914" s="6" t="n"/>
      <c r="J3914" s="5">
        <f>SUMIFS(amount_expended,cfda_key,V3914)</f>
        <v/>
      </c>
      <c r="K3914" s="5">
        <f>IF(G3914="OTHER CLUSTER NOT LISTED ABOVE",SUMIFS(amount_expended,uniform_other_cluster_name,X3914), IF(AND(OR(G3914="N/A",G3914=""),H3914=""),0,IF(G3914="STATE CLUSTER",SUMIFS(amount_expended,uniform_state_cluster_name,W3914),SUMIFS(amount_expended,cluster_name,G3914))))</f>
        <v/>
      </c>
      <c r="L3914" s="6" t="n"/>
      <c r="M3914" s="4" t="n"/>
      <c r="N3914" s="6" t="n"/>
      <c r="O3914" s="4" t="n"/>
      <c r="P3914" s="4" t="n"/>
      <c r="Q3914" s="6" t="n"/>
      <c r="R3914" s="7" t="n"/>
      <c r="S3914" s="6" t="n"/>
      <c r="T3914" s="6" t="n"/>
      <c r="U3914" s="6" t="n"/>
      <c r="V3914" s="3">
        <f>IF(OR(B3914="",C3914),"",CONCATENATE(B3914,".",C3914))</f>
        <v/>
      </c>
      <c r="W3914">
        <f>UPPER(TRIM(H3914))</f>
        <v/>
      </c>
      <c r="X3914">
        <f>UPPER(TRIM(I3914))</f>
        <v/>
      </c>
      <c r="Y3914">
        <f>IF(V3914&lt;&gt;"",IFERROR(INDEX(federal_program_name_lookup,MATCH(V3914,aln_lookup,0)),""),"")</f>
        <v/>
      </c>
    </row>
    <row r="3915">
      <c r="A3915">
        <f>IF(B3915&lt;&gt;"", "AWARD-"&amp;TEXT(ROW()-1,"0000"), "")</f>
        <v/>
      </c>
      <c r="B3915" s="4" t="n"/>
      <c r="C3915" s="4" t="n"/>
      <c r="D3915" s="4" t="n"/>
      <c r="E3915" s="6" t="n"/>
      <c r="F3915" s="7" t="n"/>
      <c r="G3915" s="6" t="n"/>
      <c r="H3915" s="6" t="n"/>
      <c r="I3915" s="6" t="n"/>
      <c r="J3915" s="5">
        <f>SUMIFS(amount_expended,cfda_key,V3915)</f>
        <v/>
      </c>
      <c r="K3915" s="5">
        <f>IF(G3915="OTHER CLUSTER NOT LISTED ABOVE",SUMIFS(amount_expended,uniform_other_cluster_name,X3915), IF(AND(OR(G3915="N/A",G3915=""),H3915=""),0,IF(G3915="STATE CLUSTER",SUMIFS(amount_expended,uniform_state_cluster_name,W3915),SUMIFS(amount_expended,cluster_name,G3915))))</f>
        <v/>
      </c>
      <c r="L3915" s="6" t="n"/>
      <c r="M3915" s="4" t="n"/>
      <c r="N3915" s="6" t="n"/>
      <c r="O3915" s="4" t="n"/>
      <c r="P3915" s="4" t="n"/>
      <c r="Q3915" s="6" t="n"/>
      <c r="R3915" s="7" t="n"/>
      <c r="S3915" s="6" t="n"/>
      <c r="T3915" s="6" t="n"/>
      <c r="U3915" s="6" t="n"/>
      <c r="V3915" s="3">
        <f>IF(OR(B3915="",C3915),"",CONCATENATE(B3915,".",C3915))</f>
        <v/>
      </c>
      <c r="W3915">
        <f>UPPER(TRIM(H3915))</f>
        <v/>
      </c>
      <c r="X3915">
        <f>UPPER(TRIM(I3915))</f>
        <v/>
      </c>
      <c r="Y3915">
        <f>IF(V3915&lt;&gt;"",IFERROR(INDEX(federal_program_name_lookup,MATCH(V3915,aln_lookup,0)),""),"")</f>
        <v/>
      </c>
    </row>
    <row r="3916">
      <c r="A3916">
        <f>IF(B3916&lt;&gt;"", "AWARD-"&amp;TEXT(ROW()-1,"0000"), "")</f>
        <v/>
      </c>
      <c r="B3916" s="4" t="n"/>
      <c r="C3916" s="4" t="n"/>
      <c r="D3916" s="4" t="n"/>
      <c r="E3916" s="6" t="n"/>
      <c r="F3916" s="7" t="n"/>
      <c r="G3916" s="6" t="n"/>
      <c r="H3916" s="6" t="n"/>
      <c r="I3916" s="6" t="n"/>
      <c r="J3916" s="5">
        <f>SUMIFS(amount_expended,cfda_key,V3916)</f>
        <v/>
      </c>
      <c r="K3916" s="5">
        <f>IF(G3916="OTHER CLUSTER NOT LISTED ABOVE",SUMIFS(amount_expended,uniform_other_cluster_name,X3916), IF(AND(OR(G3916="N/A",G3916=""),H3916=""),0,IF(G3916="STATE CLUSTER",SUMIFS(amount_expended,uniform_state_cluster_name,W3916),SUMIFS(amount_expended,cluster_name,G3916))))</f>
        <v/>
      </c>
      <c r="L3916" s="6" t="n"/>
      <c r="M3916" s="4" t="n"/>
      <c r="N3916" s="6" t="n"/>
      <c r="O3916" s="4" t="n"/>
      <c r="P3916" s="4" t="n"/>
      <c r="Q3916" s="6" t="n"/>
      <c r="R3916" s="7" t="n"/>
      <c r="S3916" s="6" t="n"/>
      <c r="T3916" s="6" t="n"/>
      <c r="U3916" s="6" t="n"/>
      <c r="V3916" s="3">
        <f>IF(OR(B3916="",C3916),"",CONCATENATE(B3916,".",C3916))</f>
        <v/>
      </c>
      <c r="W3916">
        <f>UPPER(TRIM(H3916))</f>
        <v/>
      </c>
      <c r="X3916">
        <f>UPPER(TRIM(I3916))</f>
        <v/>
      </c>
      <c r="Y3916">
        <f>IF(V3916&lt;&gt;"",IFERROR(INDEX(federal_program_name_lookup,MATCH(V3916,aln_lookup,0)),""),"")</f>
        <v/>
      </c>
    </row>
    <row r="3917">
      <c r="A3917">
        <f>IF(B3917&lt;&gt;"", "AWARD-"&amp;TEXT(ROW()-1,"0000"), "")</f>
        <v/>
      </c>
      <c r="B3917" s="4" t="n"/>
      <c r="C3917" s="4" t="n"/>
      <c r="D3917" s="4" t="n"/>
      <c r="E3917" s="6" t="n"/>
      <c r="F3917" s="7" t="n"/>
      <c r="G3917" s="6" t="n"/>
      <c r="H3917" s="6" t="n"/>
      <c r="I3917" s="6" t="n"/>
      <c r="J3917" s="5">
        <f>SUMIFS(amount_expended,cfda_key,V3917)</f>
        <v/>
      </c>
      <c r="K3917" s="5">
        <f>IF(G3917="OTHER CLUSTER NOT LISTED ABOVE",SUMIFS(amount_expended,uniform_other_cluster_name,X3917), IF(AND(OR(G3917="N/A",G3917=""),H3917=""),0,IF(G3917="STATE CLUSTER",SUMIFS(amount_expended,uniform_state_cluster_name,W3917),SUMIFS(amount_expended,cluster_name,G3917))))</f>
        <v/>
      </c>
      <c r="L3917" s="6" t="n"/>
      <c r="M3917" s="4" t="n"/>
      <c r="N3917" s="6" t="n"/>
      <c r="O3917" s="4" t="n"/>
      <c r="P3917" s="4" t="n"/>
      <c r="Q3917" s="6" t="n"/>
      <c r="R3917" s="7" t="n"/>
      <c r="S3917" s="6" t="n"/>
      <c r="T3917" s="6" t="n"/>
      <c r="U3917" s="6" t="n"/>
      <c r="V3917" s="3">
        <f>IF(OR(B3917="",C3917),"",CONCATENATE(B3917,".",C3917))</f>
        <v/>
      </c>
      <c r="W3917">
        <f>UPPER(TRIM(H3917))</f>
        <v/>
      </c>
      <c r="X3917">
        <f>UPPER(TRIM(I3917))</f>
        <v/>
      </c>
      <c r="Y3917">
        <f>IF(V3917&lt;&gt;"",IFERROR(INDEX(federal_program_name_lookup,MATCH(V3917,aln_lookup,0)),""),"")</f>
        <v/>
      </c>
    </row>
    <row r="3918">
      <c r="A3918">
        <f>IF(B3918&lt;&gt;"", "AWARD-"&amp;TEXT(ROW()-1,"0000"), "")</f>
        <v/>
      </c>
      <c r="B3918" s="4" t="n"/>
      <c r="C3918" s="4" t="n"/>
      <c r="D3918" s="4" t="n"/>
      <c r="E3918" s="6" t="n"/>
      <c r="F3918" s="7" t="n"/>
      <c r="G3918" s="6" t="n"/>
      <c r="H3918" s="6" t="n"/>
      <c r="I3918" s="6" t="n"/>
      <c r="J3918" s="5">
        <f>SUMIFS(amount_expended,cfda_key,V3918)</f>
        <v/>
      </c>
      <c r="K3918" s="5">
        <f>IF(G3918="OTHER CLUSTER NOT LISTED ABOVE",SUMIFS(amount_expended,uniform_other_cluster_name,X3918), IF(AND(OR(G3918="N/A",G3918=""),H3918=""),0,IF(G3918="STATE CLUSTER",SUMIFS(amount_expended,uniform_state_cluster_name,W3918),SUMIFS(amount_expended,cluster_name,G3918))))</f>
        <v/>
      </c>
      <c r="L3918" s="6" t="n"/>
      <c r="M3918" s="4" t="n"/>
      <c r="N3918" s="6" t="n"/>
      <c r="O3918" s="4" t="n"/>
      <c r="P3918" s="4" t="n"/>
      <c r="Q3918" s="6" t="n"/>
      <c r="R3918" s="7" t="n"/>
      <c r="S3918" s="6" t="n"/>
      <c r="T3918" s="6" t="n"/>
      <c r="U3918" s="6" t="n"/>
      <c r="V3918" s="3">
        <f>IF(OR(B3918="",C3918),"",CONCATENATE(B3918,".",C3918))</f>
        <v/>
      </c>
      <c r="W3918">
        <f>UPPER(TRIM(H3918))</f>
        <v/>
      </c>
      <c r="X3918">
        <f>UPPER(TRIM(I3918))</f>
        <v/>
      </c>
      <c r="Y3918">
        <f>IF(V3918&lt;&gt;"",IFERROR(INDEX(federal_program_name_lookup,MATCH(V3918,aln_lookup,0)),""),"")</f>
        <v/>
      </c>
    </row>
    <row r="3919">
      <c r="A3919">
        <f>IF(B3919&lt;&gt;"", "AWARD-"&amp;TEXT(ROW()-1,"0000"), "")</f>
        <v/>
      </c>
      <c r="B3919" s="4" t="n"/>
      <c r="C3919" s="4" t="n"/>
      <c r="D3919" s="4" t="n"/>
      <c r="E3919" s="6" t="n"/>
      <c r="F3919" s="7" t="n"/>
      <c r="G3919" s="6" t="n"/>
      <c r="H3919" s="6" t="n"/>
      <c r="I3919" s="6" t="n"/>
      <c r="J3919" s="5">
        <f>SUMIFS(amount_expended,cfda_key,V3919)</f>
        <v/>
      </c>
      <c r="K3919" s="5">
        <f>IF(G3919="OTHER CLUSTER NOT LISTED ABOVE",SUMIFS(amount_expended,uniform_other_cluster_name,X3919), IF(AND(OR(G3919="N/A",G3919=""),H3919=""),0,IF(G3919="STATE CLUSTER",SUMIFS(amount_expended,uniform_state_cluster_name,W3919),SUMIFS(amount_expended,cluster_name,G3919))))</f>
        <v/>
      </c>
      <c r="L3919" s="6" t="n"/>
      <c r="M3919" s="4" t="n"/>
      <c r="N3919" s="6" t="n"/>
      <c r="O3919" s="4" t="n"/>
      <c r="P3919" s="4" t="n"/>
      <c r="Q3919" s="6" t="n"/>
      <c r="R3919" s="7" t="n"/>
      <c r="S3919" s="6" t="n"/>
      <c r="T3919" s="6" t="n"/>
      <c r="U3919" s="6" t="n"/>
      <c r="V3919" s="3">
        <f>IF(OR(B3919="",C3919),"",CONCATENATE(B3919,".",C3919))</f>
        <v/>
      </c>
      <c r="W3919">
        <f>UPPER(TRIM(H3919))</f>
        <v/>
      </c>
      <c r="X3919">
        <f>UPPER(TRIM(I3919))</f>
        <v/>
      </c>
      <c r="Y3919">
        <f>IF(V3919&lt;&gt;"",IFERROR(INDEX(federal_program_name_lookup,MATCH(V3919,aln_lookup,0)),""),"")</f>
        <v/>
      </c>
    </row>
    <row r="3920">
      <c r="A3920">
        <f>IF(B3920&lt;&gt;"", "AWARD-"&amp;TEXT(ROW()-1,"0000"), "")</f>
        <v/>
      </c>
      <c r="B3920" s="4" t="n"/>
      <c r="C3920" s="4" t="n"/>
      <c r="D3920" s="4" t="n"/>
      <c r="E3920" s="6" t="n"/>
      <c r="F3920" s="7" t="n"/>
      <c r="G3920" s="6" t="n"/>
      <c r="H3920" s="6" t="n"/>
      <c r="I3920" s="6" t="n"/>
      <c r="J3920" s="5">
        <f>SUMIFS(amount_expended,cfda_key,V3920)</f>
        <v/>
      </c>
      <c r="K3920" s="5">
        <f>IF(G3920="OTHER CLUSTER NOT LISTED ABOVE",SUMIFS(amount_expended,uniform_other_cluster_name,X3920), IF(AND(OR(G3920="N/A",G3920=""),H3920=""),0,IF(G3920="STATE CLUSTER",SUMIFS(amount_expended,uniform_state_cluster_name,W3920),SUMIFS(amount_expended,cluster_name,G3920))))</f>
        <v/>
      </c>
      <c r="L3920" s="6" t="n"/>
      <c r="M3920" s="4" t="n"/>
      <c r="N3920" s="6" t="n"/>
      <c r="O3920" s="4" t="n"/>
      <c r="P3920" s="4" t="n"/>
      <c r="Q3920" s="6" t="n"/>
      <c r="R3920" s="7" t="n"/>
      <c r="S3920" s="6" t="n"/>
      <c r="T3920" s="6" t="n"/>
      <c r="U3920" s="6" t="n"/>
      <c r="V3920" s="3">
        <f>IF(OR(B3920="",C3920),"",CONCATENATE(B3920,".",C3920))</f>
        <v/>
      </c>
      <c r="W3920">
        <f>UPPER(TRIM(H3920))</f>
        <v/>
      </c>
      <c r="X3920">
        <f>UPPER(TRIM(I3920))</f>
        <v/>
      </c>
      <c r="Y3920">
        <f>IF(V3920&lt;&gt;"",IFERROR(INDEX(federal_program_name_lookup,MATCH(V3920,aln_lookup,0)),""),"")</f>
        <v/>
      </c>
    </row>
    <row r="3921">
      <c r="A3921">
        <f>IF(B3921&lt;&gt;"", "AWARD-"&amp;TEXT(ROW()-1,"0000"), "")</f>
        <v/>
      </c>
      <c r="B3921" s="4" t="n"/>
      <c r="C3921" s="4" t="n"/>
      <c r="D3921" s="4" t="n"/>
      <c r="E3921" s="6" t="n"/>
      <c r="F3921" s="7" t="n"/>
      <c r="G3921" s="6" t="n"/>
      <c r="H3921" s="6" t="n"/>
      <c r="I3921" s="6" t="n"/>
      <c r="J3921" s="5">
        <f>SUMIFS(amount_expended,cfda_key,V3921)</f>
        <v/>
      </c>
      <c r="K3921" s="5">
        <f>IF(G3921="OTHER CLUSTER NOT LISTED ABOVE",SUMIFS(amount_expended,uniform_other_cluster_name,X3921), IF(AND(OR(G3921="N/A",G3921=""),H3921=""),0,IF(G3921="STATE CLUSTER",SUMIFS(amount_expended,uniform_state_cluster_name,W3921),SUMIFS(amount_expended,cluster_name,G3921))))</f>
        <v/>
      </c>
      <c r="L3921" s="6" t="n"/>
      <c r="M3921" s="4" t="n"/>
      <c r="N3921" s="6" t="n"/>
      <c r="O3921" s="4" t="n"/>
      <c r="P3921" s="4" t="n"/>
      <c r="Q3921" s="6" t="n"/>
      <c r="R3921" s="7" t="n"/>
      <c r="S3921" s="6" t="n"/>
      <c r="T3921" s="6" t="n"/>
      <c r="U3921" s="6" t="n"/>
      <c r="V3921" s="3">
        <f>IF(OR(B3921="",C3921),"",CONCATENATE(B3921,".",C3921))</f>
        <v/>
      </c>
      <c r="W3921">
        <f>UPPER(TRIM(H3921))</f>
        <v/>
      </c>
      <c r="X3921">
        <f>UPPER(TRIM(I3921))</f>
        <v/>
      </c>
      <c r="Y3921">
        <f>IF(V3921&lt;&gt;"",IFERROR(INDEX(federal_program_name_lookup,MATCH(V3921,aln_lookup,0)),""),"")</f>
        <v/>
      </c>
    </row>
    <row r="3922">
      <c r="A3922">
        <f>IF(B3922&lt;&gt;"", "AWARD-"&amp;TEXT(ROW()-1,"0000"), "")</f>
        <v/>
      </c>
      <c r="B3922" s="4" t="n"/>
      <c r="C3922" s="4" t="n"/>
      <c r="D3922" s="4" t="n"/>
      <c r="E3922" s="6" t="n"/>
      <c r="F3922" s="7" t="n"/>
      <c r="G3922" s="6" t="n"/>
      <c r="H3922" s="6" t="n"/>
      <c r="I3922" s="6" t="n"/>
      <c r="J3922" s="5">
        <f>SUMIFS(amount_expended,cfda_key,V3922)</f>
        <v/>
      </c>
      <c r="K3922" s="5">
        <f>IF(G3922="OTHER CLUSTER NOT LISTED ABOVE",SUMIFS(amount_expended,uniform_other_cluster_name,X3922), IF(AND(OR(G3922="N/A",G3922=""),H3922=""),0,IF(G3922="STATE CLUSTER",SUMIFS(amount_expended,uniform_state_cluster_name,W3922),SUMIFS(amount_expended,cluster_name,G3922))))</f>
        <v/>
      </c>
      <c r="L3922" s="6" t="n"/>
      <c r="M3922" s="4" t="n"/>
      <c r="N3922" s="6" t="n"/>
      <c r="O3922" s="4" t="n"/>
      <c r="P3922" s="4" t="n"/>
      <c r="Q3922" s="6" t="n"/>
      <c r="R3922" s="7" t="n"/>
      <c r="S3922" s="6" t="n"/>
      <c r="T3922" s="6" t="n"/>
      <c r="U3922" s="6" t="n"/>
      <c r="V3922" s="3">
        <f>IF(OR(B3922="",C3922),"",CONCATENATE(B3922,".",C3922))</f>
        <v/>
      </c>
      <c r="W3922">
        <f>UPPER(TRIM(H3922))</f>
        <v/>
      </c>
      <c r="X3922">
        <f>UPPER(TRIM(I3922))</f>
        <v/>
      </c>
      <c r="Y3922">
        <f>IF(V3922&lt;&gt;"",IFERROR(INDEX(federal_program_name_lookup,MATCH(V3922,aln_lookup,0)),""),"")</f>
        <v/>
      </c>
    </row>
    <row r="3923">
      <c r="A3923">
        <f>IF(B3923&lt;&gt;"", "AWARD-"&amp;TEXT(ROW()-1,"0000"), "")</f>
        <v/>
      </c>
      <c r="B3923" s="4" t="n"/>
      <c r="C3923" s="4" t="n"/>
      <c r="D3923" s="4" t="n"/>
      <c r="E3923" s="6" t="n"/>
      <c r="F3923" s="7" t="n"/>
      <c r="G3923" s="6" t="n"/>
      <c r="H3923" s="6" t="n"/>
      <c r="I3923" s="6" t="n"/>
      <c r="J3923" s="5">
        <f>SUMIFS(amount_expended,cfda_key,V3923)</f>
        <v/>
      </c>
      <c r="K3923" s="5">
        <f>IF(G3923="OTHER CLUSTER NOT LISTED ABOVE",SUMIFS(amount_expended,uniform_other_cluster_name,X3923), IF(AND(OR(G3923="N/A",G3923=""),H3923=""),0,IF(G3923="STATE CLUSTER",SUMIFS(amount_expended,uniform_state_cluster_name,W3923),SUMIFS(amount_expended,cluster_name,G3923))))</f>
        <v/>
      </c>
      <c r="L3923" s="6" t="n"/>
      <c r="M3923" s="4" t="n"/>
      <c r="N3923" s="6" t="n"/>
      <c r="O3923" s="4" t="n"/>
      <c r="P3923" s="4" t="n"/>
      <c r="Q3923" s="6" t="n"/>
      <c r="R3923" s="7" t="n"/>
      <c r="S3923" s="6" t="n"/>
      <c r="T3923" s="6" t="n"/>
      <c r="U3923" s="6" t="n"/>
      <c r="V3923" s="3">
        <f>IF(OR(B3923="",C3923),"",CONCATENATE(B3923,".",C3923))</f>
        <v/>
      </c>
      <c r="W3923">
        <f>UPPER(TRIM(H3923))</f>
        <v/>
      </c>
      <c r="X3923">
        <f>UPPER(TRIM(I3923))</f>
        <v/>
      </c>
      <c r="Y3923">
        <f>IF(V3923&lt;&gt;"",IFERROR(INDEX(federal_program_name_lookup,MATCH(V3923,aln_lookup,0)),""),"")</f>
        <v/>
      </c>
    </row>
    <row r="3924">
      <c r="A3924">
        <f>IF(B3924&lt;&gt;"", "AWARD-"&amp;TEXT(ROW()-1,"0000"), "")</f>
        <v/>
      </c>
      <c r="B3924" s="4" t="n"/>
      <c r="C3924" s="4" t="n"/>
      <c r="D3924" s="4" t="n"/>
      <c r="E3924" s="6" t="n"/>
      <c r="F3924" s="7" t="n"/>
      <c r="G3924" s="6" t="n"/>
      <c r="H3924" s="6" t="n"/>
      <c r="I3924" s="6" t="n"/>
      <c r="J3924" s="5">
        <f>SUMIFS(amount_expended,cfda_key,V3924)</f>
        <v/>
      </c>
      <c r="K3924" s="5">
        <f>IF(G3924="OTHER CLUSTER NOT LISTED ABOVE",SUMIFS(amount_expended,uniform_other_cluster_name,X3924), IF(AND(OR(G3924="N/A",G3924=""),H3924=""),0,IF(G3924="STATE CLUSTER",SUMIFS(amount_expended,uniform_state_cluster_name,W3924),SUMIFS(amount_expended,cluster_name,G3924))))</f>
        <v/>
      </c>
      <c r="L3924" s="6" t="n"/>
      <c r="M3924" s="4" t="n"/>
      <c r="N3924" s="6" t="n"/>
      <c r="O3924" s="4" t="n"/>
      <c r="P3924" s="4" t="n"/>
      <c r="Q3924" s="6" t="n"/>
      <c r="R3924" s="7" t="n"/>
      <c r="S3924" s="6" t="n"/>
      <c r="T3924" s="6" t="n"/>
      <c r="U3924" s="6" t="n"/>
      <c r="V3924" s="3">
        <f>IF(OR(B3924="",C3924),"",CONCATENATE(B3924,".",C3924))</f>
        <v/>
      </c>
      <c r="W3924">
        <f>UPPER(TRIM(H3924))</f>
        <v/>
      </c>
      <c r="X3924">
        <f>UPPER(TRIM(I3924))</f>
        <v/>
      </c>
      <c r="Y3924">
        <f>IF(V3924&lt;&gt;"",IFERROR(INDEX(federal_program_name_lookup,MATCH(V3924,aln_lookup,0)),""),"")</f>
        <v/>
      </c>
    </row>
    <row r="3925">
      <c r="A3925">
        <f>IF(B3925&lt;&gt;"", "AWARD-"&amp;TEXT(ROW()-1,"0000"), "")</f>
        <v/>
      </c>
      <c r="B3925" s="4" t="n"/>
      <c r="C3925" s="4" t="n"/>
      <c r="D3925" s="4" t="n"/>
      <c r="E3925" s="6" t="n"/>
      <c r="F3925" s="7" t="n"/>
      <c r="G3925" s="6" t="n"/>
      <c r="H3925" s="6" t="n"/>
      <c r="I3925" s="6" t="n"/>
      <c r="J3925" s="5">
        <f>SUMIFS(amount_expended,cfda_key,V3925)</f>
        <v/>
      </c>
      <c r="K3925" s="5">
        <f>IF(G3925="OTHER CLUSTER NOT LISTED ABOVE",SUMIFS(amount_expended,uniform_other_cluster_name,X3925), IF(AND(OR(G3925="N/A",G3925=""),H3925=""),0,IF(G3925="STATE CLUSTER",SUMIFS(amount_expended,uniform_state_cluster_name,W3925),SUMIFS(amount_expended,cluster_name,G3925))))</f>
        <v/>
      </c>
      <c r="L3925" s="6" t="n"/>
      <c r="M3925" s="4" t="n"/>
      <c r="N3925" s="6" t="n"/>
      <c r="O3925" s="4" t="n"/>
      <c r="P3925" s="4" t="n"/>
      <c r="Q3925" s="6" t="n"/>
      <c r="R3925" s="7" t="n"/>
      <c r="S3925" s="6" t="n"/>
      <c r="T3925" s="6" t="n"/>
      <c r="U3925" s="6" t="n"/>
      <c r="V3925" s="3">
        <f>IF(OR(B3925="",C3925),"",CONCATENATE(B3925,".",C3925))</f>
        <v/>
      </c>
      <c r="W3925">
        <f>UPPER(TRIM(H3925))</f>
        <v/>
      </c>
      <c r="X3925">
        <f>UPPER(TRIM(I3925))</f>
        <v/>
      </c>
      <c r="Y3925">
        <f>IF(V3925&lt;&gt;"",IFERROR(INDEX(federal_program_name_lookup,MATCH(V3925,aln_lookup,0)),""),"")</f>
        <v/>
      </c>
    </row>
    <row r="3926">
      <c r="A3926">
        <f>IF(B3926&lt;&gt;"", "AWARD-"&amp;TEXT(ROW()-1,"0000"), "")</f>
        <v/>
      </c>
      <c r="B3926" s="4" t="n"/>
      <c r="C3926" s="4" t="n"/>
      <c r="D3926" s="4" t="n"/>
      <c r="E3926" s="6" t="n"/>
      <c r="F3926" s="7" t="n"/>
      <c r="G3926" s="6" t="n"/>
      <c r="H3926" s="6" t="n"/>
      <c r="I3926" s="6" t="n"/>
      <c r="J3926" s="5">
        <f>SUMIFS(amount_expended,cfda_key,V3926)</f>
        <v/>
      </c>
      <c r="K3926" s="5">
        <f>IF(G3926="OTHER CLUSTER NOT LISTED ABOVE",SUMIFS(amount_expended,uniform_other_cluster_name,X3926), IF(AND(OR(G3926="N/A",G3926=""),H3926=""),0,IF(G3926="STATE CLUSTER",SUMIFS(amount_expended,uniform_state_cluster_name,W3926),SUMIFS(amount_expended,cluster_name,G3926))))</f>
        <v/>
      </c>
      <c r="L3926" s="6" t="n"/>
      <c r="M3926" s="4" t="n"/>
      <c r="N3926" s="6" t="n"/>
      <c r="O3926" s="4" t="n"/>
      <c r="P3926" s="4" t="n"/>
      <c r="Q3926" s="6" t="n"/>
      <c r="R3926" s="7" t="n"/>
      <c r="S3926" s="6" t="n"/>
      <c r="T3926" s="6" t="n"/>
      <c r="U3926" s="6" t="n"/>
      <c r="V3926" s="3">
        <f>IF(OR(B3926="",C3926),"",CONCATENATE(B3926,".",C3926))</f>
        <v/>
      </c>
      <c r="W3926">
        <f>UPPER(TRIM(H3926))</f>
        <v/>
      </c>
      <c r="X3926">
        <f>UPPER(TRIM(I3926))</f>
        <v/>
      </c>
      <c r="Y3926">
        <f>IF(V3926&lt;&gt;"",IFERROR(INDEX(federal_program_name_lookup,MATCH(V3926,aln_lookup,0)),""),"")</f>
        <v/>
      </c>
    </row>
    <row r="3927">
      <c r="A3927">
        <f>IF(B3927&lt;&gt;"", "AWARD-"&amp;TEXT(ROW()-1,"0000"), "")</f>
        <v/>
      </c>
      <c r="B3927" s="4" t="n"/>
      <c r="C3927" s="4" t="n"/>
      <c r="D3927" s="4" t="n"/>
      <c r="E3927" s="6" t="n"/>
      <c r="F3927" s="7" t="n"/>
      <c r="G3927" s="6" t="n"/>
      <c r="H3927" s="6" t="n"/>
      <c r="I3927" s="6" t="n"/>
      <c r="J3927" s="5">
        <f>SUMIFS(amount_expended,cfda_key,V3927)</f>
        <v/>
      </c>
      <c r="K3927" s="5">
        <f>IF(G3927="OTHER CLUSTER NOT LISTED ABOVE",SUMIFS(amount_expended,uniform_other_cluster_name,X3927), IF(AND(OR(G3927="N/A",G3927=""),H3927=""),0,IF(G3927="STATE CLUSTER",SUMIFS(amount_expended,uniform_state_cluster_name,W3927),SUMIFS(amount_expended,cluster_name,G3927))))</f>
        <v/>
      </c>
      <c r="L3927" s="6" t="n"/>
      <c r="M3927" s="4" t="n"/>
      <c r="N3927" s="6" t="n"/>
      <c r="O3927" s="4" t="n"/>
      <c r="P3927" s="4" t="n"/>
      <c r="Q3927" s="6" t="n"/>
      <c r="R3927" s="7" t="n"/>
      <c r="S3927" s="6" t="n"/>
      <c r="T3927" s="6" t="n"/>
      <c r="U3927" s="6" t="n"/>
      <c r="V3927" s="3">
        <f>IF(OR(B3927="",C3927),"",CONCATENATE(B3927,".",C3927))</f>
        <v/>
      </c>
      <c r="W3927">
        <f>UPPER(TRIM(H3927))</f>
        <v/>
      </c>
      <c r="X3927">
        <f>UPPER(TRIM(I3927))</f>
        <v/>
      </c>
      <c r="Y3927">
        <f>IF(V3927&lt;&gt;"",IFERROR(INDEX(federal_program_name_lookup,MATCH(V3927,aln_lookup,0)),""),"")</f>
        <v/>
      </c>
    </row>
    <row r="3928">
      <c r="A3928">
        <f>IF(B3928&lt;&gt;"", "AWARD-"&amp;TEXT(ROW()-1,"0000"), "")</f>
        <v/>
      </c>
      <c r="B3928" s="4" t="n"/>
      <c r="C3928" s="4" t="n"/>
      <c r="D3928" s="4" t="n"/>
      <c r="E3928" s="6" t="n"/>
      <c r="F3928" s="7" t="n"/>
      <c r="G3928" s="6" t="n"/>
      <c r="H3928" s="6" t="n"/>
      <c r="I3928" s="6" t="n"/>
      <c r="J3928" s="5">
        <f>SUMIFS(amount_expended,cfda_key,V3928)</f>
        <v/>
      </c>
      <c r="K3928" s="5">
        <f>IF(G3928="OTHER CLUSTER NOT LISTED ABOVE",SUMIFS(amount_expended,uniform_other_cluster_name,X3928), IF(AND(OR(G3928="N/A",G3928=""),H3928=""),0,IF(G3928="STATE CLUSTER",SUMIFS(amount_expended,uniform_state_cluster_name,W3928),SUMIFS(amount_expended,cluster_name,G3928))))</f>
        <v/>
      </c>
      <c r="L3928" s="6" t="n"/>
      <c r="M3928" s="4" t="n"/>
      <c r="N3928" s="6" t="n"/>
      <c r="O3928" s="4" t="n"/>
      <c r="P3928" s="4" t="n"/>
      <c r="Q3928" s="6" t="n"/>
      <c r="R3928" s="7" t="n"/>
      <c r="S3928" s="6" t="n"/>
      <c r="T3928" s="6" t="n"/>
      <c r="U3928" s="6" t="n"/>
      <c r="V3928" s="3">
        <f>IF(OR(B3928="",C3928),"",CONCATENATE(B3928,".",C3928))</f>
        <v/>
      </c>
      <c r="W3928">
        <f>UPPER(TRIM(H3928))</f>
        <v/>
      </c>
      <c r="X3928">
        <f>UPPER(TRIM(I3928))</f>
        <v/>
      </c>
      <c r="Y3928">
        <f>IF(V3928&lt;&gt;"",IFERROR(INDEX(federal_program_name_lookup,MATCH(V3928,aln_lookup,0)),""),"")</f>
        <v/>
      </c>
    </row>
    <row r="3929">
      <c r="A3929">
        <f>IF(B3929&lt;&gt;"", "AWARD-"&amp;TEXT(ROW()-1,"0000"), "")</f>
        <v/>
      </c>
      <c r="B3929" s="4" t="n"/>
      <c r="C3929" s="4" t="n"/>
      <c r="D3929" s="4" t="n"/>
      <c r="E3929" s="6" t="n"/>
      <c r="F3929" s="7" t="n"/>
      <c r="G3929" s="6" t="n"/>
      <c r="H3929" s="6" t="n"/>
      <c r="I3929" s="6" t="n"/>
      <c r="J3929" s="5">
        <f>SUMIFS(amount_expended,cfda_key,V3929)</f>
        <v/>
      </c>
      <c r="K3929" s="5">
        <f>IF(G3929="OTHER CLUSTER NOT LISTED ABOVE",SUMIFS(amount_expended,uniform_other_cluster_name,X3929), IF(AND(OR(G3929="N/A",G3929=""),H3929=""),0,IF(G3929="STATE CLUSTER",SUMIFS(amount_expended,uniform_state_cluster_name,W3929),SUMIFS(amount_expended,cluster_name,G3929))))</f>
        <v/>
      </c>
      <c r="L3929" s="6" t="n"/>
      <c r="M3929" s="4" t="n"/>
      <c r="N3929" s="6" t="n"/>
      <c r="O3929" s="4" t="n"/>
      <c r="P3929" s="4" t="n"/>
      <c r="Q3929" s="6" t="n"/>
      <c r="R3929" s="7" t="n"/>
      <c r="S3929" s="6" t="n"/>
      <c r="T3929" s="6" t="n"/>
      <c r="U3929" s="6" t="n"/>
      <c r="V3929" s="3">
        <f>IF(OR(B3929="",C3929),"",CONCATENATE(B3929,".",C3929))</f>
        <v/>
      </c>
      <c r="W3929">
        <f>UPPER(TRIM(H3929))</f>
        <v/>
      </c>
      <c r="X3929">
        <f>UPPER(TRIM(I3929))</f>
        <v/>
      </c>
      <c r="Y3929">
        <f>IF(V3929&lt;&gt;"",IFERROR(INDEX(federal_program_name_lookup,MATCH(V3929,aln_lookup,0)),""),"")</f>
        <v/>
      </c>
    </row>
    <row r="3930">
      <c r="A3930">
        <f>IF(B3930&lt;&gt;"", "AWARD-"&amp;TEXT(ROW()-1,"0000"), "")</f>
        <v/>
      </c>
      <c r="B3930" s="4" t="n"/>
      <c r="C3930" s="4" t="n"/>
      <c r="D3930" s="4" t="n"/>
      <c r="E3930" s="6" t="n"/>
      <c r="F3930" s="7" t="n"/>
      <c r="G3930" s="6" t="n"/>
      <c r="H3930" s="6" t="n"/>
      <c r="I3930" s="6" t="n"/>
      <c r="J3930" s="5">
        <f>SUMIFS(amount_expended,cfda_key,V3930)</f>
        <v/>
      </c>
      <c r="K3930" s="5">
        <f>IF(G3930="OTHER CLUSTER NOT LISTED ABOVE",SUMIFS(amount_expended,uniform_other_cluster_name,X3930), IF(AND(OR(G3930="N/A",G3930=""),H3930=""),0,IF(G3930="STATE CLUSTER",SUMIFS(amount_expended,uniform_state_cluster_name,W3930),SUMIFS(amount_expended,cluster_name,G3930))))</f>
        <v/>
      </c>
      <c r="L3930" s="6" t="n"/>
      <c r="M3930" s="4" t="n"/>
      <c r="N3930" s="6" t="n"/>
      <c r="O3930" s="4" t="n"/>
      <c r="P3930" s="4" t="n"/>
      <c r="Q3930" s="6" t="n"/>
      <c r="R3930" s="7" t="n"/>
      <c r="S3930" s="6" t="n"/>
      <c r="T3930" s="6" t="n"/>
      <c r="U3930" s="6" t="n"/>
      <c r="V3930" s="3">
        <f>IF(OR(B3930="",C3930),"",CONCATENATE(B3930,".",C3930))</f>
        <v/>
      </c>
      <c r="W3930">
        <f>UPPER(TRIM(H3930))</f>
        <v/>
      </c>
      <c r="X3930">
        <f>UPPER(TRIM(I3930))</f>
        <v/>
      </c>
      <c r="Y3930">
        <f>IF(V3930&lt;&gt;"",IFERROR(INDEX(federal_program_name_lookup,MATCH(V3930,aln_lookup,0)),""),"")</f>
        <v/>
      </c>
    </row>
    <row r="3931">
      <c r="A3931">
        <f>IF(B3931&lt;&gt;"", "AWARD-"&amp;TEXT(ROW()-1,"0000"), "")</f>
        <v/>
      </c>
      <c r="B3931" s="4" t="n"/>
      <c r="C3931" s="4" t="n"/>
      <c r="D3931" s="4" t="n"/>
      <c r="E3931" s="6" t="n"/>
      <c r="F3931" s="7" t="n"/>
      <c r="G3931" s="6" t="n"/>
      <c r="H3931" s="6" t="n"/>
      <c r="I3931" s="6" t="n"/>
      <c r="J3931" s="5">
        <f>SUMIFS(amount_expended,cfda_key,V3931)</f>
        <v/>
      </c>
      <c r="K3931" s="5">
        <f>IF(G3931="OTHER CLUSTER NOT LISTED ABOVE",SUMIFS(amount_expended,uniform_other_cluster_name,X3931), IF(AND(OR(G3931="N/A",G3931=""),H3931=""),0,IF(G3931="STATE CLUSTER",SUMIFS(amount_expended,uniform_state_cluster_name,W3931),SUMIFS(amount_expended,cluster_name,G3931))))</f>
        <v/>
      </c>
      <c r="L3931" s="6" t="n"/>
      <c r="M3931" s="4" t="n"/>
      <c r="N3931" s="6" t="n"/>
      <c r="O3931" s="4" t="n"/>
      <c r="P3931" s="4" t="n"/>
      <c r="Q3931" s="6" t="n"/>
      <c r="R3931" s="7" t="n"/>
      <c r="S3931" s="6" t="n"/>
      <c r="T3931" s="6" t="n"/>
      <c r="U3931" s="6" t="n"/>
      <c r="V3931" s="3">
        <f>IF(OR(B3931="",C3931),"",CONCATENATE(B3931,".",C3931))</f>
        <v/>
      </c>
      <c r="W3931">
        <f>UPPER(TRIM(H3931))</f>
        <v/>
      </c>
      <c r="X3931">
        <f>UPPER(TRIM(I3931))</f>
        <v/>
      </c>
      <c r="Y3931">
        <f>IF(V3931&lt;&gt;"",IFERROR(INDEX(federal_program_name_lookup,MATCH(V3931,aln_lookup,0)),""),"")</f>
        <v/>
      </c>
    </row>
    <row r="3932">
      <c r="A3932">
        <f>IF(B3932&lt;&gt;"", "AWARD-"&amp;TEXT(ROW()-1,"0000"), "")</f>
        <v/>
      </c>
      <c r="B3932" s="4" t="n"/>
      <c r="C3932" s="4" t="n"/>
      <c r="D3932" s="4" t="n"/>
      <c r="E3932" s="6" t="n"/>
      <c r="F3932" s="7" t="n"/>
      <c r="G3932" s="6" t="n"/>
      <c r="H3932" s="6" t="n"/>
      <c r="I3932" s="6" t="n"/>
      <c r="J3932" s="5">
        <f>SUMIFS(amount_expended,cfda_key,V3932)</f>
        <v/>
      </c>
      <c r="K3932" s="5">
        <f>IF(G3932="OTHER CLUSTER NOT LISTED ABOVE",SUMIFS(amount_expended,uniform_other_cluster_name,X3932), IF(AND(OR(G3932="N/A",G3932=""),H3932=""),0,IF(G3932="STATE CLUSTER",SUMIFS(amount_expended,uniform_state_cluster_name,W3932),SUMIFS(amount_expended,cluster_name,G3932))))</f>
        <v/>
      </c>
      <c r="L3932" s="6" t="n"/>
      <c r="M3932" s="4" t="n"/>
      <c r="N3932" s="6" t="n"/>
      <c r="O3932" s="4" t="n"/>
      <c r="P3932" s="4" t="n"/>
      <c r="Q3932" s="6" t="n"/>
      <c r="R3932" s="7" t="n"/>
      <c r="S3932" s="6" t="n"/>
      <c r="T3932" s="6" t="n"/>
      <c r="U3932" s="6" t="n"/>
      <c r="V3932" s="3">
        <f>IF(OR(B3932="",C3932),"",CONCATENATE(B3932,".",C3932))</f>
        <v/>
      </c>
      <c r="W3932">
        <f>UPPER(TRIM(H3932))</f>
        <v/>
      </c>
      <c r="X3932">
        <f>UPPER(TRIM(I3932))</f>
        <v/>
      </c>
      <c r="Y3932">
        <f>IF(V3932&lt;&gt;"",IFERROR(INDEX(federal_program_name_lookup,MATCH(V3932,aln_lookup,0)),""),"")</f>
        <v/>
      </c>
    </row>
    <row r="3933">
      <c r="A3933">
        <f>IF(B3933&lt;&gt;"", "AWARD-"&amp;TEXT(ROW()-1,"0000"), "")</f>
        <v/>
      </c>
      <c r="B3933" s="4" t="n"/>
      <c r="C3933" s="4" t="n"/>
      <c r="D3933" s="4" t="n"/>
      <c r="E3933" s="6" t="n"/>
      <c r="F3933" s="7" t="n"/>
      <c r="G3933" s="6" t="n"/>
      <c r="H3933" s="6" t="n"/>
      <c r="I3933" s="6" t="n"/>
      <c r="J3933" s="5">
        <f>SUMIFS(amount_expended,cfda_key,V3933)</f>
        <v/>
      </c>
      <c r="K3933" s="5">
        <f>IF(G3933="OTHER CLUSTER NOT LISTED ABOVE",SUMIFS(amount_expended,uniform_other_cluster_name,X3933), IF(AND(OR(G3933="N/A",G3933=""),H3933=""),0,IF(G3933="STATE CLUSTER",SUMIFS(amount_expended,uniform_state_cluster_name,W3933),SUMIFS(amount_expended,cluster_name,G3933))))</f>
        <v/>
      </c>
      <c r="L3933" s="6" t="n"/>
      <c r="M3933" s="4" t="n"/>
      <c r="N3933" s="6" t="n"/>
      <c r="O3933" s="4" t="n"/>
      <c r="P3933" s="4" t="n"/>
      <c r="Q3933" s="6" t="n"/>
      <c r="R3933" s="7" t="n"/>
      <c r="S3933" s="6" t="n"/>
      <c r="T3933" s="6" t="n"/>
      <c r="U3933" s="6" t="n"/>
      <c r="V3933" s="3">
        <f>IF(OR(B3933="",C3933),"",CONCATENATE(B3933,".",C3933))</f>
        <v/>
      </c>
      <c r="W3933">
        <f>UPPER(TRIM(H3933))</f>
        <v/>
      </c>
      <c r="X3933">
        <f>UPPER(TRIM(I3933))</f>
        <v/>
      </c>
      <c r="Y3933">
        <f>IF(V3933&lt;&gt;"",IFERROR(INDEX(federal_program_name_lookup,MATCH(V3933,aln_lookup,0)),""),"")</f>
        <v/>
      </c>
    </row>
    <row r="3934">
      <c r="A3934">
        <f>IF(B3934&lt;&gt;"", "AWARD-"&amp;TEXT(ROW()-1,"0000"), "")</f>
        <v/>
      </c>
      <c r="B3934" s="4" t="n"/>
      <c r="C3934" s="4" t="n"/>
      <c r="D3934" s="4" t="n"/>
      <c r="E3934" s="6" t="n"/>
      <c r="F3934" s="7" t="n"/>
      <c r="G3934" s="6" t="n"/>
      <c r="H3934" s="6" t="n"/>
      <c r="I3934" s="6" t="n"/>
      <c r="J3934" s="5">
        <f>SUMIFS(amount_expended,cfda_key,V3934)</f>
        <v/>
      </c>
      <c r="K3934" s="5">
        <f>IF(G3934="OTHER CLUSTER NOT LISTED ABOVE",SUMIFS(amount_expended,uniform_other_cluster_name,X3934), IF(AND(OR(G3934="N/A",G3934=""),H3934=""),0,IF(G3934="STATE CLUSTER",SUMIFS(amount_expended,uniform_state_cluster_name,W3934),SUMIFS(amount_expended,cluster_name,G3934))))</f>
        <v/>
      </c>
      <c r="L3934" s="6" t="n"/>
      <c r="M3934" s="4" t="n"/>
      <c r="N3934" s="6" t="n"/>
      <c r="O3934" s="4" t="n"/>
      <c r="P3934" s="4" t="n"/>
      <c r="Q3934" s="6" t="n"/>
      <c r="R3934" s="7" t="n"/>
      <c r="S3934" s="6" t="n"/>
      <c r="T3934" s="6" t="n"/>
      <c r="U3934" s="6" t="n"/>
      <c r="V3934" s="3">
        <f>IF(OR(B3934="",C3934),"",CONCATENATE(B3934,".",C3934))</f>
        <v/>
      </c>
      <c r="W3934">
        <f>UPPER(TRIM(H3934))</f>
        <v/>
      </c>
      <c r="X3934">
        <f>UPPER(TRIM(I3934))</f>
        <v/>
      </c>
      <c r="Y3934">
        <f>IF(V3934&lt;&gt;"",IFERROR(INDEX(federal_program_name_lookup,MATCH(V3934,aln_lookup,0)),""),"")</f>
        <v/>
      </c>
    </row>
    <row r="3935">
      <c r="A3935">
        <f>IF(B3935&lt;&gt;"", "AWARD-"&amp;TEXT(ROW()-1,"0000"), "")</f>
        <v/>
      </c>
      <c r="B3935" s="4" t="n"/>
      <c r="C3935" s="4" t="n"/>
      <c r="D3935" s="4" t="n"/>
      <c r="E3935" s="6" t="n"/>
      <c r="F3935" s="7" t="n"/>
      <c r="G3935" s="6" t="n"/>
      <c r="H3935" s="6" t="n"/>
      <c r="I3935" s="6" t="n"/>
      <c r="J3935" s="5">
        <f>SUMIFS(amount_expended,cfda_key,V3935)</f>
        <v/>
      </c>
      <c r="K3935" s="5">
        <f>IF(G3935="OTHER CLUSTER NOT LISTED ABOVE",SUMIFS(amount_expended,uniform_other_cluster_name,X3935), IF(AND(OR(G3935="N/A",G3935=""),H3935=""),0,IF(G3935="STATE CLUSTER",SUMIFS(amount_expended,uniform_state_cluster_name,W3935),SUMIFS(amount_expended,cluster_name,G3935))))</f>
        <v/>
      </c>
      <c r="L3935" s="6" t="n"/>
      <c r="M3935" s="4" t="n"/>
      <c r="N3935" s="6" t="n"/>
      <c r="O3935" s="4" t="n"/>
      <c r="P3935" s="4" t="n"/>
      <c r="Q3935" s="6" t="n"/>
      <c r="R3935" s="7" t="n"/>
      <c r="S3935" s="6" t="n"/>
      <c r="T3935" s="6" t="n"/>
      <c r="U3935" s="6" t="n"/>
      <c r="V3935" s="3">
        <f>IF(OR(B3935="",C3935),"",CONCATENATE(B3935,".",C3935))</f>
        <v/>
      </c>
      <c r="W3935">
        <f>UPPER(TRIM(H3935))</f>
        <v/>
      </c>
      <c r="X3935">
        <f>UPPER(TRIM(I3935))</f>
        <v/>
      </c>
      <c r="Y3935">
        <f>IF(V3935&lt;&gt;"",IFERROR(INDEX(federal_program_name_lookup,MATCH(V3935,aln_lookup,0)),""),"")</f>
        <v/>
      </c>
    </row>
    <row r="3936">
      <c r="A3936">
        <f>IF(B3936&lt;&gt;"", "AWARD-"&amp;TEXT(ROW()-1,"0000"), "")</f>
        <v/>
      </c>
      <c r="B3936" s="4" t="n"/>
      <c r="C3936" s="4" t="n"/>
      <c r="D3936" s="4" t="n"/>
      <c r="E3936" s="6" t="n"/>
      <c r="F3936" s="7" t="n"/>
      <c r="G3936" s="6" t="n"/>
      <c r="H3936" s="6" t="n"/>
      <c r="I3936" s="6" t="n"/>
      <c r="J3936" s="5">
        <f>SUMIFS(amount_expended,cfda_key,V3936)</f>
        <v/>
      </c>
      <c r="K3936" s="5">
        <f>IF(G3936="OTHER CLUSTER NOT LISTED ABOVE",SUMIFS(amount_expended,uniform_other_cluster_name,X3936), IF(AND(OR(G3936="N/A",G3936=""),H3936=""),0,IF(G3936="STATE CLUSTER",SUMIFS(amount_expended,uniform_state_cluster_name,W3936),SUMIFS(amount_expended,cluster_name,G3936))))</f>
        <v/>
      </c>
      <c r="L3936" s="6" t="n"/>
      <c r="M3936" s="4" t="n"/>
      <c r="N3936" s="6" t="n"/>
      <c r="O3936" s="4" t="n"/>
      <c r="P3936" s="4" t="n"/>
      <c r="Q3936" s="6" t="n"/>
      <c r="R3936" s="7" t="n"/>
      <c r="S3936" s="6" t="n"/>
      <c r="T3936" s="6" t="n"/>
      <c r="U3936" s="6" t="n"/>
      <c r="V3936" s="3">
        <f>IF(OR(B3936="",C3936),"",CONCATENATE(B3936,".",C3936))</f>
        <v/>
      </c>
      <c r="W3936">
        <f>UPPER(TRIM(H3936))</f>
        <v/>
      </c>
      <c r="X3936">
        <f>UPPER(TRIM(I3936))</f>
        <v/>
      </c>
      <c r="Y3936">
        <f>IF(V3936&lt;&gt;"",IFERROR(INDEX(federal_program_name_lookup,MATCH(V3936,aln_lookup,0)),""),"")</f>
        <v/>
      </c>
    </row>
    <row r="3937">
      <c r="A3937">
        <f>IF(B3937&lt;&gt;"", "AWARD-"&amp;TEXT(ROW()-1,"0000"), "")</f>
        <v/>
      </c>
      <c r="B3937" s="4" t="n"/>
      <c r="C3937" s="4" t="n"/>
      <c r="D3937" s="4" t="n"/>
      <c r="E3937" s="6" t="n"/>
      <c r="F3937" s="7" t="n"/>
      <c r="G3937" s="6" t="n"/>
      <c r="H3937" s="6" t="n"/>
      <c r="I3937" s="6" t="n"/>
      <c r="J3937" s="5">
        <f>SUMIFS(amount_expended,cfda_key,V3937)</f>
        <v/>
      </c>
      <c r="K3937" s="5">
        <f>IF(G3937="OTHER CLUSTER NOT LISTED ABOVE",SUMIFS(amount_expended,uniform_other_cluster_name,X3937), IF(AND(OR(G3937="N/A",G3937=""),H3937=""),0,IF(G3937="STATE CLUSTER",SUMIFS(amount_expended,uniform_state_cluster_name,W3937),SUMIFS(amount_expended,cluster_name,G3937))))</f>
        <v/>
      </c>
      <c r="L3937" s="6" t="n"/>
      <c r="M3937" s="4" t="n"/>
      <c r="N3937" s="6" t="n"/>
      <c r="O3937" s="4" t="n"/>
      <c r="P3937" s="4" t="n"/>
      <c r="Q3937" s="6" t="n"/>
      <c r="R3937" s="7" t="n"/>
      <c r="S3937" s="6" t="n"/>
      <c r="T3937" s="6" t="n"/>
      <c r="U3937" s="6" t="n"/>
      <c r="V3937" s="3">
        <f>IF(OR(B3937="",C3937),"",CONCATENATE(B3937,".",C3937))</f>
        <v/>
      </c>
      <c r="W3937">
        <f>UPPER(TRIM(H3937))</f>
        <v/>
      </c>
      <c r="X3937">
        <f>UPPER(TRIM(I3937))</f>
        <v/>
      </c>
      <c r="Y3937">
        <f>IF(V3937&lt;&gt;"",IFERROR(INDEX(federal_program_name_lookup,MATCH(V3937,aln_lookup,0)),""),"")</f>
        <v/>
      </c>
    </row>
    <row r="3938">
      <c r="A3938">
        <f>IF(B3938&lt;&gt;"", "AWARD-"&amp;TEXT(ROW()-1,"0000"), "")</f>
        <v/>
      </c>
      <c r="B3938" s="4" t="n"/>
      <c r="C3938" s="4" t="n"/>
      <c r="D3938" s="4" t="n"/>
      <c r="E3938" s="6" t="n"/>
      <c r="F3938" s="7" t="n"/>
      <c r="G3938" s="6" t="n"/>
      <c r="H3938" s="6" t="n"/>
      <c r="I3938" s="6" t="n"/>
      <c r="J3938" s="5">
        <f>SUMIFS(amount_expended,cfda_key,V3938)</f>
        <v/>
      </c>
      <c r="K3938" s="5">
        <f>IF(G3938="OTHER CLUSTER NOT LISTED ABOVE",SUMIFS(amount_expended,uniform_other_cluster_name,X3938), IF(AND(OR(G3938="N/A",G3938=""),H3938=""),0,IF(G3938="STATE CLUSTER",SUMIFS(amount_expended,uniform_state_cluster_name,W3938),SUMIFS(amount_expended,cluster_name,G3938))))</f>
        <v/>
      </c>
      <c r="L3938" s="6" t="n"/>
      <c r="M3938" s="4" t="n"/>
      <c r="N3938" s="6" t="n"/>
      <c r="O3938" s="4" t="n"/>
      <c r="P3938" s="4" t="n"/>
      <c r="Q3938" s="6" t="n"/>
      <c r="R3938" s="7" t="n"/>
      <c r="S3938" s="6" t="n"/>
      <c r="T3938" s="6" t="n"/>
      <c r="U3938" s="6" t="n"/>
      <c r="V3938" s="3">
        <f>IF(OR(B3938="",C3938),"",CONCATENATE(B3938,".",C3938))</f>
        <v/>
      </c>
      <c r="W3938">
        <f>UPPER(TRIM(H3938))</f>
        <v/>
      </c>
      <c r="X3938">
        <f>UPPER(TRIM(I3938))</f>
        <v/>
      </c>
      <c r="Y3938">
        <f>IF(V3938&lt;&gt;"",IFERROR(INDEX(federal_program_name_lookup,MATCH(V3938,aln_lookup,0)),""),"")</f>
        <v/>
      </c>
    </row>
    <row r="3939">
      <c r="A3939">
        <f>IF(B3939&lt;&gt;"", "AWARD-"&amp;TEXT(ROW()-1,"0000"), "")</f>
        <v/>
      </c>
      <c r="B3939" s="4" t="n"/>
      <c r="C3939" s="4" t="n"/>
      <c r="D3939" s="4" t="n"/>
      <c r="E3939" s="6" t="n"/>
      <c r="F3939" s="7" t="n"/>
      <c r="G3939" s="6" t="n"/>
      <c r="H3939" s="6" t="n"/>
      <c r="I3939" s="6" t="n"/>
      <c r="J3939" s="5">
        <f>SUMIFS(amount_expended,cfda_key,V3939)</f>
        <v/>
      </c>
      <c r="K3939" s="5">
        <f>IF(G3939="OTHER CLUSTER NOT LISTED ABOVE",SUMIFS(amount_expended,uniform_other_cluster_name,X3939), IF(AND(OR(G3939="N/A",G3939=""),H3939=""),0,IF(G3939="STATE CLUSTER",SUMIFS(amount_expended,uniform_state_cluster_name,W3939),SUMIFS(amount_expended,cluster_name,G3939))))</f>
        <v/>
      </c>
      <c r="L3939" s="6" t="n"/>
      <c r="M3939" s="4" t="n"/>
      <c r="N3939" s="6" t="n"/>
      <c r="O3939" s="4" t="n"/>
      <c r="P3939" s="4" t="n"/>
      <c r="Q3939" s="6" t="n"/>
      <c r="R3939" s="7" t="n"/>
      <c r="S3939" s="6" t="n"/>
      <c r="T3939" s="6" t="n"/>
      <c r="U3939" s="6" t="n"/>
      <c r="V3939" s="3">
        <f>IF(OR(B3939="",C3939),"",CONCATENATE(B3939,".",C3939))</f>
        <v/>
      </c>
      <c r="W3939">
        <f>UPPER(TRIM(H3939))</f>
        <v/>
      </c>
      <c r="X3939">
        <f>UPPER(TRIM(I3939))</f>
        <v/>
      </c>
      <c r="Y3939">
        <f>IF(V3939&lt;&gt;"",IFERROR(INDEX(federal_program_name_lookup,MATCH(V3939,aln_lookup,0)),""),"")</f>
        <v/>
      </c>
    </row>
    <row r="3940">
      <c r="A3940">
        <f>IF(B3940&lt;&gt;"", "AWARD-"&amp;TEXT(ROW()-1,"0000"), "")</f>
        <v/>
      </c>
      <c r="B3940" s="4" t="n"/>
      <c r="C3940" s="4" t="n"/>
      <c r="D3940" s="4" t="n"/>
      <c r="E3940" s="6" t="n"/>
      <c r="F3940" s="7" t="n"/>
      <c r="G3940" s="6" t="n"/>
      <c r="H3940" s="6" t="n"/>
      <c r="I3940" s="6" t="n"/>
      <c r="J3940" s="5">
        <f>SUMIFS(amount_expended,cfda_key,V3940)</f>
        <v/>
      </c>
      <c r="K3940" s="5">
        <f>IF(G3940="OTHER CLUSTER NOT LISTED ABOVE",SUMIFS(amount_expended,uniform_other_cluster_name,X3940), IF(AND(OR(G3940="N/A",G3940=""),H3940=""),0,IF(G3940="STATE CLUSTER",SUMIFS(amount_expended,uniform_state_cluster_name,W3940),SUMIFS(amount_expended,cluster_name,G3940))))</f>
        <v/>
      </c>
      <c r="L3940" s="6" t="n"/>
      <c r="M3940" s="4" t="n"/>
      <c r="N3940" s="6" t="n"/>
      <c r="O3940" s="4" t="n"/>
      <c r="P3940" s="4" t="n"/>
      <c r="Q3940" s="6" t="n"/>
      <c r="R3940" s="7" t="n"/>
      <c r="S3940" s="6" t="n"/>
      <c r="T3940" s="6" t="n"/>
      <c r="U3940" s="6" t="n"/>
      <c r="V3940" s="3">
        <f>IF(OR(B3940="",C3940),"",CONCATENATE(B3940,".",C3940))</f>
        <v/>
      </c>
      <c r="W3940">
        <f>UPPER(TRIM(H3940))</f>
        <v/>
      </c>
      <c r="X3940">
        <f>UPPER(TRIM(I3940))</f>
        <v/>
      </c>
      <c r="Y3940">
        <f>IF(V3940&lt;&gt;"",IFERROR(INDEX(federal_program_name_lookup,MATCH(V3940,aln_lookup,0)),""),"")</f>
        <v/>
      </c>
    </row>
    <row r="3941">
      <c r="A3941">
        <f>IF(B3941&lt;&gt;"", "AWARD-"&amp;TEXT(ROW()-1,"0000"), "")</f>
        <v/>
      </c>
      <c r="B3941" s="4" t="n"/>
      <c r="C3941" s="4" t="n"/>
      <c r="D3941" s="4" t="n"/>
      <c r="E3941" s="6" t="n"/>
      <c r="F3941" s="7" t="n"/>
      <c r="G3941" s="6" t="n"/>
      <c r="H3941" s="6" t="n"/>
      <c r="I3941" s="6" t="n"/>
      <c r="J3941" s="5">
        <f>SUMIFS(amount_expended,cfda_key,V3941)</f>
        <v/>
      </c>
      <c r="K3941" s="5">
        <f>IF(G3941="OTHER CLUSTER NOT LISTED ABOVE",SUMIFS(amount_expended,uniform_other_cluster_name,X3941), IF(AND(OR(G3941="N/A",G3941=""),H3941=""),0,IF(G3941="STATE CLUSTER",SUMIFS(amount_expended,uniform_state_cluster_name,W3941),SUMIFS(amount_expended,cluster_name,G3941))))</f>
        <v/>
      </c>
      <c r="L3941" s="6" t="n"/>
      <c r="M3941" s="4" t="n"/>
      <c r="N3941" s="6" t="n"/>
      <c r="O3941" s="4" t="n"/>
      <c r="P3941" s="4" t="n"/>
      <c r="Q3941" s="6" t="n"/>
      <c r="R3941" s="7" t="n"/>
      <c r="S3941" s="6" t="n"/>
      <c r="T3941" s="6" t="n"/>
      <c r="U3941" s="6" t="n"/>
      <c r="V3941" s="3">
        <f>IF(OR(B3941="",C3941),"",CONCATENATE(B3941,".",C3941))</f>
        <v/>
      </c>
      <c r="W3941">
        <f>UPPER(TRIM(H3941))</f>
        <v/>
      </c>
      <c r="X3941">
        <f>UPPER(TRIM(I3941))</f>
        <v/>
      </c>
      <c r="Y3941">
        <f>IF(V3941&lt;&gt;"",IFERROR(INDEX(federal_program_name_lookup,MATCH(V3941,aln_lookup,0)),""),"")</f>
        <v/>
      </c>
    </row>
    <row r="3942">
      <c r="A3942">
        <f>IF(B3942&lt;&gt;"", "AWARD-"&amp;TEXT(ROW()-1,"0000"), "")</f>
        <v/>
      </c>
      <c r="B3942" s="4" t="n"/>
      <c r="C3942" s="4" t="n"/>
      <c r="D3942" s="4" t="n"/>
      <c r="E3942" s="6" t="n"/>
      <c r="F3942" s="7" t="n"/>
      <c r="G3942" s="6" t="n"/>
      <c r="H3942" s="6" t="n"/>
      <c r="I3942" s="6" t="n"/>
      <c r="J3942" s="5">
        <f>SUMIFS(amount_expended,cfda_key,V3942)</f>
        <v/>
      </c>
      <c r="K3942" s="5">
        <f>IF(G3942="OTHER CLUSTER NOT LISTED ABOVE",SUMIFS(amount_expended,uniform_other_cluster_name,X3942), IF(AND(OR(G3942="N/A",G3942=""),H3942=""),0,IF(G3942="STATE CLUSTER",SUMIFS(amount_expended,uniform_state_cluster_name,W3942),SUMIFS(amount_expended,cluster_name,G3942))))</f>
        <v/>
      </c>
      <c r="L3942" s="6" t="n"/>
      <c r="M3942" s="4" t="n"/>
      <c r="N3942" s="6" t="n"/>
      <c r="O3942" s="4" t="n"/>
      <c r="P3942" s="4" t="n"/>
      <c r="Q3942" s="6" t="n"/>
      <c r="R3942" s="7" t="n"/>
      <c r="S3942" s="6" t="n"/>
      <c r="T3942" s="6" t="n"/>
      <c r="U3942" s="6" t="n"/>
      <c r="V3942" s="3">
        <f>IF(OR(B3942="",C3942),"",CONCATENATE(B3942,".",C3942))</f>
        <v/>
      </c>
      <c r="W3942">
        <f>UPPER(TRIM(H3942))</f>
        <v/>
      </c>
      <c r="X3942">
        <f>UPPER(TRIM(I3942))</f>
        <v/>
      </c>
      <c r="Y3942">
        <f>IF(V3942&lt;&gt;"",IFERROR(INDEX(federal_program_name_lookup,MATCH(V3942,aln_lookup,0)),""),"")</f>
        <v/>
      </c>
    </row>
    <row r="3943">
      <c r="A3943">
        <f>IF(B3943&lt;&gt;"", "AWARD-"&amp;TEXT(ROW()-1,"0000"), "")</f>
        <v/>
      </c>
      <c r="B3943" s="4" t="n"/>
      <c r="C3943" s="4" t="n"/>
      <c r="D3943" s="4" t="n"/>
      <c r="E3943" s="6" t="n"/>
      <c r="F3943" s="7" t="n"/>
      <c r="G3943" s="6" t="n"/>
      <c r="H3943" s="6" t="n"/>
      <c r="I3943" s="6" t="n"/>
      <c r="J3943" s="5">
        <f>SUMIFS(amount_expended,cfda_key,V3943)</f>
        <v/>
      </c>
      <c r="K3943" s="5">
        <f>IF(G3943="OTHER CLUSTER NOT LISTED ABOVE",SUMIFS(amount_expended,uniform_other_cluster_name,X3943), IF(AND(OR(G3943="N/A",G3943=""),H3943=""),0,IF(G3943="STATE CLUSTER",SUMIFS(amount_expended,uniform_state_cluster_name,W3943),SUMIFS(amount_expended,cluster_name,G3943))))</f>
        <v/>
      </c>
      <c r="L3943" s="6" t="n"/>
      <c r="M3943" s="4" t="n"/>
      <c r="N3943" s="6" t="n"/>
      <c r="O3943" s="4" t="n"/>
      <c r="P3943" s="4" t="n"/>
      <c r="Q3943" s="6" t="n"/>
      <c r="R3943" s="7" t="n"/>
      <c r="S3943" s="6" t="n"/>
      <c r="T3943" s="6" t="n"/>
      <c r="U3943" s="6" t="n"/>
      <c r="V3943" s="3">
        <f>IF(OR(B3943="",C3943),"",CONCATENATE(B3943,".",C3943))</f>
        <v/>
      </c>
      <c r="W3943">
        <f>UPPER(TRIM(H3943))</f>
        <v/>
      </c>
      <c r="X3943">
        <f>UPPER(TRIM(I3943))</f>
        <v/>
      </c>
      <c r="Y3943">
        <f>IF(V3943&lt;&gt;"",IFERROR(INDEX(federal_program_name_lookup,MATCH(V3943,aln_lookup,0)),""),"")</f>
        <v/>
      </c>
    </row>
    <row r="3944">
      <c r="A3944">
        <f>IF(B3944&lt;&gt;"", "AWARD-"&amp;TEXT(ROW()-1,"0000"), "")</f>
        <v/>
      </c>
      <c r="B3944" s="4" t="n"/>
      <c r="C3944" s="4" t="n"/>
      <c r="D3944" s="4" t="n"/>
      <c r="E3944" s="6" t="n"/>
      <c r="F3944" s="7" t="n"/>
      <c r="G3944" s="6" t="n"/>
      <c r="H3944" s="6" t="n"/>
      <c r="I3944" s="6" t="n"/>
      <c r="J3944" s="5">
        <f>SUMIFS(amount_expended,cfda_key,V3944)</f>
        <v/>
      </c>
      <c r="K3944" s="5">
        <f>IF(G3944="OTHER CLUSTER NOT LISTED ABOVE",SUMIFS(amount_expended,uniform_other_cluster_name,X3944), IF(AND(OR(G3944="N/A",G3944=""),H3944=""),0,IF(G3944="STATE CLUSTER",SUMIFS(amount_expended,uniform_state_cluster_name,W3944),SUMIFS(amount_expended,cluster_name,G3944))))</f>
        <v/>
      </c>
      <c r="L3944" s="6" t="n"/>
      <c r="M3944" s="4" t="n"/>
      <c r="N3944" s="6" t="n"/>
      <c r="O3944" s="4" t="n"/>
      <c r="P3944" s="4" t="n"/>
      <c r="Q3944" s="6" t="n"/>
      <c r="R3944" s="7" t="n"/>
      <c r="S3944" s="6" t="n"/>
      <c r="T3944" s="6" t="n"/>
      <c r="U3944" s="6" t="n"/>
      <c r="V3944" s="3">
        <f>IF(OR(B3944="",C3944),"",CONCATENATE(B3944,".",C3944))</f>
        <v/>
      </c>
      <c r="W3944">
        <f>UPPER(TRIM(H3944))</f>
        <v/>
      </c>
      <c r="X3944">
        <f>UPPER(TRIM(I3944))</f>
        <v/>
      </c>
      <c r="Y3944">
        <f>IF(V3944&lt;&gt;"",IFERROR(INDEX(federal_program_name_lookup,MATCH(V3944,aln_lookup,0)),""),"")</f>
        <v/>
      </c>
    </row>
    <row r="3945">
      <c r="A3945">
        <f>IF(B3945&lt;&gt;"", "AWARD-"&amp;TEXT(ROW()-1,"0000"), "")</f>
        <v/>
      </c>
      <c r="B3945" s="4" t="n"/>
      <c r="C3945" s="4" t="n"/>
      <c r="D3945" s="4" t="n"/>
      <c r="E3945" s="6" t="n"/>
      <c r="F3945" s="7" t="n"/>
      <c r="G3945" s="6" t="n"/>
      <c r="H3945" s="6" t="n"/>
      <c r="I3945" s="6" t="n"/>
      <c r="J3945" s="5">
        <f>SUMIFS(amount_expended,cfda_key,V3945)</f>
        <v/>
      </c>
      <c r="K3945" s="5">
        <f>IF(G3945="OTHER CLUSTER NOT LISTED ABOVE",SUMIFS(amount_expended,uniform_other_cluster_name,X3945), IF(AND(OR(G3945="N/A",G3945=""),H3945=""),0,IF(G3945="STATE CLUSTER",SUMIFS(amount_expended,uniform_state_cluster_name,W3945),SUMIFS(amount_expended,cluster_name,G3945))))</f>
        <v/>
      </c>
      <c r="L3945" s="6" t="n"/>
      <c r="M3945" s="4" t="n"/>
      <c r="N3945" s="6" t="n"/>
      <c r="O3945" s="4" t="n"/>
      <c r="P3945" s="4" t="n"/>
      <c r="Q3945" s="6" t="n"/>
      <c r="R3945" s="7" t="n"/>
      <c r="S3945" s="6" t="n"/>
      <c r="T3945" s="6" t="n"/>
      <c r="U3945" s="6" t="n"/>
      <c r="V3945" s="3">
        <f>IF(OR(B3945="",C3945),"",CONCATENATE(B3945,".",C3945))</f>
        <v/>
      </c>
      <c r="W3945">
        <f>UPPER(TRIM(H3945))</f>
        <v/>
      </c>
      <c r="X3945">
        <f>UPPER(TRIM(I3945))</f>
        <v/>
      </c>
      <c r="Y3945">
        <f>IF(V3945&lt;&gt;"",IFERROR(INDEX(federal_program_name_lookup,MATCH(V3945,aln_lookup,0)),""),"")</f>
        <v/>
      </c>
    </row>
    <row r="3946">
      <c r="A3946">
        <f>IF(B3946&lt;&gt;"", "AWARD-"&amp;TEXT(ROW()-1,"0000"), "")</f>
        <v/>
      </c>
      <c r="B3946" s="4" t="n"/>
      <c r="C3946" s="4" t="n"/>
      <c r="D3946" s="4" t="n"/>
      <c r="E3946" s="6" t="n"/>
      <c r="F3946" s="7" t="n"/>
      <c r="G3946" s="6" t="n"/>
      <c r="H3946" s="6" t="n"/>
      <c r="I3946" s="6" t="n"/>
      <c r="J3946" s="5">
        <f>SUMIFS(amount_expended,cfda_key,V3946)</f>
        <v/>
      </c>
      <c r="K3946" s="5">
        <f>IF(G3946="OTHER CLUSTER NOT LISTED ABOVE",SUMIFS(amount_expended,uniform_other_cluster_name,X3946), IF(AND(OR(G3946="N/A",G3946=""),H3946=""),0,IF(G3946="STATE CLUSTER",SUMIFS(amount_expended,uniform_state_cluster_name,W3946),SUMIFS(amount_expended,cluster_name,G3946))))</f>
        <v/>
      </c>
      <c r="L3946" s="6" t="n"/>
      <c r="M3946" s="4" t="n"/>
      <c r="N3946" s="6" t="n"/>
      <c r="O3946" s="4" t="n"/>
      <c r="P3946" s="4" t="n"/>
      <c r="Q3946" s="6" t="n"/>
      <c r="R3946" s="7" t="n"/>
      <c r="S3946" s="6" t="n"/>
      <c r="T3946" s="6" t="n"/>
      <c r="U3946" s="6" t="n"/>
      <c r="V3946" s="3">
        <f>IF(OR(B3946="",C3946),"",CONCATENATE(B3946,".",C3946))</f>
        <v/>
      </c>
      <c r="W3946">
        <f>UPPER(TRIM(H3946))</f>
        <v/>
      </c>
      <c r="X3946">
        <f>UPPER(TRIM(I3946))</f>
        <v/>
      </c>
      <c r="Y3946">
        <f>IF(V3946&lt;&gt;"",IFERROR(INDEX(federal_program_name_lookup,MATCH(V3946,aln_lookup,0)),""),"")</f>
        <v/>
      </c>
    </row>
    <row r="3947">
      <c r="A3947">
        <f>IF(B3947&lt;&gt;"", "AWARD-"&amp;TEXT(ROW()-1,"0000"), "")</f>
        <v/>
      </c>
      <c r="B3947" s="4" t="n"/>
      <c r="C3947" s="4" t="n"/>
      <c r="D3947" s="4" t="n"/>
      <c r="E3947" s="6" t="n"/>
      <c r="F3947" s="7" t="n"/>
      <c r="G3947" s="6" t="n"/>
      <c r="H3947" s="6" t="n"/>
      <c r="I3947" s="6" t="n"/>
      <c r="J3947" s="5">
        <f>SUMIFS(amount_expended,cfda_key,V3947)</f>
        <v/>
      </c>
      <c r="K3947" s="5">
        <f>IF(G3947="OTHER CLUSTER NOT LISTED ABOVE",SUMIFS(amount_expended,uniform_other_cluster_name,X3947), IF(AND(OR(G3947="N/A",G3947=""),H3947=""),0,IF(G3947="STATE CLUSTER",SUMIFS(amount_expended,uniform_state_cluster_name,W3947),SUMIFS(amount_expended,cluster_name,G3947))))</f>
        <v/>
      </c>
      <c r="L3947" s="6" t="n"/>
      <c r="M3947" s="4" t="n"/>
      <c r="N3947" s="6" t="n"/>
      <c r="O3947" s="4" t="n"/>
      <c r="P3947" s="4" t="n"/>
      <c r="Q3947" s="6" t="n"/>
      <c r="R3947" s="7" t="n"/>
      <c r="S3947" s="6" t="n"/>
      <c r="T3947" s="6" t="n"/>
      <c r="U3947" s="6" t="n"/>
      <c r="V3947" s="3">
        <f>IF(OR(B3947="",C3947),"",CONCATENATE(B3947,".",C3947))</f>
        <v/>
      </c>
      <c r="W3947">
        <f>UPPER(TRIM(H3947))</f>
        <v/>
      </c>
      <c r="X3947">
        <f>UPPER(TRIM(I3947))</f>
        <v/>
      </c>
      <c r="Y3947">
        <f>IF(V3947&lt;&gt;"",IFERROR(INDEX(federal_program_name_lookup,MATCH(V3947,aln_lookup,0)),""),"")</f>
        <v/>
      </c>
    </row>
    <row r="3948">
      <c r="A3948">
        <f>IF(B3948&lt;&gt;"", "AWARD-"&amp;TEXT(ROW()-1,"0000"), "")</f>
        <v/>
      </c>
      <c r="B3948" s="4" t="n"/>
      <c r="C3948" s="4" t="n"/>
      <c r="D3948" s="4" t="n"/>
      <c r="E3948" s="6" t="n"/>
      <c r="F3948" s="7" t="n"/>
      <c r="G3948" s="6" t="n"/>
      <c r="H3948" s="6" t="n"/>
      <c r="I3948" s="6" t="n"/>
      <c r="J3948" s="5">
        <f>SUMIFS(amount_expended,cfda_key,V3948)</f>
        <v/>
      </c>
      <c r="K3948" s="5">
        <f>IF(G3948="OTHER CLUSTER NOT LISTED ABOVE",SUMIFS(amount_expended,uniform_other_cluster_name,X3948), IF(AND(OR(G3948="N/A",G3948=""),H3948=""),0,IF(G3948="STATE CLUSTER",SUMIFS(amount_expended,uniform_state_cluster_name,W3948),SUMIFS(amount_expended,cluster_name,G3948))))</f>
        <v/>
      </c>
      <c r="L3948" s="6" t="n"/>
      <c r="M3948" s="4" t="n"/>
      <c r="N3948" s="6" t="n"/>
      <c r="O3948" s="4" t="n"/>
      <c r="P3948" s="4" t="n"/>
      <c r="Q3948" s="6" t="n"/>
      <c r="R3948" s="7" t="n"/>
      <c r="S3948" s="6" t="n"/>
      <c r="T3948" s="6" t="n"/>
      <c r="U3948" s="6" t="n"/>
      <c r="V3948" s="3">
        <f>IF(OR(B3948="",C3948),"",CONCATENATE(B3948,".",C3948))</f>
        <v/>
      </c>
      <c r="W3948">
        <f>UPPER(TRIM(H3948))</f>
        <v/>
      </c>
      <c r="X3948">
        <f>UPPER(TRIM(I3948))</f>
        <v/>
      </c>
      <c r="Y3948">
        <f>IF(V3948&lt;&gt;"",IFERROR(INDEX(federal_program_name_lookup,MATCH(V3948,aln_lookup,0)),""),"")</f>
        <v/>
      </c>
    </row>
    <row r="3949">
      <c r="A3949">
        <f>IF(B3949&lt;&gt;"", "AWARD-"&amp;TEXT(ROW()-1,"0000"), "")</f>
        <v/>
      </c>
      <c r="B3949" s="4" t="n"/>
      <c r="C3949" s="4" t="n"/>
      <c r="D3949" s="4" t="n"/>
      <c r="E3949" s="6" t="n"/>
      <c r="F3949" s="7" t="n"/>
      <c r="G3949" s="6" t="n"/>
      <c r="H3949" s="6" t="n"/>
      <c r="I3949" s="6" t="n"/>
      <c r="J3949" s="5">
        <f>SUMIFS(amount_expended,cfda_key,V3949)</f>
        <v/>
      </c>
      <c r="K3949" s="5">
        <f>IF(G3949="OTHER CLUSTER NOT LISTED ABOVE",SUMIFS(amount_expended,uniform_other_cluster_name,X3949), IF(AND(OR(G3949="N/A",G3949=""),H3949=""),0,IF(G3949="STATE CLUSTER",SUMIFS(amount_expended,uniform_state_cluster_name,W3949),SUMIFS(amount_expended,cluster_name,G3949))))</f>
        <v/>
      </c>
      <c r="L3949" s="6" t="n"/>
      <c r="M3949" s="4" t="n"/>
      <c r="N3949" s="6" t="n"/>
      <c r="O3949" s="4" t="n"/>
      <c r="P3949" s="4" t="n"/>
      <c r="Q3949" s="6" t="n"/>
      <c r="R3949" s="7" t="n"/>
      <c r="S3949" s="6" t="n"/>
      <c r="T3949" s="6" t="n"/>
      <c r="U3949" s="6" t="n"/>
      <c r="V3949" s="3">
        <f>IF(OR(B3949="",C3949),"",CONCATENATE(B3949,".",C3949))</f>
        <v/>
      </c>
      <c r="W3949">
        <f>UPPER(TRIM(H3949))</f>
        <v/>
      </c>
      <c r="X3949">
        <f>UPPER(TRIM(I3949))</f>
        <v/>
      </c>
      <c r="Y3949">
        <f>IF(V3949&lt;&gt;"",IFERROR(INDEX(federal_program_name_lookup,MATCH(V3949,aln_lookup,0)),""),"")</f>
        <v/>
      </c>
    </row>
    <row r="3950">
      <c r="A3950">
        <f>IF(B3950&lt;&gt;"", "AWARD-"&amp;TEXT(ROW()-1,"0000"), "")</f>
        <v/>
      </c>
      <c r="B3950" s="4" t="n"/>
      <c r="C3950" s="4" t="n"/>
      <c r="D3950" s="4" t="n"/>
      <c r="E3950" s="6" t="n"/>
      <c r="F3950" s="7" t="n"/>
      <c r="G3950" s="6" t="n"/>
      <c r="H3950" s="6" t="n"/>
      <c r="I3950" s="6" t="n"/>
      <c r="J3950" s="5">
        <f>SUMIFS(amount_expended,cfda_key,V3950)</f>
        <v/>
      </c>
      <c r="K3950" s="5">
        <f>IF(G3950="OTHER CLUSTER NOT LISTED ABOVE",SUMIFS(amount_expended,uniform_other_cluster_name,X3950), IF(AND(OR(G3950="N/A",G3950=""),H3950=""),0,IF(G3950="STATE CLUSTER",SUMIFS(amount_expended,uniform_state_cluster_name,W3950),SUMIFS(amount_expended,cluster_name,G3950))))</f>
        <v/>
      </c>
      <c r="L3950" s="6" t="n"/>
      <c r="M3950" s="4" t="n"/>
      <c r="N3950" s="6" t="n"/>
      <c r="O3950" s="4" t="n"/>
      <c r="P3950" s="4" t="n"/>
      <c r="Q3950" s="6" t="n"/>
      <c r="R3950" s="7" t="n"/>
      <c r="S3950" s="6" t="n"/>
      <c r="T3950" s="6" t="n"/>
      <c r="U3950" s="6" t="n"/>
      <c r="V3950" s="3">
        <f>IF(OR(B3950="",C3950),"",CONCATENATE(B3950,".",C3950))</f>
        <v/>
      </c>
      <c r="W3950">
        <f>UPPER(TRIM(H3950))</f>
        <v/>
      </c>
      <c r="X3950">
        <f>UPPER(TRIM(I3950))</f>
        <v/>
      </c>
      <c r="Y3950">
        <f>IF(V3950&lt;&gt;"",IFERROR(INDEX(federal_program_name_lookup,MATCH(V3950,aln_lookup,0)),""),"")</f>
        <v/>
      </c>
    </row>
    <row r="3951">
      <c r="A3951">
        <f>IF(B3951&lt;&gt;"", "AWARD-"&amp;TEXT(ROW()-1,"0000"), "")</f>
        <v/>
      </c>
      <c r="B3951" s="4" t="n"/>
      <c r="C3951" s="4" t="n"/>
      <c r="D3951" s="4" t="n"/>
      <c r="E3951" s="6" t="n"/>
      <c r="F3951" s="7" t="n"/>
      <c r="G3951" s="6" t="n"/>
      <c r="H3951" s="6" t="n"/>
      <c r="I3951" s="6" t="n"/>
      <c r="J3951" s="5">
        <f>SUMIFS(amount_expended,cfda_key,V3951)</f>
        <v/>
      </c>
      <c r="K3951" s="5">
        <f>IF(G3951="OTHER CLUSTER NOT LISTED ABOVE",SUMIFS(amount_expended,uniform_other_cluster_name,X3951), IF(AND(OR(G3951="N/A",G3951=""),H3951=""),0,IF(G3951="STATE CLUSTER",SUMIFS(amount_expended,uniform_state_cluster_name,W3951),SUMIFS(amount_expended,cluster_name,G3951))))</f>
        <v/>
      </c>
      <c r="L3951" s="6" t="n"/>
      <c r="M3951" s="4" t="n"/>
      <c r="N3951" s="6" t="n"/>
      <c r="O3951" s="4" t="n"/>
      <c r="P3951" s="4" t="n"/>
      <c r="Q3951" s="6" t="n"/>
      <c r="R3951" s="7" t="n"/>
      <c r="S3951" s="6" t="n"/>
      <c r="T3951" s="6" t="n"/>
      <c r="U3951" s="6" t="n"/>
      <c r="V3951" s="3">
        <f>IF(OR(B3951="",C3951),"",CONCATENATE(B3951,".",C3951))</f>
        <v/>
      </c>
      <c r="W3951">
        <f>UPPER(TRIM(H3951))</f>
        <v/>
      </c>
      <c r="X3951">
        <f>UPPER(TRIM(I3951))</f>
        <v/>
      </c>
      <c r="Y3951">
        <f>IF(V3951&lt;&gt;"",IFERROR(INDEX(federal_program_name_lookup,MATCH(V3951,aln_lookup,0)),""),"")</f>
        <v/>
      </c>
    </row>
    <row r="3952">
      <c r="A3952">
        <f>IF(B3952&lt;&gt;"", "AWARD-"&amp;TEXT(ROW()-1,"0000"), "")</f>
        <v/>
      </c>
      <c r="B3952" s="4" t="n"/>
      <c r="C3952" s="4" t="n"/>
      <c r="D3952" s="4" t="n"/>
      <c r="E3952" s="6" t="n"/>
      <c r="F3952" s="7" t="n"/>
      <c r="G3952" s="6" t="n"/>
      <c r="H3952" s="6" t="n"/>
      <c r="I3952" s="6" t="n"/>
      <c r="J3952" s="5">
        <f>SUMIFS(amount_expended,cfda_key,V3952)</f>
        <v/>
      </c>
      <c r="K3952" s="5">
        <f>IF(G3952="OTHER CLUSTER NOT LISTED ABOVE",SUMIFS(amount_expended,uniform_other_cluster_name,X3952), IF(AND(OR(G3952="N/A",G3952=""),H3952=""),0,IF(G3952="STATE CLUSTER",SUMIFS(amount_expended,uniform_state_cluster_name,W3952),SUMIFS(amount_expended,cluster_name,G3952))))</f>
        <v/>
      </c>
      <c r="L3952" s="6" t="n"/>
      <c r="M3952" s="4" t="n"/>
      <c r="N3952" s="6" t="n"/>
      <c r="O3952" s="4" t="n"/>
      <c r="P3952" s="4" t="n"/>
      <c r="Q3952" s="6" t="n"/>
      <c r="R3952" s="7" t="n"/>
      <c r="S3952" s="6" t="n"/>
      <c r="T3952" s="6" t="n"/>
      <c r="U3952" s="6" t="n"/>
      <c r="V3952" s="3">
        <f>IF(OR(B3952="",C3952),"",CONCATENATE(B3952,".",C3952))</f>
        <v/>
      </c>
      <c r="W3952">
        <f>UPPER(TRIM(H3952))</f>
        <v/>
      </c>
      <c r="X3952">
        <f>UPPER(TRIM(I3952))</f>
        <v/>
      </c>
      <c r="Y3952">
        <f>IF(V3952&lt;&gt;"",IFERROR(INDEX(federal_program_name_lookup,MATCH(V3952,aln_lookup,0)),""),"")</f>
        <v/>
      </c>
    </row>
    <row r="3953">
      <c r="A3953">
        <f>IF(B3953&lt;&gt;"", "AWARD-"&amp;TEXT(ROW()-1,"0000"), "")</f>
        <v/>
      </c>
      <c r="B3953" s="4" t="n"/>
      <c r="C3953" s="4" t="n"/>
      <c r="D3953" s="4" t="n"/>
      <c r="E3953" s="6" t="n"/>
      <c r="F3953" s="7" t="n"/>
      <c r="G3953" s="6" t="n"/>
      <c r="H3953" s="6" t="n"/>
      <c r="I3953" s="6" t="n"/>
      <c r="J3953" s="5">
        <f>SUMIFS(amount_expended,cfda_key,V3953)</f>
        <v/>
      </c>
      <c r="K3953" s="5">
        <f>IF(G3953="OTHER CLUSTER NOT LISTED ABOVE",SUMIFS(amount_expended,uniform_other_cluster_name,X3953), IF(AND(OR(G3953="N/A",G3953=""),H3953=""),0,IF(G3953="STATE CLUSTER",SUMIFS(amount_expended,uniform_state_cluster_name,W3953),SUMIFS(amount_expended,cluster_name,G3953))))</f>
        <v/>
      </c>
      <c r="L3953" s="6" t="n"/>
      <c r="M3953" s="4" t="n"/>
      <c r="N3953" s="6" t="n"/>
      <c r="O3953" s="4" t="n"/>
      <c r="P3953" s="4" t="n"/>
      <c r="Q3953" s="6" t="n"/>
      <c r="R3953" s="7" t="n"/>
      <c r="S3953" s="6" t="n"/>
      <c r="T3953" s="6" t="n"/>
      <c r="U3953" s="6" t="n"/>
      <c r="V3953" s="3">
        <f>IF(OR(B3953="",C3953),"",CONCATENATE(B3953,".",C3953))</f>
        <v/>
      </c>
      <c r="W3953">
        <f>UPPER(TRIM(H3953))</f>
        <v/>
      </c>
      <c r="X3953">
        <f>UPPER(TRIM(I3953))</f>
        <v/>
      </c>
      <c r="Y3953">
        <f>IF(V3953&lt;&gt;"",IFERROR(INDEX(federal_program_name_lookup,MATCH(V3953,aln_lookup,0)),""),"")</f>
        <v/>
      </c>
    </row>
    <row r="3954">
      <c r="A3954">
        <f>IF(B3954&lt;&gt;"", "AWARD-"&amp;TEXT(ROW()-1,"0000"), "")</f>
        <v/>
      </c>
      <c r="B3954" s="4" t="n"/>
      <c r="C3954" s="4" t="n"/>
      <c r="D3954" s="4" t="n"/>
      <c r="E3954" s="6" t="n"/>
      <c r="F3954" s="7" t="n"/>
      <c r="G3954" s="6" t="n"/>
      <c r="H3954" s="6" t="n"/>
      <c r="I3954" s="6" t="n"/>
      <c r="J3954" s="5">
        <f>SUMIFS(amount_expended,cfda_key,V3954)</f>
        <v/>
      </c>
      <c r="K3954" s="5">
        <f>IF(G3954="OTHER CLUSTER NOT LISTED ABOVE",SUMIFS(amount_expended,uniform_other_cluster_name,X3954), IF(AND(OR(G3954="N/A",G3954=""),H3954=""),0,IF(G3954="STATE CLUSTER",SUMIFS(amount_expended,uniform_state_cluster_name,W3954),SUMIFS(amount_expended,cluster_name,G3954))))</f>
        <v/>
      </c>
      <c r="L3954" s="6" t="n"/>
      <c r="M3954" s="4" t="n"/>
      <c r="N3954" s="6" t="n"/>
      <c r="O3954" s="4" t="n"/>
      <c r="P3954" s="4" t="n"/>
      <c r="Q3954" s="6" t="n"/>
      <c r="R3954" s="7" t="n"/>
      <c r="S3954" s="6" t="n"/>
      <c r="T3954" s="6" t="n"/>
      <c r="U3954" s="6" t="n"/>
      <c r="V3954" s="3">
        <f>IF(OR(B3954="",C3954),"",CONCATENATE(B3954,".",C3954))</f>
        <v/>
      </c>
      <c r="W3954">
        <f>UPPER(TRIM(H3954))</f>
        <v/>
      </c>
      <c r="X3954">
        <f>UPPER(TRIM(I3954))</f>
        <v/>
      </c>
      <c r="Y3954">
        <f>IF(V3954&lt;&gt;"",IFERROR(INDEX(federal_program_name_lookup,MATCH(V3954,aln_lookup,0)),""),"")</f>
        <v/>
      </c>
    </row>
    <row r="3955">
      <c r="A3955">
        <f>IF(B3955&lt;&gt;"", "AWARD-"&amp;TEXT(ROW()-1,"0000"), "")</f>
        <v/>
      </c>
      <c r="B3955" s="4" t="n"/>
      <c r="C3955" s="4" t="n"/>
      <c r="D3955" s="4" t="n"/>
      <c r="E3955" s="6" t="n"/>
      <c r="F3955" s="7" t="n"/>
      <c r="G3955" s="6" t="n"/>
      <c r="H3955" s="6" t="n"/>
      <c r="I3955" s="6" t="n"/>
      <c r="J3955" s="5">
        <f>SUMIFS(amount_expended,cfda_key,V3955)</f>
        <v/>
      </c>
      <c r="K3955" s="5">
        <f>IF(G3955="OTHER CLUSTER NOT LISTED ABOVE",SUMIFS(amount_expended,uniform_other_cluster_name,X3955), IF(AND(OR(G3955="N/A",G3955=""),H3955=""),0,IF(G3955="STATE CLUSTER",SUMIFS(amount_expended,uniform_state_cluster_name,W3955),SUMIFS(amount_expended,cluster_name,G3955))))</f>
        <v/>
      </c>
      <c r="L3955" s="6" t="n"/>
      <c r="M3955" s="4" t="n"/>
      <c r="N3955" s="6" t="n"/>
      <c r="O3955" s="4" t="n"/>
      <c r="P3955" s="4" t="n"/>
      <c r="Q3955" s="6" t="n"/>
      <c r="R3955" s="7" t="n"/>
      <c r="S3955" s="6" t="n"/>
      <c r="T3955" s="6" t="n"/>
      <c r="U3955" s="6" t="n"/>
      <c r="V3955" s="3">
        <f>IF(OR(B3955="",C3955),"",CONCATENATE(B3955,".",C3955))</f>
        <v/>
      </c>
      <c r="W3955">
        <f>UPPER(TRIM(H3955))</f>
        <v/>
      </c>
      <c r="X3955">
        <f>UPPER(TRIM(I3955))</f>
        <v/>
      </c>
      <c r="Y3955">
        <f>IF(V3955&lt;&gt;"",IFERROR(INDEX(federal_program_name_lookup,MATCH(V3955,aln_lookup,0)),""),"")</f>
        <v/>
      </c>
    </row>
    <row r="3956">
      <c r="A3956">
        <f>IF(B3956&lt;&gt;"", "AWARD-"&amp;TEXT(ROW()-1,"0000"), "")</f>
        <v/>
      </c>
      <c r="B3956" s="4" t="n"/>
      <c r="C3956" s="4" t="n"/>
      <c r="D3956" s="4" t="n"/>
      <c r="E3956" s="6" t="n"/>
      <c r="F3956" s="7" t="n"/>
      <c r="G3956" s="6" t="n"/>
      <c r="H3956" s="6" t="n"/>
      <c r="I3956" s="6" t="n"/>
      <c r="J3956" s="5">
        <f>SUMIFS(amount_expended,cfda_key,V3956)</f>
        <v/>
      </c>
      <c r="K3956" s="5">
        <f>IF(G3956="OTHER CLUSTER NOT LISTED ABOVE",SUMIFS(amount_expended,uniform_other_cluster_name,X3956), IF(AND(OR(G3956="N/A",G3956=""),H3956=""),0,IF(G3956="STATE CLUSTER",SUMIFS(amount_expended,uniform_state_cluster_name,W3956),SUMIFS(amount_expended,cluster_name,G3956))))</f>
        <v/>
      </c>
      <c r="L3956" s="6" t="n"/>
      <c r="M3956" s="4" t="n"/>
      <c r="N3956" s="6" t="n"/>
      <c r="O3956" s="4" t="n"/>
      <c r="P3956" s="4" t="n"/>
      <c r="Q3956" s="6" t="n"/>
      <c r="R3956" s="7" t="n"/>
      <c r="S3956" s="6" t="n"/>
      <c r="T3956" s="6" t="n"/>
      <c r="U3956" s="6" t="n"/>
      <c r="V3956" s="3">
        <f>IF(OR(B3956="",C3956),"",CONCATENATE(B3956,".",C3956))</f>
        <v/>
      </c>
      <c r="W3956">
        <f>UPPER(TRIM(H3956))</f>
        <v/>
      </c>
      <c r="X3956">
        <f>UPPER(TRIM(I3956))</f>
        <v/>
      </c>
      <c r="Y3956">
        <f>IF(V3956&lt;&gt;"",IFERROR(INDEX(federal_program_name_lookup,MATCH(V3956,aln_lookup,0)),""),"")</f>
        <v/>
      </c>
    </row>
    <row r="3957">
      <c r="A3957">
        <f>IF(B3957&lt;&gt;"", "AWARD-"&amp;TEXT(ROW()-1,"0000"), "")</f>
        <v/>
      </c>
      <c r="B3957" s="4" t="n"/>
      <c r="C3957" s="4" t="n"/>
      <c r="D3957" s="4" t="n"/>
      <c r="E3957" s="6" t="n"/>
      <c r="F3957" s="7" t="n"/>
      <c r="G3957" s="6" t="n"/>
      <c r="H3957" s="6" t="n"/>
      <c r="I3957" s="6" t="n"/>
      <c r="J3957" s="5">
        <f>SUMIFS(amount_expended,cfda_key,V3957)</f>
        <v/>
      </c>
      <c r="K3957" s="5">
        <f>IF(G3957="OTHER CLUSTER NOT LISTED ABOVE",SUMIFS(amount_expended,uniform_other_cluster_name,X3957), IF(AND(OR(G3957="N/A",G3957=""),H3957=""),0,IF(G3957="STATE CLUSTER",SUMIFS(amount_expended,uniform_state_cluster_name,W3957),SUMIFS(amount_expended,cluster_name,G3957))))</f>
        <v/>
      </c>
      <c r="L3957" s="6" t="n"/>
      <c r="M3957" s="4" t="n"/>
      <c r="N3957" s="6" t="n"/>
      <c r="O3957" s="4" t="n"/>
      <c r="P3957" s="4" t="n"/>
      <c r="Q3957" s="6" t="n"/>
      <c r="R3957" s="7" t="n"/>
      <c r="S3957" s="6" t="n"/>
      <c r="T3957" s="6" t="n"/>
      <c r="U3957" s="6" t="n"/>
      <c r="V3957" s="3">
        <f>IF(OR(B3957="",C3957),"",CONCATENATE(B3957,".",C3957))</f>
        <v/>
      </c>
      <c r="W3957">
        <f>UPPER(TRIM(H3957))</f>
        <v/>
      </c>
      <c r="X3957">
        <f>UPPER(TRIM(I3957))</f>
        <v/>
      </c>
      <c r="Y3957">
        <f>IF(V3957&lt;&gt;"",IFERROR(INDEX(federal_program_name_lookup,MATCH(V3957,aln_lookup,0)),""),"")</f>
        <v/>
      </c>
    </row>
    <row r="3958">
      <c r="A3958">
        <f>IF(B3958&lt;&gt;"", "AWARD-"&amp;TEXT(ROW()-1,"0000"), "")</f>
        <v/>
      </c>
      <c r="B3958" s="4" t="n"/>
      <c r="C3958" s="4" t="n"/>
      <c r="D3958" s="4" t="n"/>
      <c r="E3958" s="6" t="n"/>
      <c r="F3958" s="7" t="n"/>
      <c r="G3958" s="6" t="n"/>
      <c r="H3958" s="6" t="n"/>
      <c r="I3958" s="6" t="n"/>
      <c r="J3958" s="5">
        <f>SUMIFS(amount_expended,cfda_key,V3958)</f>
        <v/>
      </c>
      <c r="K3958" s="5">
        <f>IF(G3958="OTHER CLUSTER NOT LISTED ABOVE",SUMIFS(amount_expended,uniform_other_cluster_name,X3958), IF(AND(OR(G3958="N/A",G3958=""),H3958=""),0,IF(G3958="STATE CLUSTER",SUMIFS(amount_expended,uniform_state_cluster_name,W3958),SUMIFS(amount_expended,cluster_name,G3958))))</f>
        <v/>
      </c>
      <c r="L3958" s="6" t="n"/>
      <c r="M3958" s="4" t="n"/>
      <c r="N3958" s="6" t="n"/>
      <c r="O3958" s="4" t="n"/>
      <c r="P3958" s="4" t="n"/>
      <c r="Q3958" s="6" t="n"/>
      <c r="R3958" s="7" t="n"/>
      <c r="S3958" s="6" t="n"/>
      <c r="T3958" s="6" t="n"/>
      <c r="U3958" s="6" t="n"/>
      <c r="V3958" s="3">
        <f>IF(OR(B3958="",C3958),"",CONCATENATE(B3958,".",C3958))</f>
        <v/>
      </c>
      <c r="W3958">
        <f>UPPER(TRIM(H3958))</f>
        <v/>
      </c>
      <c r="X3958">
        <f>UPPER(TRIM(I3958))</f>
        <v/>
      </c>
      <c r="Y3958">
        <f>IF(V3958&lt;&gt;"",IFERROR(INDEX(federal_program_name_lookup,MATCH(V3958,aln_lookup,0)),""),"")</f>
        <v/>
      </c>
    </row>
    <row r="3959">
      <c r="A3959">
        <f>IF(B3959&lt;&gt;"", "AWARD-"&amp;TEXT(ROW()-1,"0000"), "")</f>
        <v/>
      </c>
      <c r="B3959" s="4" t="n"/>
      <c r="C3959" s="4" t="n"/>
      <c r="D3959" s="4" t="n"/>
      <c r="E3959" s="6" t="n"/>
      <c r="F3959" s="7" t="n"/>
      <c r="G3959" s="6" t="n"/>
      <c r="H3959" s="6" t="n"/>
      <c r="I3959" s="6" t="n"/>
      <c r="J3959" s="5">
        <f>SUMIFS(amount_expended,cfda_key,V3959)</f>
        <v/>
      </c>
      <c r="K3959" s="5">
        <f>IF(G3959="OTHER CLUSTER NOT LISTED ABOVE",SUMIFS(amount_expended,uniform_other_cluster_name,X3959), IF(AND(OR(G3959="N/A",G3959=""),H3959=""),0,IF(G3959="STATE CLUSTER",SUMIFS(amount_expended,uniform_state_cluster_name,W3959),SUMIFS(amount_expended,cluster_name,G3959))))</f>
        <v/>
      </c>
      <c r="L3959" s="6" t="n"/>
      <c r="M3959" s="4" t="n"/>
      <c r="N3959" s="6" t="n"/>
      <c r="O3959" s="4" t="n"/>
      <c r="P3959" s="4" t="n"/>
      <c r="Q3959" s="6" t="n"/>
      <c r="R3959" s="7" t="n"/>
      <c r="S3959" s="6" t="n"/>
      <c r="T3959" s="6" t="n"/>
      <c r="U3959" s="6" t="n"/>
      <c r="V3959" s="3">
        <f>IF(OR(B3959="",C3959),"",CONCATENATE(B3959,".",C3959))</f>
        <v/>
      </c>
      <c r="W3959">
        <f>UPPER(TRIM(H3959))</f>
        <v/>
      </c>
      <c r="X3959">
        <f>UPPER(TRIM(I3959))</f>
        <v/>
      </c>
      <c r="Y3959">
        <f>IF(V3959&lt;&gt;"",IFERROR(INDEX(federal_program_name_lookup,MATCH(V3959,aln_lookup,0)),""),"")</f>
        <v/>
      </c>
    </row>
    <row r="3960">
      <c r="A3960">
        <f>IF(B3960&lt;&gt;"", "AWARD-"&amp;TEXT(ROW()-1,"0000"), "")</f>
        <v/>
      </c>
      <c r="B3960" s="4" t="n"/>
      <c r="C3960" s="4" t="n"/>
      <c r="D3960" s="4" t="n"/>
      <c r="E3960" s="6" t="n"/>
      <c r="F3960" s="7" t="n"/>
      <c r="G3960" s="6" t="n"/>
      <c r="H3960" s="6" t="n"/>
      <c r="I3960" s="6" t="n"/>
      <c r="J3960" s="5">
        <f>SUMIFS(amount_expended,cfda_key,V3960)</f>
        <v/>
      </c>
      <c r="K3960" s="5">
        <f>IF(G3960="OTHER CLUSTER NOT LISTED ABOVE",SUMIFS(amount_expended,uniform_other_cluster_name,X3960), IF(AND(OR(G3960="N/A",G3960=""),H3960=""),0,IF(G3960="STATE CLUSTER",SUMIFS(amount_expended,uniform_state_cluster_name,W3960),SUMIFS(amount_expended,cluster_name,G3960))))</f>
        <v/>
      </c>
      <c r="L3960" s="6" t="n"/>
      <c r="M3960" s="4" t="n"/>
      <c r="N3960" s="6" t="n"/>
      <c r="O3960" s="4" t="n"/>
      <c r="P3960" s="4" t="n"/>
      <c r="Q3960" s="6" t="n"/>
      <c r="R3960" s="7" t="n"/>
      <c r="S3960" s="6" t="n"/>
      <c r="T3960" s="6" t="n"/>
      <c r="U3960" s="6" t="n"/>
      <c r="V3960" s="3">
        <f>IF(OR(B3960="",C3960),"",CONCATENATE(B3960,".",C3960))</f>
        <v/>
      </c>
      <c r="W3960">
        <f>UPPER(TRIM(H3960))</f>
        <v/>
      </c>
      <c r="X3960">
        <f>UPPER(TRIM(I3960))</f>
        <v/>
      </c>
      <c r="Y3960">
        <f>IF(V3960&lt;&gt;"",IFERROR(INDEX(federal_program_name_lookup,MATCH(V3960,aln_lookup,0)),""),"")</f>
        <v/>
      </c>
    </row>
    <row r="3961">
      <c r="A3961">
        <f>IF(B3961&lt;&gt;"", "AWARD-"&amp;TEXT(ROW()-1,"0000"), "")</f>
        <v/>
      </c>
      <c r="B3961" s="4" t="n"/>
      <c r="C3961" s="4" t="n"/>
      <c r="D3961" s="4" t="n"/>
      <c r="E3961" s="6" t="n"/>
      <c r="F3961" s="7" t="n"/>
      <c r="G3961" s="6" t="n"/>
      <c r="H3961" s="6" t="n"/>
      <c r="I3961" s="6" t="n"/>
      <c r="J3961" s="5">
        <f>SUMIFS(amount_expended,cfda_key,V3961)</f>
        <v/>
      </c>
      <c r="K3961" s="5">
        <f>IF(G3961="OTHER CLUSTER NOT LISTED ABOVE",SUMIFS(amount_expended,uniform_other_cluster_name,X3961), IF(AND(OR(G3961="N/A",G3961=""),H3961=""),0,IF(G3961="STATE CLUSTER",SUMIFS(amount_expended,uniform_state_cluster_name,W3961),SUMIFS(amount_expended,cluster_name,G3961))))</f>
        <v/>
      </c>
      <c r="L3961" s="6" t="n"/>
      <c r="M3961" s="4" t="n"/>
      <c r="N3961" s="6" t="n"/>
      <c r="O3961" s="4" t="n"/>
      <c r="P3961" s="4" t="n"/>
      <c r="Q3961" s="6" t="n"/>
      <c r="R3961" s="7" t="n"/>
      <c r="S3961" s="6" t="n"/>
      <c r="T3961" s="6" t="n"/>
      <c r="U3961" s="6" t="n"/>
      <c r="V3961" s="3">
        <f>IF(OR(B3961="",C3961),"",CONCATENATE(B3961,".",C3961))</f>
        <v/>
      </c>
      <c r="W3961">
        <f>UPPER(TRIM(H3961))</f>
        <v/>
      </c>
      <c r="X3961">
        <f>UPPER(TRIM(I3961))</f>
        <v/>
      </c>
      <c r="Y3961">
        <f>IF(V3961&lt;&gt;"",IFERROR(INDEX(federal_program_name_lookup,MATCH(V3961,aln_lookup,0)),""),"")</f>
        <v/>
      </c>
    </row>
    <row r="3962">
      <c r="A3962">
        <f>IF(B3962&lt;&gt;"", "AWARD-"&amp;TEXT(ROW()-1,"0000"), "")</f>
        <v/>
      </c>
      <c r="B3962" s="4" t="n"/>
      <c r="C3962" s="4" t="n"/>
      <c r="D3962" s="4" t="n"/>
      <c r="E3962" s="6" t="n"/>
      <c r="F3962" s="7" t="n"/>
      <c r="G3962" s="6" t="n"/>
      <c r="H3962" s="6" t="n"/>
      <c r="I3962" s="6" t="n"/>
      <c r="J3962" s="5">
        <f>SUMIFS(amount_expended,cfda_key,V3962)</f>
        <v/>
      </c>
      <c r="K3962" s="5">
        <f>IF(G3962="OTHER CLUSTER NOT LISTED ABOVE",SUMIFS(amount_expended,uniform_other_cluster_name,X3962), IF(AND(OR(G3962="N/A",G3962=""),H3962=""),0,IF(G3962="STATE CLUSTER",SUMIFS(amount_expended,uniform_state_cluster_name,W3962),SUMIFS(amount_expended,cluster_name,G3962))))</f>
        <v/>
      </c>
      <c r="L3962" s="6" t="n"/>
      <c r="M3962" s="4" t="n"/>
      <c r="N3962" s="6" t="n"/>
      <c r="O3962" s="4" t="n"/>
      <c r="P3962" s="4" t="n"/>
      <c r="Q3962" s="6" t="n"/>
      <c r="R3962" s="7" t="n"/>
      <c r="S3962" s="6" t="n"/>
      <c r="T3962" s="6" t="n"/>
      <c r="U3962" s="6" t="n"/>
      <c r="V3962" s="3">
        <f>IF(OR(B3962="",C3962),"",CONCATENATE(B3962,".",C3962))</f>
        <v/>
      </c>
      <c r="W3962">
        <f>UPPER(TRIM(H3962))</f>
        <v/>
      </c>
      <c r="X3962">
        <f>UPPER(TRIM(I3962))</f>
        <v/>
      </c>
      <c r="Y3962">
        <f>IF(V3962&lt;&gt;"",IFERROR(INDEX(federal_program_name_lookup,MATCH(V3962,aln_lookup,0)),""),"")</f>
        <v/>
      </c>
    </row>
    <row r="3963">
      <c r="A3963">
        <f>IF(B3963&lt;&gt;"", "AWARD-"&amp;TEXT(ROW()-1,"0000"), "")</f>
        <v/>
      </c>
      <c r="B3963" s="4" t="n"/>
      <c r="C3963" s="4" t="n"/>
      <c r="D3963" s="4" t="n"/>
      <c r="E3963" s="6" t="n"/>
      <c r="F3963" s="7" t="n"/>
      <c r="G3963" s="6" t="n"/>
      <c r="H3963" s="6" t="n"/>
      <c r="I3963" s="6" t="n"/>
      <c r="J3963" s="5">
        <f>SUMIFS(amount_expended,cfda_key,V3963)</f>
        <v/>
      </c>
      <c r="K3963" s="5">
        <f>IF(G3963="OTHER CLUSTER NOT LISTED ABOVE",SUMIFS(amount_expended,uniform_other_cluster_name,X3963), IF(AND(OR(G3963="N/A",G3963=""),H3963=""),0,IF(G3963="STATE CLUSTER",SUMIFS(amount_expended,uniform_state_cluster_name,W3963),SUMIFS(amount_expended,cluster_name,G3963))))</f>
        <v/>
      </c>
      <c r="L3963" s="6" t="n"/>
      <c r="M3963" s="4" t="n"/>
      <c r="N3963" s="6" t="n"/>
      <c r="O3963" s="4" t="n"/>
      <c r="P3963" s="4" t="n"/>
      <c r="Q3963" s="6" t="n"/>
      <c r="R3963" s="7" t="n"/>
      <c r="S3963" s="6" t="n"/>
      <c r="T3963" s="6" t="n"/>
      <c r="U3963" s="6" t="n"/>
      <c r="V3963" s="3">
        <f>IF(OR(B3963="",C3963),"",CONCATENATE(B3963,".",C3963))</f>
        <v/>
      </c>
      <c r="W3963">
        <f>UPPER(TRIM(H3963))</f>
        <v/>
      </c>
      <c r="X3963">
        <f>UPPER(TRIM(I3963))</f>
        <v/>
      </c>
      <c r="Y3963">
        <f>IF(V3963&lt;&gt;"",IFERROR(INDEX(federal_program_name_lookup,MATCH(V3963,aln_lookup,0)),""),"")</f>
        <v/>
      </c>
    </row>
    <row r="3964">
      <c r="A3964">
        <f>IF(B3964&lt;&gt;"", "AWARD-"&amp;TEXT(ROW()-1,"0000"), "")</f>
        <v/>
      </c>
      <c r="B3964" s="4" t="n"/>
      <c r="C3964" s="4" t="n"/>
      <c r="D3964" s="4" t="n"/>
      <c r="E3964" s="6" t="n"/>
      <c r="F3964" s="7" t="n"/>
      <c r="G3964" s="6" t="n"/>
      <c r="H3964" s="6" t="n"/>
      <c r="I3964" s="6" t="n"/>
      <c r="J3964" s="5">
        <f>SUMIFS(amount_expended,cfda_key,V3964)</f>
        <v/>
      </c>
      <c r="K3964" s="5">
        <f>IF(G3964="OTHER CLUSTER NOT LISTED ABOVE",SUMIFS(amount_expended,uniform_other_cluster_name,X3964), IF(AND(OR(G3964="N/A",G3964=""),H3964=""),0,IF(G3964="STATE CLUSTER",SUMIFS(amount_expended,uniform_state_cluster_name,W3964),SUMIFS(amount_expended,cluster_name,G3964))))</f>
        <v/>
      </c>
      <c r="L3964" s="6" t="n"/>
      <c r="M3964" s="4" t="n"/>
      <c r="N3964" s="6" t="n"/>
      <c r="O3964" s="4" t="n"/>
      <c r="P3964" s="4" t="n"/>
      <c r="Q3964" s="6" t="n"/>
      <c r="R3964" s="7" t="n"/>
      <c r="S3964" s="6" t="n"/>
      <c r="T3964" s="6" t="n"/>
      <c r="U3964" s="6" t="n"/>
      <c r="V3964" s="3">
        <f>IF(OR(B3964="",C3964),"",CONCATENATE(B3964,".",C3964))</f>
        <v/>
      </c>
      <c r="W3964">
        <f>UPPER(TRIM(H3964))</f>
        <v/>
      </c>
      <c r="X3964">
        <f>UPPER(TRIM(I3964))</f>
        <v/>
      </c>
      <c r="Y3964">
        <f>IF(V3964&lt;&gt;"",IFERROR(INDEX(federal_program_name_lookup,MATCH(V3964,aln_lookup,0)),""),"")</f>
        <v/>
      </c>
    </row>
    <row r="3965">
      <c r="A3965">
        <f>IF(B3965&lt;&gt;"", "AWARD-"&amp;TEXT(ROW()-1,"0000"), "")</f>
        <v/>
      </c>
      <c r="B3965" s="4" t="n"/>
      <c r="C3965" s="4" t="n"/>
      <c r="D3965" s="4" t="n"/>
      <c r="E3965" s="6" t="n"/>
      <c r="F3965" s="7" t="n"/>
      <c r="G3965" s="6" t="n"/>
      <c r="H3965" s="6" t="n"/>
      <c r="I3965" s="6" t="n"/>
      <c r="J3965" s="5">
        <f>SUMIFS(amount_expended,cfda_key,V3965)</f>
        <v/>
      </c>
      <c r="K3965" s="5">
        <f>IF(G3965="OTHER CLUSTER NOT LISTED ABOVE",SUMIFS(amount_expended,uniform_other_cluster_name,X3965), IF(AND(OR(G3965="N/A",G3965=""),H3965=""),0,IF(G3965="STATE CLUSTER",SUMIFS(amount_expended,uniform_state_cluster_name,W3965),SUMIFS(amount_expended,cluster_name,G3965))))</f>
        <v/>
      </c>
      <c r="L3965" s="6" t="n"/>
      <c r="M3965" s="4" t="n"/>
      <c r="N3965" s="6" t="n"/>
      <c r="O3965" s="4" t="n"/>
      <c r="P3965" s="4" t="n"/>
      <c r="Q3965" s="6" t="n"/>
      <c r="R3965" s="7" t="n"/>
      <c r="S3965" s="6" t="n"/>
      <c r="T3965" s="6" t="n"/>
      <c r="U3965" s="6" t="n"/>
      <c r="V3965" s="3">
        <f>IF(OR(B3965="",C3965),"",CONCATENATE(B3965,".",C3965))</f>
        <v/>
      </c>
      <c r="W3965">
        <f>UPPER(TRIM(H3965))</f>
        <v/>
      </c>
      <c r="X3965">
        <f>UPPER(TRIM(I3965))</f>
        <v/>
      </c>
      <c r="Y3965">
        <f>IF(V3965&lt;&gt;"",IFERROR(INDEX(federal_program_name_lookup,MATCH(V3965,aln_lookup,0)),""),"")</f>
        <v/>
      </c>
    </row>
    <row r="3966">
      <c r="A3966">
        <f>IF(B3966&lt;&gt;"", "AWARD-"&amp;TEXT(ROW()-1,"0000"), "")</f>
        <v/>
      </c>
      <c r="B3966" s="4" t="n"/>
      <c r="C3966" s="4" t="n"/>
      <c r="D3966" s="4" t="n"/>
      <c r="E3966" s="6" t="n"/>
      <c r="F3966" s="7" t="n"/>
      <c r="G3966" s="6" t="n"/>
      <c r="H3966" s="6" t="n"/>
      <c r="I3966" s="6" t="n"/>
      <c r="J3966" s="5">
        <f>SUMIFS(amount_expended,cfda_key,V3966)</f>
        <v/>
      </c>
      <c r="K3966" s="5">
        <f>IF(G3966="OTHER CLUSTER NOT LISTED ABOVE",SUMIFS(amount_expended,uniform_other_cluster_name,X3966), IF(AND(OR(G3966="N/A",G3966=""),H3966=""),0,IF(G3966="STATE CLUSTER",SUMIFS(amount_expended,uniform_state_cluster_name,W3966),SUMIFS(amount_expended,cluster_name,G3966))))</f>
        <v/>
      </c>
      <c r="L3966" s="6" t="n"/>
      <c r="M3966" s="4" t="n"/>
      <c r="N3966" s="6" t="n"/>
      <c r="O3966" s="4" t="n"/>
      <c r="P3966" s="4" t="n"/>
      <c r="Q3966" s="6" t="n"/>
      <c r="R3966" s="7" t="n"/>
      <c r="S3966" s="6" t="n"/>
      <c r="T3966" s="6" t="n"/>
      <c r="U3966" s="6" t="n"/>
      <c r="V3966" s="3">
        <f>IF(OR(B3966="",C3966),"",CONCATENATE(B3966,".",C3966))</f>
        <v/>
      </c>
      <c r="W3966">
        <f>UPPER(TRIM(H3966))</f>
        <v/>
      </c>
      <c r="X3966">
        <f>UPPER(TRIM(I3966))</f>
        <v/>
      </c>
      <c r="Y3966">
        <f>IF(V3966&lt;&gt;"",IFERROR(INDEX(federal_program_name_lookup,MATCH(V3966,aln_lookup,0)),""),"")</f>
        <v/>
      </c>
    </row>
    <row r="3967">
      <c r="A3967">
        <f>IF(B3967&lt;&gt;"", "AWARD-"&amp;TEXT(ROW()-1,"0000"), "")</f>
        <v/>
      </c>
      <c r="B3967" s="4" t="n"/>
      <c r="C3967" s="4" t="n"/>
      <c r="D3967" s="4" t="n"/>
      <c r="E3967" s="6" t="n"/>
      <c r="F3967" s="7" t="n"/>
      <c r="G3967" s="6" t="n"/>
      <c r="H3967" s="6" t="n"/>
      <c r="I3967" s="6" t="n"/>
      <c r="J3967" s="5">
        <f>SUMIFS(amount_expended,cfda_key,V3967)</f>
        <v/>
      </c>
      <c r="K3967" s="5">
        <f>IF(G3967="OTHER CLUSTER NOT LISTED ABOVE",SUMIFS(amount_expended,uniform_other_cluster_name,X3967), IF(AND(OR(G3967="N/A",G3967=""),H3967=""),0,IF(G3967="STATE CLUSTER",SUMIFS(amount_expended,uniform_state_cluster_name,W3967),SUMIFS(amount_expended,cluster_name,G3967))))</f>
        <v/>
      </c>
      <c r="L3967" s="6" t="n"/>
      <c r="M3967" s="4" t="n"/>
      <c r="N3967" s="6" t="n"/>
      <c r="O3967" s="4" t="n"/>
      <c r="P3967" s="4" t="n"/>
      <c r="Q3967" s="6" t="n"/>
      <c r="R3967" s="7" t="n"/>
      <c r="S3967" s="6" t="n"/>
      <c r="T3967" s="6" t="n"/>
      <c r="U3967" s="6" t="n"/>
      <c r="V3967" s="3">
        <f>IF(OR(B3967="",C3967),"",CONCATENATE(B3967,".",C3967))</f>
        <v/>
      </c>
      <c r="W3967">
        <f>UPPER(TRIM(H3967))</f>
        <v/>
      </c>
      <c r="X3967">
        <f>UPPER(TRIM(I3967))</f>
        <v/>
      </c>
      <c r="Y3967">
        <f>IF(V3967&lt;&gt;"",IFERROR(INDEX(federal_program_name_lookup,MATCH(V3967,aln_lookup,0)),""),"")</f>
        <v/>
      </c>
    </row>
    <row r="3968">
      <c r="A3968">
        <f>IF(B3968&lt;&gt;"", "AWARD-"&amp;TEXT(ROW()-1,"0000"), "")</f>
        <v/>
      </c>
      <c r="B3968" s="4" t="n"/>
      <c r="C3968" s="4" t="n"/>
      <c r="D3968" s="4" t="n"/>
      <c r="E3968" s="6" t="n"/>
      <c r="F3968" s="7" t="n"/>
      <c r="G3968" s="6" t="n"/>
      <c r="H3968" s="6" t="n"/>
      <c r="I3968" s="6" t="n"/>
      <c r="J3968" s="5">
        <f>SUMIFS(amount_expended,cfda_key,V3968)</f>
        <v/>
      </c>
      <c r="K3968" s="5">
        <f>IF(G3968="OTHER CLUSTER NOT LISTED ABOVE",SUMIFS(amount_expended,uniform_other_cluster_name,X3968), IF(AND(OR(G3968="N/A",G3968=""),H3968=""),0,IF(G3968="STATE CLUSTER",SUMIFS(amount_expended,uniform_state_cluster_name,W3968),SUMIFS(amount_expended,cluster_name,G3968))))</f>
        <v/>
      </c>
      <c r="L3968" s="6" t="n"/>
      <c r="M3968" s="4" t="n"/>
      <c r="N3968" s="6" t="n"/>
      <c r="O3968" s="4" t="n"/>
      <c r="P3968" s="4" t="n"/>
      <c r="Q3968" s="6" t="n"/>
      <c r="R3968" s="7" t="n"/>
      <c r="S3968" s="6" t="n"/>
      <c r="T3968" s="6" t="n"/>
      <c r="U3968" s="6" t="n"/>
      <c r="V3968" s="3">
        <f>IF(OR(B3968="",C3968),"",CONCATENATE(B3968,".",C3968))</f>
        <v/>
      </c>
      <c r="W3968">
        <f>UPPER(TRIM(H3968))</f>
        <v/>
      </c>
      <c r="X3968">
        <f>UPPER(TRIM(I3968))</f>
        <v/>
      </c>
      <c r="Y3968">
        <f>IF(V3968&lt;&gt;"",IFERROR(INDEX(federal_program_name_lookup,MATCH(V3968,aln_lookup,0)),""),"")</f>
        <v/>
      </c>
    </row>
    <row r="3969">
      <c r="A3969">
        <f>IF(B3969&lt;&gt;"", "AWARD-"&amp;TEXT(ROW()-1,"0000"), "")</f>
        <v/>
      </c>
      <c r="B3969" s="4" t="n"/>
      <c r="C3969" s="4" t="n"/>
      <c r="D3969" s="4" t="n"/>
      <c r="E3969" s="6" t="n"/>
      <c r="F3969" s="7" t="n"/>
      <c r="G3969" s="6" t="n"/>
      <c r="H3969" s="6" t="n"/>
      <c r="I3969" s="6" t="n"/>
      <c r="J3969" s="5">
        <f>SUMIFS(amount_expended,cfda_key,V3969)</f>
        <v/>
      </c>
      <c r="K3969" s="5">
        <f>IF(G3969="OTHER CLUSTER NOT LISTED ABOVE",SUMIFS(amount_expended,uniform_other_cluster_name,X3969), IF(AND(OR(G3969="N/A",G3969=""),H3969=""),0,IF(G3969="STATE CLUSTER",SUMIFS(amount_expended,uniform_state_cluster_name,W3969),SUMIFS(amount_expended,cluster_name,G3969))))</f>
        <v/>
      </c>
      <c r="L3969" s="6" t="n"/>
      <c r="M3969" s="4" t="n"/>
      <c r="N3969" s="6" t="n"/>
      <c r="O3969" s="4" t="n"/>
      <c r="P3969" s="4" t="n"/>
      <c r="Q3969" s="6" t="n"/>
      <c r="R3969" s="7" t="n"/>
      <c r="S3969" s="6" t="n"/>
      <c r="T3969" s="6" t="n"/>
      <c r="U3969" s="6" t="n"/>
      <c r="V3969" s="3">
        <f>IF(OR(B3969="",C3969),"",CONCATENATE(B3969,".",C3969))</f>
        <v/>
      </c>
      <c r="W3969">
        <f>UPPER(TRIM(H3969))</f>
        <v/>
      </c>
      <c r="X3969">
        <f>UPPER(TRIM(I3969))</f>
        <v/>
      </c>
      <c r="Y3969">
        <f>IF(V3969&lt;&gt;"",IFERROR(INDEX(federal_program_name_lookup,MATCH(V3969,aln_lookup,0)),""),"")</f>
        <v/>
      </c>
    </row>
    <row r="3970">
      <c r="A3970">
        <f>IF(B3970&lt;&gt;"", "AWARD-"&amp;TEXT(ROW()-1,"0000"), "")</f>
        <v/>
      </c>
      <c r="B3970" s="4" t="n"/>
      <c r="C3970" s="4" t="n"/>
      <c r="D3970" s="4" t="n"/>
      <c r="E3970" s="6" t="n"/>
      <c r="F3970" s="7" t="n"/>
      <c r="G3970" s="6" t="n"/>
      <c r="H3970" s="6" t="n"/>
      <c r="I3970" s="6" t="n"/>
      <c r="J3970" s="5">
        <f>SUMIFS(amount_expended,cfda_key,V3970)</f>
        <v/>
      </c>
      <c r="K3970" s="5">
        <f>IF(G3970="OTHER CLUSTER NOT LISTED ABOVE",SUMIFS(amount_expended,uniform_other_cluster_name,X3970), IF(AND(OR(G3970="N/A",G3970=""),H3970=""),0,IF(G3970="STATE CLUSTER",SUMIFS(amount_expended,uniform_state_cluster_name,W3970),SUMIFS(amount_expended,cluster_name,G3970))))</f>
        <v/>
      </c>
      <c r="L3970" s="6" t="n"/>
      <c r="M3970" s="4" t="n"/>
      <c r="N3970" s="6" t="n"/>
      <c r="O3970" s="4" t="n"/>
      <c r="P3970" s="4" t="n"/>
      <c r="Q3970" s="6" t="n"/>
      <c r="R3970" s="7" t="n"/>
      <c r="S3970" s="6" t="n"/>
      <c r="T3970" s="6" t="n"/>
      <c r="U3970" s="6" t="n"/>
      <c r="V3970" s="3">
        <f>IF(OR(B3970="",C3970),"",CONCATENATE(B3970,".",C3970))</f>
        <v/>
      </c>
      <c r="W3970">
        <f>UPPER(TRIM(H3970))</f>
        <v/>
      </c>
      <c r="X3970">
        <f>UPPER(TRIM(I3970))</f>
        <v/>
      </c>
      <c r="Y3970">
        <f>IF(V3970&lt;&gt;"",IFERROR(INDEX(federal_program_name_lookup,MATCH(V3970,aln_lookup,0)),""),"")</f>
        <v/>
      </c>
    </row>
    <row r="3971">
      <c r="A3971">
        <f>IF(B3971&lt;&gt;"", "AWARD-"&amp;TEXT(ROW()-1,"0000"), "")</f>
        <v/>
      </c>
      <c r="B3971" s="4" t="n"/>
      <c r="C3971" s="4" t="n"/>
      <c r="D3971" s="4" t="n"/>
      <c r="E3971" s="6" t="n"/>
      <c r="F3971" s="7" t="n"/>
      <c r="G3971" s="6" t="n"/>
      <c r="H3971" s="6" t="n"/>
      <c r="I3971" s="6" t="n"/>
      <c r="J3971" s="5">
        <f>SUMIFS(amount_expended,cfda_key,V3971)</f>
        <v/>
      </c>
      <c r="K3971" s="5">
        <f>IF(G3971="OTHER CLUSTER NOT LISTED ABOVE",SUMIFS(amount_expended,uniform_other_cluster_name,X3971), IF(AND(OR(G3971="N/A",G3971=""),H3971=""),0,IF(G3971="STATE CLUSTER",SUMIFS(amount_expended,uniform_state_cluster_name,W3971),SUMIFS(amount_expended,cluster_name,G3971))))</f>
        <v/>
      </c>
      <c r="L3971" s="6" t="n"/>
      <c r="M3971" s="4" t="n"/>
      <c r="N3971" s="6" t="n"/>
      <c r="O3971" s="4" t="n"/>
      <c r="P3971" s="4" t="n"/>
      <c r="Q3971" s="6" t="n"/>
      <c r="R3971" s="7" t="n"/>
      <c r="S3971" s="6" t="n"/>
      <c r="T3971" s="6" t="n"/>
      <c r="U3971" s="6" t="n"/>
      <c r="V3971" s="3">
        <f>IF(OR(B3971="",C3971),"",CONCATENATE(B3971,".",C3971))</f>
        <v/>
      </c>
      <c r="W3971">
        <f>UPPER(TRIM(H3971))</f>
        <v/>
      </c>
      <c r="X3971">
        <f>UPPER(TRIM(I3971))</f>
        <v/>
      </c>
      <c r="Y3971">
        <f>IF(V3971&lt;&gt;"",IFERROR(INDEX(federal_program_name_lookup,MATCH(V3971,aln_lookup,0)),""),"")</f>
        <v/>
      </c>
    </row>
    <row r="3972">
      <c r="A3972">
        <f>IF(B3972&lt;&gt;"", "AWARD-"&amp;TEXT(ROW()-1,"0000"), "")</f>
        <v/>
      </c>
      <c r="B3972" s="4" t="n"/>
      <c r="C3972" s="4" t="n"/>
      <c r="D3972" s="4" t="n"/>
      <c r="E3972" s="6" t="n"/>
      <c r="F3972" s="7" t="n"/>
      <c r="G3972" s="6" t="n"/>
      <c r="H3972" s="6" t="n"/>
      <c r="I3972" s="6" t="n"/>
      <c r="J3972" s="5">
        <f>SUMIFS(amount_expended,cfda_key,V3972)</f>
        <v/>
      </c>
      <c r="K3972" s="5">
        <f>IF(G3972="OTHER CLUSTER NOT LISTED ABOVE",SUMIFS(amount_expended,uniform_other_cluster_name,X3972), IF(AND(OR(G3972="N/A",G3972=""),H3972=""),0,IF(G3972="STATE CLUSTER",SUMIFS(amount_expended,uniform_state_cluster_name,W3972),SUMIFS(amount_expended,cluster_name,G3972))))</f>
        <v/>
      </c>
      <c r="L3972" s="6" t="n"/>
      <c r="M3972" s="4" t="n"/>
      <c r="N3972" s="6" t="n"/>
      <c r="O3972" s="4" t="n"/>
      <c r="P3972" s="4" t="n"/>
      <c r="Q3972" s="6" t="n"/>
      <c r="R3972" s="7" t="n"/>
      <c r="S3972" s="6" t="n"/>
      <c r="T3972" s="6" t="n"/>
      <c r="U3972" s="6" t="n"/>
      <c r="V3972" s="3">
        <f>IF(OR(B3972="",C3972),"",CONCATENATE(B3972,".",C3972))</f>
        <v/>
      </c>
      <c r="W3972">
        <f>UPPER(TRIM(H3972))</f>
        <v/>
      </c>
      <c r="X3972">
        <f>UPPER(TRIM(I3972))</f>
        <v/>
      </c>
      <c r="Y3972">
        <f>IF(V3972&lt;&gt;"",IFERROR(INDEX(federal_program_name_lookup,MATCH(V3972,aln_lookup,0)),""),"")</f>
        <v/>
      </c>
    </row>
    <row r="3973">
      <c r="A3973">
        <f>IF(B3973&lt;&gt;"", "AWARD-"&amp;TEXT(ROW()-1,"0000"), "")</f>
        <v/>
      </c>
      <c r="B3973" s="4" t="n"/>
      <c r="C3973" s="4" t="n"/>
      <c r="D3973" s="4" t="n"/>
      <c r="E3973" s="6" t="n"/>
      <c r="F3973" s="7" t="n"/>
      <c r="G3973" s="6" t="n"/>
      <c r="H3973" s="6" t="n"/>
      <c r="I3973" s="6" t="n"/>
      <c r="J3973" s="5">
        <f>SUMIFS(amount_expended,cfda_key,V3973)</f>
        <v/>
      </c>
      <c r="K3973" s="5">
        <f>IF(G3973="OTHER CLUSTER NOT LISTED ABOVE",SUMIFS(amount_expended,uniform_other_cluster_name,X3973), IF(AND(OR(G3973="N/A",G3973=""),H3973=""),0,IF(G3973="STATE CLUSTER",SUMIFS(amount_expended,uniform_state_cluster_name,W3973),SUMIFS(amount_expended,cluster_name,G3973))))</f>
        <v/>
      </c>
      <c r="L3973" s="6" t="n"/>
      <c r="M3973" s="4" t="n"/>
      <c r="N3973" s="6" t="n"/>
      <c r="O3973" s="4" t="n"/>
      <c r="P3973" s="4" t="n"/>
      <c r="Q3973" s="6" t="n"/>
      <c r="R3973" s="7" t="n"/>
      <c r="S3973" s="6" t="n"/>
      <c r="T3973" s="6" t="n"/>
      <c r="U3973" s="6" t="n"/>
      <c r="V3973" s="3">
        <f>IF(OR(B3973="",C3973),"",CONCATENATE(B3973,".",C3973))</f>
        <v/>
      </c>
      <c r="W3973">
        <f>UPPER(TRIM(H3973))</f>
        <v/>
      </c>
      <c r="X3973">
        <f>UPPER(TRIM(I3973))</f>
        <v/>
      </c>
      <c r="Y3973">
        <f>IF(V3973&lt;&gt;"",IFERROR(INDEX(federal_program_name_lookup,MATCH(V3973,aln_lookup,0)),""),"")</f>
        <v/>
      </c>
    </row>
    <row r="3974">
      <c r="A3974">
        <f>IF(B3974&lt;&gt;"", "AWARD-"&amp;TEXT(ROW()-1,"0000"), "")</f>
        <v/>
      </c>
      <c r="B3974" s="4" t="n"/>
      <c r="C3974" s="4" t="n"/>
      <c r="D3974" s="4" t="n"/>
      <c r="E3974" s="6" t="n"/>
      <c r="F3974" s="7" t="n"/>
      <c r="G3974" s="6" t="n"/>
      <c r="H3974" s="6" t="n"/>
      <c r="I3974" s="6" t="n"/>
      <c r="J3974" s="5">
        <f>SUMIFS(amount_expended,cfda_key,V3974)</f>
        <v/>
      </c>
      <c r="K3974" s="5">
        <f>IF(G3974="OTHER CLUSTER NOT LISTED ABOVE",SUMIFS(amount_expended,uniform_other_cluster_name,X3974), IF(AND(OR(G3974="N/A",G3974=""),H3974=""),0,IF(G3974="STATE CLUSTER",SUMIFS(amount_expended,uniform_state_cluster_name,W3974),SUMIFS(amount_expended,cluster_name,G3974))))</f>
        <v/>
      </c>
      <c r="L3974" s="6" t="n"/>
      <c r="M3974" s="4" t="n"/>
      <c r="N3974" s="6" t="n"/>
      <c r="O3974" s="4" t="n"/>
      <c r="P3974" s="4" t="n"/>
      <c r="Q3974" s="6" t="n"/>
      <c r="R3974" s="7" t="n"/>
      <c r="S3974" s="6" t="n"/>
      <c r="T3974" s="6" t="n"/>
      <c r="U3974" s="6" t="n"/>
      <c r="V3974" s="3">
        <f>IF(OR(B3974="",C3974),"",CONCATENATE(B3974,".",C3974))</f>
        <v/>
      </c>
      <c r="W3974">
        <f>UPPER(TRIM(H3974))</f>
        <v/>
      </c>
      <c r="X3974">
        <f>UPPER(TRIM(I3974))</f>
        <v/>
      </c>
      <c r="Y3974">
        <f>IF(V3974&lt;&gt;"",IFERROR(INDEX(federal_program_name_lookup,MATCH(V3974,aln_lookup,0)),""),"")</f>
        <v/>
      </c>
    </row>
    <row r="3975">
      <c r="A3975">
        <f>IF(B3975&lt;&gt;"", "AWARD-"&amp;TEXT(ROW()-1,"0000"), "")</f>
        <v/>
      </c>
      <c r="B3975" s="4" t="n"/>
      <c r="C3975" s="4" t="n"/>
      <c r="D3975" s="4" t="n"/>
      <c r="E3975" s="6" t="n"/>
      <c r="F3975" s="7" t="n"/>
      <c r="G3975" s="6" t="n"/>
      <c r="H3975" s="6" t="n"/>
      <c r="I3975" s="6" t="n"/>
      <c r="J3975" s="5">
        <f>SUMIFS(amount_expended,cfda_key,V3975)</f>
        <v/>
      </c>
      <c r="K3975" s="5">
        <f>IF(G3975="OTHER CLUSTER NOT LISTED ABOVE",SUMIFS(amount_expended,uniform_other_cluster_name,X3975), IF(AND(OR(G3975="N/A",G3975=""),H3975=""),0,IF(G3975="STATE CLUSTER",SUMIFS(amount_expended,uniform_state_cluster_name,W3975),SUMIFS(amount_expended,cluster_name,G3975))))</f>
        <v/>
      </c>
      <c r="L3975" s="6" t="n"/>
      <c r="M3975" s="4" t="n"/>
      <c r="N3975" s="6" t="n"/>
      <c r="O3975" s="4" t="n"/>
      <c r="P3975" s="4" t="n"/>
      <c r="Q3975" s="6" t="n"/>
      <c r="R3975" s="7" t="n"/>
      <c r="S3975" s="6" t="n"/>
      <c r="T3975" s="6" t="n"/>
      <c r="U3975" s="6" t="n"/>
      <c r="V3975" s="3">
        <f>IF(OR(B3975="",C3975),"",CONCATENATE(B3975,".",C3975))</f>
        <v/>
      </c>
      <c r="W3975">
        <f>UPPER(TRIM(H3975))</f>
        <v/>
      </c>
      <c r="X3975">
        <f>UPPER(TRIM(I3975))</f>
        <v/>
      </c>
      <c r="Y3975">
        <f>IF(V3975&lt;&gt;"",IFERROR(INDEX(federal_program_name_lookup,MATCH(V3975,aln_lookup,0)),""),"")</f>
        <v/>
      </c>
    </row>
    <row r="3976">
      <c r="A3976">
        <f>IF(B3976&lt;&gt;"", "AWARD-"&amp;TEXT(ROW()-1,"0000"), "")</f>
        <v/>
      </c>
      <c r="B3976" s="4" t="n"/>
      <c r="C3976" s="4" t="n"/>
      <c r="D3976" s="4" t="n"/>
      <c r="E3976" s="6" t="n"/>
      <c r="F3976" s="7" t="n"/>
      <c r="G3976" s="6" t="n"/>
      <c r="H3976" s="6" t="n"/>
      <c r="I3976" s="6" t="n"/>
      <c r="J3976" s="5">
        <f>SUMIFS(amount_expended,cfda_key,V3976)</f>
        <v/>
      </c>
      <c r="K3976" s="5">
        <f>IF(G3976="OTHER CLUSTER NOT LISTED ABOVE",SUMIFS(amount_expended,uniform_other_cluster_name,X3976), IF(AND(OR(G3976="N/A",G3976=""),H3976=""),0,IF(G3976="STATE CLUSTER",SUMIFS(amount_expended,uniform_state_cluster_name,W3976),SUMIFS(amount_expended,cluster_name,G3976))))</f>
        <v/>
      </c>
      <c r="L3976" s="6" t="n"/>
      <c r="M3976" s="4" t="n"/>
      <c r="N3976" s="6" t="n"/>
      <c r="O3976" s="4" t="n"/>
      <c r="P3976" s="4" t="n"/>
      <c r="Q3976" s="6" t="n"/>
      <c r="R3976" s="7" t="n"/>
      <c r="S3976" s="6" t="n"/>
      <c r="T3976" s="6" t="n"/>
      <c r="U3976" s="6" t="n"/>
      <c r="V3976" s="3">
        <f>IF(OR(B3976="",C3976),"",CONCATENATE(B3976,".",C3976))</f>
        <v/>
      </c>
      <c r="W3976">
        <f>UPPER(TRIM(H3976))</f>
        <v/>
      </c>
      <c r="X3976">
        <f>UPPER(TRIM(I3976))</f>
        <v/>
      </c>
      <c r="Y3976">
        <f>IF(V3976&lt;&gt;"",IFERROR(INDEX(federal_program_name_lookup,MATCH(V3976,aln_lookup,0)),""),"")</f>
        <v/>
      </c>
    </row>
    <row r="3977">
      <c r="A3977">
        <f>IF(B3977&lt;&gt;"", "AWARD-"&amp;TEXT(ROW()-1,"0000"), "")</f>
        <v/>
      </c>
      <c r="B3977" s="4" t="n"/>
      <c r="C3977" s="4" t="n"/>
      <c r="D3977" s="4" t="n"/>
      <c r="E3977" s="6" t="n"/>
      <c r="F3977" s="7" t="n"/>
      <c r="G3977" s="6" t="n"/>
      <c r="H3977" s="6" t="n"/>
      <c r="I3977" s="6" t="n"/>
      <c r="J3977" s="5">
        <f>SUMIFS(amount_expended,cfda_key,V3977)</f>
        <v/>
      </c>
      <c r="K3977" s="5">
        <f>IF(G3977="OTHER CLUSTER NOT LISTED ABOVE",SUMIFS(amount_expended,uniform_other_cluster_name,X3977), IF(AND(OR(G3977="N/A",G3977=""),H3977=""),0,IF(G3977="STATE CLUSTER",SUMIFS(amount_expended,uniform_state_cluster_name,W3977),SUMIFS(amount_expended,cluster_name,G3977))))</f>
        <v/>
      </c>
      <c r="L3977" s="6" t="n"/>
      <c r="M3977" s="4" t="n"/>
      <c r="N3977" s="6" t="n"/>
      <c r="O3977" s="4" t="n"/>
      <c r="P3977" s="4" t="n"/>
      <c r="Q3977" s="6" t="n"/>
      <c r="R3977" s="7" t="n"/>
      <c r="S3977" s="6" t="n"/>
      <c r="T3977" s="6" t="n"/>
      <c r="U3977" s="6" t="n"/>
      <c r="V3977" s="3">
        <f>IF(OR(B3977="",C3977),"",CONCATENATE(B3977,".",C3977))</f>
        <v/>
      </c>
      <c r="W3977">
        <f>UPPER(TRIM(H3977))</f>
        <v/>
      </c>
      <c r="X3977">
        <f>UPPER(TRIM(I3977))</f>
        <v/>
      </c>
      <c r="Y3977">
        <f>IF(V3977&lt;&gt;"",IFERROR(INDEX(federal_program_name_lookup,MATCH(V3977,aln_lookup,0)),""),"")</f>
        <v/>
      </c>
    </row>
    <row r="3978">
      <c r="A3978">
        <f>IF(B3978&lt;&gt;"", "AWARD-"&amp;TEXT(ROW()-1,"0000"), "")</f>
        <v/>
      </c>
      <c r="B3978" s="4" t="n"/>
      <c r="C3978" s="4" t="n"/>
      <c r="D3978" s="4" t="n"/>
      <c r="E3978" s="6" t="n"/>
      <c r="F3978" s="7" t="n"/>
      <c r="G3978" s="6" t="n"/>
      <c r="H3978" s="6" t="n"/>
      <c r="I3978" s="6" t="n"/>
      <c r="J3978" s="5">
        <f>SUMIFS(amount_expended,cfda_key,V3978)</f>
        <v/>
      </c>
      <c r="K3978" s="5">
        <f>IF(G3978="OTHER CLUSTER NOT LISTED ABOVE",SUMIFS(amount_expended,uniform_other_cluster_name,X3978), IF(AND(OR(G3978="N/A",G3978=""),H3978=""),0,IF(G3978="STATE CLUSTER",SUMIFS(amount_expended,uniform_state_cluster_name,W3978),SUMIFS(amount_expended,cluster_name,G3978))))</f>
        <v/>
      </c>
      <c r="L3978" s="6" t="n"/>
      <c r="M3978" s="4" t="n"/>
      <c r="N3978" s="6" t="n"/>
      <c r="O3978" s="4" t="n"/>
      <c r="P3978" s="4" t="n"/>
      <c r="Q3978" s="6" t="n"/>
      <c r="R3978" s="7" t="n"/>
      <c r="S3978" s="6" t="n"/>
      <c r="T3978" s="6" t="n"/>
      <c r="U3978" s="6" t="n"/>
      <c r="V3978" s="3">
        <f>IF(OR(B3978="",C3978),"",CONCATENATE(B3978,".",C3978))</f>
        <v/>
      </c>
      <c r="W3978">
        <f>UPPER(TRIM(H3978))</f>
        <v/>
      </c>
      <c r="X3978">
        <f>UPPER(TRIM(I3978))</f>
        <v/>
      </c>
      <c r="Y3978">
        <f>IF(V3978&lt;&gt;"",IFERROR(INDEX(federal_program_name_lookup,MATCH(V3978,aln_lookup,0)),""),"")</f>
        <v/>
      </c>
    </row>
    <row r="3979">
      <c r="A3979">
        <f>IF(B3979&lt;&gt;"", "AWARD-"&amp;TEXT(ROW()-1,"0000"), "")</f>
        <v/>
      </c>
      <c r="B3979" s="4" t="n"/>
      <c r="C3979" s="4" t="n"/>
      <c r="D3979" s="4" t="n"/>
      <c r="E3979" s="6" t="n"/>
      <c r="F3979" s="7" t="n"/>
      <c r="G3979" s="6" t="n"/>
      <c r="H3979" s="6" t="n"/>
      <c r="I3979" s="6" t="n"/>
      <c r="J3979" s="5">
        <f>SUMIFS(amount_expended,cfda_key,V3979)</f>
        <v/>
      </c>
      <c r="K3979" s="5">
        <f>IF(G3979="OTHER CLUSTER NOT LISTED ABOVE",SUMIFS(amount_expended,uniform_other_cluster_name,X3979), IF(AND(OR(G3979="N/A",G3979=""),H3979=""),0,IF(G3979="STATE CLUSTER",SUMIFS(amount_expended,uniform_state_cluster_name,W3979),SUMIFS(amount_expended,cluster_name,G3979))))</f>
        <v/>
      </c>
      <c r="L3979" s="6" t="n"/>
      <c r="M3979" s="4" t="n"/>
      <c r="N3979" s="6" t="n"/>
      <c r="O3979" s="4" t="n"/>
      <c r="P3979" s="4" t="n"/>
      <c r="Q3979" s="6" t="n"/>
      <c r="R3979" s="7" t="n"/>
      <c r="S3979" s="6" t="n"/>
      <c r="T3979" s="6" t="n"/>
      <c r="U3979" s="6" t="n"/>
      <c r="V3979" s="3">
        <f>IF(OR(B3979="",C3979),"",CONCATENATE(B3979,".",C3979))</f>
        <v/>
      </c>
      <c r="W3979">
        <f>UPPER(TRIM(H3979))</f>
        <v/>
      </c>
      <c r="X3979">
        <f>UPPER(TRIM(I3979))</f>
        <v/>
      </c>
      <c r="Y3979">
        <f>IF(V3979&lt;&gt;"",IFERROR(INDEX(federal_program_name_lookup,MATCH(V3979,aln_lookup,0)),""),"")</f>
        <v/>
      </c>
    </row>
    <row r="3980">
      <c r="A3980">
        <f>IF(B3980&lt;&gt;"", "AWARD-"&amp;TEXT(ROW()-1,"0000"), "")</f>
        <v/>
      </c>
      <c r="B3980" s="4" t="n"/>
      <c r="C3980" s="4" t="n"/>
      <c r="D3980" s="4" t="n"/>
      <c r="E3980" s="6" t="n"/>
      <c r="F3980" s="7" t="n"/>
      <c r="G3980" s="6" t="n"/>
      <c r="H3980" s="6" t="n"/>
      <c r="I3980" s="6" t="n"/>
      <c r="J3980" s="5">
        <f>SUMIFS(amount_expended,cfda_key,V3980)</f>
        <v/>
      </c>
      <c r="K3980" s="5">
        <f>IF(G3980="OTHER CLUSTER NOT LISTED ABOVE",SUMIFS(amount_expended,uniform_other_cluster_name,X3980), IF(AND(OR(G3980="N/A",G3980=""),H3980=""),0,IF(G3980="STATE CLUSTER",SUMIFS(amount_expended,uniform_state_cluster_name,W3980),SUMIFS(amount_expended,cluster_name,G3980))))</f>
        <v/>
      </c>
      <c r="L3980" s="6" t="n"/>
      <c r="M3980" s="4" t="n"/>
      <c r="N3980" s="6" t="n"/>
      <c r="O3980" s="4" t="n"/>
      <c r="P3980" s="4" t="n"/>
      <c r="Q3980" s="6" t="n"/>
      <c r="R3980" s="7" t="n"/>
      <c r="S3980" s="6" t="n"/>
      <c r="T3980" s="6" t="n"/>
      <c r="U3980" s="6" t="n"/>
      <c r="V3980" s="3">
        <f>IF(OR(B3980="",C3980),"",CONCATENATE(B3980,".",C3980))</f>
        <v/>
      </c>
      <c r="W3980">
        <f>UPPER(TRIM(H3980))</f>
        <v/>
      </c>
      <c r="X3980">
        <f>UPPER(TRIM(I3980))</f>
        <v/>
      </c>
      <c r="Y3980">
        <f>IF(V3980&lt;&gt;"",IFERROR(INDEX(federal_program_name_lookup,MATCH(V3980,aln_lookup,0)),""),"")</f>
        <v/>
      </c>
    </row>
    <row r="3981">
      <c r="A3981">
        <f>IF(B3981&lt;&gt;"", "AWARD-"&amp;TEXT(ROW()-1,"0000"), "")</f>
        <v/>
      </c>
      <c r="B3981" s="4" t="n"/>
      <c r="C3981" s="4" t="n"/>
      <c r="D3981" s="4" t="n"/>
      <c r="E3981" s="6" t="n"/>
      <c r="F3981" s="7" t="n"/>
      <c r="G3981" s="6" t="n"/>
      <c r="H3981" s="6" t="n"/>
      <c r="I3981" s="6" t="n"/>
      <c r="J3981" s="5">
        <f>SUMIFS(amount_expended,cfda_key,V3981)</f>
        <v/>
      </c>
      <c r="K3981" s="5">
        <f>IF(G3981="OTHER CLUSTER NOT LISTED ABOVE",SUMIFS(amount_expended,uniform_other_cluster_name,X3981), IF(AND(OR(G3981="N/A",G3981=""),H3981=""),0,IF(G3981="STATE CLUSTER",SUMIFS(amount_expended,uniform_state_cluster_name,W3981),SUMIFS(amount_expended,cluster_name,G3981))))</f>
        <v/>
      </c>
      <c r="L3981" s="6" t="n"/>
      <c r="M3981" s="4" t="n"/>
      <c r="N3981" s="6" t="n"/>
      <c r="O3981" s="4" t="n"/>
      <c r="P3981" s="4" t="n"/>
      <c r="Q3981" s="6" t="n"/>
      <c r="R3981" s="7" t="n"/>
      <c r="S3981" s="6" t="n"/>
      <c r="T3981" s="6" t="n"/>
      <c r="U3981" s="6" t="n"/>
      <c r="V3981" s="3">
        <f>IF(OR(B3981="",C3981),"",CONCATENATE(B3981,".",C3981))</f>
        <v/>
      </c>
      <c r="W3981">
        <f>UPPER(TRIM(H3981))</f>
        <v/>
      </c>
      <c r="X3981">
        <f>UPPER(TRIM(I3981))</f>
        <v/>
      </c>
      <c r="Y3981">
        <f>IF(V3981&lt;&gt;"",IFERROR(INDEX(federal_program_name_lookup,MATCH(V3981,aln_lookup,0)),""),"")</f>
        <v/>
      </c>
    </row>
    <row r="3982">
      <c r="A3982">
        <f>IF(B3982&lt;&gt;"", "AWARD-"&amp;TEXT(ROW()-1,"0000"), "")</f>
        <v/>
      </c>
      <c r="B3982" s="4" t="n"/>
      <c r="C3982" s="4" t="n"/>
      <c r="D3982" s="4" t="n"/>
      <c r="E3982" s="6" t="n"/>
      <c r="F3982" s="7" t="n"/>
      <c r="G3982" s="6" t="n"/>
      <c r="H3982" s="6" t="n"/>
      <c r="I3982" s="6" t="n"/>
      <c r="J3982" s="5">
        <f>SUMIFS(amount_expended,cfda_key,V3982)</f>
        <v/>
      </c>
      <c r="K3982" s="5">
        <f>IF(G3982="OTHER CLUSTER NOT LISTED ABOVE",SUMIFS(amount_expended,uniform_other_cluster_name,X3982), IF(AND(OR(G3982="N/A",G3982=""),H3982=""),0,IF(G3982="STATE CLUSTER",SUMIFS(amount_expended,uniform_state_cluster_name,W3982),SUMIFS(amount_expended,cluster_name,G3982))))</f>
        <v/>
      </c>
      <c r="L3982" s="6" t="n"/>
      <c r="M3982" s="4" t="n"/>
      <c r="N3982" s="6" t="n"/>
      <c r="O3982" s="4" t="n"/>
      <c r="P3982" s="4" t="n"/>
      <c r="Q3982" s="6" t="n"/>
      <c r="R3982" s="7" t="n"/>
      <c r="S3982" s="6" t="n"/>
      <c r="T3982" s="6" t="n"/>
      <c r="U3982" s="6" t="n"/>
      <c r="V3982" s="3">
        <f>IF(OR(B3982="",C3982),"",CONCATENATE(B3982,".",C3982))</f>
        <v/>
      </c>
      <c r="W3982">
        <f>UPPER(TRIM(H3982))</f>
        <v/>
      </c>
      <c r="X3982">
        <f>UPPER(TRIM(I3982))</f>
        <v/>
      </c>
      <c r="Y3982">
        <f>IF(V3982&lt;&gt;"",IFERROR(INDEX(federal_program_name_lookup,MATCH(V3982,aln_lookup,0)),""),"")</f>
        <v/>
      </c>
    </row>
    <row r="3983">
      <c r="A3983">
        <f>IF(B3983&lt;&gt;"", "AWARD-"&amp;TEXT(ROW()-1,"0000"), "")</f>
        <v/>
      </c>
      <c r="B3983" s="4" t="n"/>
      <c r="C3983" s="4" t="n"/>
      <c r="D3983" s="4" t="n"/>
      <c r="E3983" s="6" t="n"/>
      <c r="F3983" s="7" t="n"/>
      <c r="G3983" s="6" t="n"/>
      <c r="H3983" s="6" t="n"/>
      <c r="I3983" s="6" t="n"/>
      <c r="J3983" s="5">
        <f>SUMIFS(amount_expended,cfda_key,V3983)</f>
        <v/>
      </c>
      <c r="K3983" s="5">
        <f>IF(G3983="OTHER CLUSTER NOT LISTED ABOVE",SUMIFS(amount_expended,uniform_other_cluster_name,X3983), IF(AND(OR(G3983="N/A",G3983=""),H3983=""),0,IF(G3983="STATE CLUSTER",SUMIFS(amount_expended,uniform_state_cluster_name,W3983),SUMIFS(amount_expended,cluster_name,G3983))))</f>
        <v/>
      </c>
      <c r="L3983" s="6" t="n"/>
      <c r="M3983" s="4" t="n"/>
      <c r="N3983" s="6" t="n"/>
      <c r="O3983" s="4" t="n"/>
      <c r="P3983" s="4" t="n"/>
      <c r="Q3983" s="6" t="n"/>
      <c r="R3983" s="7" t="n"/>
      <c r="S3983" s="6" t="n"/>
      <c r="T3983" s="6" t="n"/>
      <c r="U3983" s="6" t="n"/>
      <c r="V3983" s="3">
        <f>IF(OR(B3983="",C3983),"",CONCATENATE(B3983,".",C3983))</f>
        <v/>
      </c>
      <c r="W3983">
        <f>UPPER(TRIM(H3983))</f>
        <v/>
      </c>
      <c r="X3983">
        <f>UPPER(TRIM(I3983))</f>
        <v/>
      </c>
      <c r="Y3983">
        <f>IF(V3983&lt;&gt;"",IFERROR(INDEX(federal_program_name_lookup,MATCH(V3983,aln_lookup,0)),""),"")</f>
        <v/>
      </c>
    </row>
    <row r="3984">
      <c r="A3984">
        <f>IF(B3984&lt;&gt;"", "AWARD-"&amp;TEXT(ROW()-1,"0000"), "")</f>
        <v/>
      </c>
      <c r="B3984" s="4" t="n"/>
      <c r="C3984" s="4" t="n"/>
      <c r="D3984" s="4" t="n"/>
      <c r="E3984" s="6" t="n"/>
      <c r="F3984" s="7" t="n"/>
      <c r="G3984" s="6" t="n"/>
      <c r="H3984" s="6" t="n"/>
      <c r="I3984" s="6" t="n"/>
      <c r="J3984" s="5">
        <f>SUMIFS(amount_expended,cfda_key,V3984)</f>
        <v/>
      </c>
      <c r="K3984" s="5">
        <f>IF(G3984="OTHER CLUSTER NOT LISTED ABOVE",SUMIFS(amount_expended,uniform_other_cluster_name,X3984), IF(AND(OR(G3984="N/A",G3984=""),H3984=""),0,IF(G3984="STATE CLUSTER",SUMIFS(amount_expended,uniform_state_cluster_name,W3984),SUMIFS(amount_expended,cluster_name,G3984))))</f>
        <v/>
      </c>
      <c r="L3984" s="6" t="n"/>
      <c r="M3984" s="4" t="n"/>
      <c r="N3984" s="6" t="n"/>
      <c r="O3984" s="4" t="n"/>
      <c r="P3984" s="4" t="n"/>
      <c r="Q3984" s="6" t="n"/>
      <c r="R3984" s="7" t="n"/>
      <c r="S3984" s="6" t="n"/>
      <c r="T3984" s="6" t="n"/>
      <c r="U3984" s="6" t="n"/>
      <c r="V3984" s="3">
        <f>IF(OR(B3984="",C3984),"",CONCATENATE(B3984,".",C3984))</f>
        <v/>
      </c>
      <c r="W3984">
        <f>UPPER(TRIM(H3984))</f>
        <v/>
      </c>
      <c r="X3984">
        <f>UPPER(TRIM(I3984))</f>
        <v/>
      </c>
      <c r="Y3984">
        <f>IF(V3984&lt;&gt;"",IFERROR(INDEX(federal_program_name_lookup,MATCH(V3984,aln_lookup,0)),""),"")</f>
        <v/>
      </c>
    </row>
    <row r="3985">
      <c r="A3985">
        <f>IF(B3985&lt;&gt;"", "AWARD-"&amp;TEXT(ROW()-1,"0000"), "")</f>
        <v/>
      </c>
      <c r="B3985" s="4" t="n"/>
      <c r="C3985" s="4" t="n"/>
      <c r="D3985" s="4" t="n"/>
      <c r="E3985" s="6" t="n"/>
      <c r="F3985" s="7" t="n"/>
      <c r="G3985" s="6" t="n"/>
      <c r="H3985" s="6" t="n"/>
      <c r="I3985" s="6" t="n"/>
      <c r="J3985" s="5">
        <f>SUMIFS(amount_expended,cfda_key,V3985)</f>
        <v/>
      </c>
      <c r="K3985" s="5">
        <f>IF(G3985="OTHER CLUSTER NOT LISTED ABOVE",SUMIFS(amount_expended,uniform_other_cluster_name,X3985), IF(AND(OR(G3985="N/A",G3985=""),H3985=""),0,IF(G3985="STATE CLUSTER",SUMIFS(amount_expended,uniform_state_cluster_name,W3985),SUMIFS(amount_expended,cluster_name,G3985))))</f>
        <v/>
      </c>
      <c r="L3985" s="6" t="n"/>
      <c r="M3985" s="4" t="n"/>
      <c r="N3985" s="6" t="n"/>
      <c r="O3985" s="4" t="n"/>
      <c r="P3985" s="4" t="n"/>
      <c r="Q3985" s="6" t="n"/>
      <c r="R3985" s="7" t="n"/>
      <c r="S3985" s="6" t="n"/>
      <c r="T3985" s="6" t="n"/>
      <c r="U3985" s="6" t="n"/>
      <c r="V3985" s="3">
        <f>IF(OR(B3985="",C3985),"",CONCATENATE(B3985,".",C3985))</f>
        <v/>
      </c>
      <c r="W3985">
        <f>UPPER(TRIM(H3985))</f>
        <v/>
      </c>
      <c r="X3985">
        <f>UPPER(TRIM(I3985))</f>
        <v/>
      </c>
      <c r="Y3985">
        <f>IF(V3985&lt;&gt;"",IFERROR(INDEX(federal_program_name_lookup,MATCH(V3985,aln_lookup,0)),""),"")</f>
        <v/>
      </c>
    </row>
    <row r="3986">
      <c r="A3986">
        <f>IF(B3986&lt;&gt;"", "AWARD-"&amp;TEXT(ROW()-1,"0000"), "")</f>
        <v/>
      </c>
      <c r="B3986" s="4" t="n"/>
      <c r="C3986" s="4" t="n"/>
      <c r="D3986" s="4" t="n"/>
      <c r="E3986" s="6" t="n"/>
      <c r="F3986" s="7" t="n"/>
      <c r="G3986" s="6" t="n"/>
      <c r="H3986" s="6" t="n"/>
      <c r="I3986" s="6" t="n"/>
      <c r="J3986" s="5">
        <f>SUMIFS(amount_expended,cfda_key,V3986)</f>
        <v/>
      </c>
      <c r="K3986" s="5">
        <f>IF(G3986="OTHER CLUSTER NOT LISTED ABOVE",SUMIFS(amount_expended,uniform_other_cluster_name,X3986), IF(AND(OR(G3986="N/A",G3986=""),H3986=""),0,IF(G3986="STATE CLUSTER",SUMIFS(amount_expended,uniform_state_cluster_name,W3986),SUMIFS(amount_expended,cluster_name,G3986))))</f>
        <v/>
      </c>
      <c r="L3986" s="6" t="n"/>
      <c r="M3986" s="4" t="n"/>
      <c r="N3986" s="6" t="n"/>
      <c r="O3986" s="4" t="n"/>
      <c r="P3986" s="4" t="n"/>
      <c r="Q3986" s="6" t="n"/>
      <c r="R3986" s="7" t="n"/>
      <c r="S3986" s="6" t="n"/>
      <c r="T3986" s="6" t="n"/>
      <c r="U3986" s="6" t="n"/>
      <c r="V3986" s="3">
        <f>IF(OR(B3986="",C3986),"",CONCATENATE(B3986,".",C3986))</f>
        <v/>
      </c>
      <c r="W3986">
        <f>UPPER(TRIM(H3986))</f>
        <v/>
      </c>
      <c r="X3986">
        <f>UPPER(TRIM(I3986))</f>
        <v/>
      </c>
      <c r="Y3986">
        <f>IF(V3986&lt;&gt;"",IFERROR(INDEX(federal_program_name_lookup,MATCH(V3986,aln_lookup,0)),""),"")</f>
        <v/>
      </c>
    </row>
    <row r="3987">
      <c r="A3987">
        <f>IF(B3987&lt;&gt;"", "AWARD-"&amp;TEXT(ROW()-1,"0000"), "")</f>
        <v/>
      </c>
      <c r="B3987" s="4" t="n"/>
      <c r="C3987" s="4" t="n"/>
      <c r="D3987" s="4" t="n"/>
      <c r="E3987" s="6" t="n"/>
      <c r="F3987" s="7" t="n"/>
      <c r="G3987" s="6" t="n"/>
      <c r="H3987" s="6" t="n"/>
      <c r="I3987" s="6" t="n"/>
      <c r="J3987" s="5">
        <f>SUMIFS(amount_expended,cfda_key,V3987)</f>
        <v/>
      </c>
      <c r="K3987" s="5">
        <f>IF(G3987="OTHER CLUSTER NOT LISTED ABOVE",SUMIFS(amount_expended,uniform_other_cluster_name,X3987), IF(AND(OR(G3987="N/A",G3987=""),H3987=""),0,IF(G3987="STATE CLUSTER",SUMIFS(amount_expended,uniform_state_cluster_name,W3987),SUMIFS(amount_expended,cluster_name,G3987))))</f>
        <v/>
      </c>
      <c r="L3987" s="6" t="n"/>
      <c r="M3987" s="4" t="n"/>
      <c r="N3987" s="6" t="n"/>
      <c r="O3987" s="4" t="n"/>
      <c r="P3987" s="4" t="n"/>
      <c r="Q3987" s="6" t="n"/>
      <c r="R3987" s="7" t="n"/>
      <c r="S3987" s="6" t="n"/>
      <c r="T3987" s="6" t="n"/>
      <c r="U3987" s="6" t="n"/>
      <c r="V3987" s="3">
        <f>IF(OR(B3987="",C3987),"",CONCATENATE(B3987,".",C3987))</f>
        <v/>
      </c>
      <c r="W3987">
        <f>UPPER(TRIM(H3987))</f>
        <v/>
      </c>
      <c r="X3987">
        <f>UPPER(TRIM(I3987))</f>
        <v/>
      </c>
      <c r="Y3987">
        <f>IF(V3987&lt;&gt;"",IFERROR(INDEX(federal_program_name_lookup,MATCH(V3987,aln_lookup,0)),""),"")</f>
        <v/>
      </c>
    </row>
    <row r="3988">
      <c r="A3988">
        <f>IF(B3988&lt;&gt;"", "AWARD-"&amp;TEXT(ROW()-1,"0000"), "")</f>
        <v/>
      </c>
      <c r="B3988" s="4" t="n"/>
      <c r="C3988" s="4" t="n"/>
      <c r="D3988" s="4" t="n"/>
      <c r="E3988" s="6" t="n"/>
      <c r="F3988" s="7" t="n"/>
      <c r="G3988" s="6" t="n"/>
      <c r="H3988" s="6" t="n"/>
      <c r="I3988" s="6" t="n"/>
      <c r="J3988" s="5">
        <f>SUMIFS(amount_expended,cfda_key,V3988)</f>
        <v/>
      </c>
      <c r="K3988" s="5">
        <f>IF(G3988="OTHER CLUSTER NOT LISTED ABOVE",SUMIFS(amount_expended,uniform_other_cluster_name,X3988), IF(AND(OR(G3988="N/A",G3988=""),H3988=""),0,IF(G3988="STATE CLUSTER",SUMIFS(amount_expended,uniform_state_cluster_name,W3988),SUMIFS(amount_expended,cluster_name,G3988))))</f>
        <v/>
      </c>
      <c r="L3988" s="6" t="n"/>
      <c r="M3988" s="4" t="n"/>
      <c r="N3988" s="6" t="n"/>
      <c r="O3988" s="4" t="n"/>
      <c r="P3988" s="4" t="n"/>
      <c r="Q3988" s="6" t="n"/>
      <c r="R3988" s="7" t="n"/>
      <c r="S3988" s="6" t="n"/>
      <c r="T3988" s="6" t="n"/>
      <c r="U3988" s="6" t="n"/>
      <c r="V3988" s="3">
        <f>IF(OR(B3988="",C3988),"",CONCATENATE(B3988,".",C3988))</f>
        <v/>
      </c>
      <c r="W3988">
        <f>UPPER(TRIM(H3988))</f>
        <v/>
      </c>
      <c r="X3988">
        <f>UPPER(TRIM(I3988))</f>
        <v/>
      </c>
      <c r="Y3988">
        <f>IF(V3988&lt;&gt;"",IFERROR(INDEX(federal_program_name_lookup,MATCH(V3988,aln_lookup,0)),""),"")</f>
        <v/>
      </c>
    </row>
    <row r="3989">
      <c r="A3989">
        <f>IF(B3989&lt;&gt;"", "AWARD-"&amp;TEXT(ROW()-1,"0000"), "")</f>
        <v/>
      </c>
      <c r="B3989" s="4" t="n"/>
      <c r="C3989" s="4" t="n"/>
      <c r="D3989" s="4" t="n"/>
      <c r="E3989" s="6" t="n"/>
      <c r="F3989" s="7" t="n"/>
      <c r="G3989" s="6" t="n"/>
      <c r="H3989" s="6" t="n"/>
      <c r="I3989" s="6" t="n"/>
      <c r="J3989" s="5">
        <f>SUMIFS(amount_expended,cfda_key,V3989)</f>
        <v/>
      </c>
      <c r="K3989" s="5">
        <f>IF(G3989="OTHER CLUSTER NOT LISTED ABOVE",SUMIFS(amount_expended,uniform_other_cluster_name,X3989), IF(AND(OR(G3989="N/A",G3989=""),H3989=""),0,IF(G3989="STATE CLUSTER",SUMIFS(amount_expended,uniform_state_cluster_name,W3989),SUMIFS(amount_expended,cluster_name,G3989))))</f>
        <v/>
      </c>
      <c r="L3989" s="6" t="n"/>
      <c r="M3989" s="4" t="n"/>
      <c r="N3989" s="6" t="n"/>
      <c r="O3989" s="4" t="n"/>
      <c r="P3989" s="4" t="n"/>
      <c r="Q3989" s="6" t="n"/>
      <c r="R3989" s="7" t="n"/>
      <c r="S3989" s="6" t="n"/>
      <c r="T3989" s="6" t="n"/>
      <c r="U3989" s="6" t="n"/>
      <c r="V3989" s="3">
        <f>IF(OR(B3989="",C3989),"",CONCATENATE(B3989,".",C3989))</f>
        <v/>
      </c>
      <c r="W3989">
        <f>UPPER(TRIM(H3989))</f>
        <v/>
      </c>
      <c r="X3989">
        <f>UPPER(TRIM(I3989))</f>
        <v/>
      </c>
      <c r="Y3989">
        <f>IF(V3989&lt;&gt;"",IFERROR(INDEX(federal_program_name_lookup,MATCH(V3989,aln_lookup,0)),""),"")</f>
        <v/>
      </c>
    </row>
    <row r="3990">
      <c r="A3990">
        <f>IF(B3990&lt;&gt;"", "AWARD-"&amp;TEXT(ROW()-1,"0000"), "")</f>
        <v/>
      </c>
      <c r="B3990" s="4" t="n"/>
      <c r="C3990" s="4" t="n"/>
      <c r="D3990" s="4" t="n"/>
      <c r="E3990" s="6" t="n"/>
      <c r="F3990" s="7" t="n"/>
      <c r="G3990" s="6" t="n"/>
      <c r="H3990" s="6" t="n"/>
      <c r="I3990" s="6" t="n"/>
      <c r="J3990" s="5">
        <f>SUMIFS(amount_expended,cfda_key,V3990)</f>
        <v/>
      </c>
      <c r="K3990" s="5">
        <f>IF(G3990="OTHER CLUSTER NOT LISTED ABOVE",SUMIFS(amount_expended,uniform_other_cluster_name,X3990), IF(AND(OR(G3990="N/A",G3990=""),H3990=""),0,IF(G3990="STATE CLUSTER",SUMIFS(amount_expended,uniform_state_cluster_name,W3990),SUMIFS(amount_expended,cluster_name,G3990))))</f>
        <v/>
      </c>
      <c r="L3990" s="6" t="n"/>
      <c r="M3990" s="4" t="n"/>
      <c r="N3990" s="6" t="n"/>
      <c r="O3990" s="4" t="n"/>
      <c r="P3990" s="4" t="n"/>
      <c r="Q3990" s="6" t="n"/>
      <c r="R3990" s="7" t="n"/>
      <c r="S3990" s="6" t="n"/>
      <c r="T3990" s="6" t="n"/>
      <c r="U3990" s="6" t="n"/>
      <c r="V3990" s="3">
        <f>IF(OR(B3990="",C3990),"",CONCATENATE(B3990,".",C3990))</f>
        <v/>
      </c>
      <c r="W3990">
        <f>UPPER(TRIM(H3990))</f>
        <v/>
      </c>
      <c r="X3990">
        <f>UPPER(TRIM(I3990))</f>
        <v/>
      </c>
      <c r="Y3990">
        <f>IF(V3990&lt;&gt;"",IFERROR(INDEX(federal_program_name_lookup,MATCH(V3990,aln_lookup,0)),""),"")</f>
        <v/>
      </c>
    </row>
    <row r="3991">
      <c r="A3991">
        <f>IF(B3991&lt;&gt;"", "AWARD-"&amp;TEXT(ROW()-1,"0000"), "")</f>
        <v/>
      </c>
      <c r="B3991" s="4" t="n"/>
      <c r="C3991" s="4" t="n"/>
      <c r="D3991" s="4" t="n"/>
      <c r="E3991" s="6" t="n"/>
      <c r="F3991" s="7" t="n"/>
      <c r="G3991" s="6" t="n"/>
      <c r="H3991" s="6" t="n"/>
      <c r="I3991" s="6" t="n"/>
      <c r="J3991" s="5">
        <f>SUMIFS(amount_expended,cfda_key,V3991)</f>
        <v/>
      </c>
      <c r="K3991" s="5">
        <f>IF(G3991="OTHER CLUSTER NOT LISTED ABOVE",SUMIFS(amount_expended,uniform_other_cluster_name,X3991), IF(AND(OR(G3991="N/A",G3991=""),H3991=""),0,IF(G3991="STATE CLUSTER",SUMIFS(amount_expended,uniform_state_cluster_name,W3991),SUMIFS(amount_expended,cluster_name,G3991))))</f>
        <v/>
      </c>
      <c r="L3991" s="6" t="n"/>
      <c r="M3991" s="4" t="n"/>
      <c r="N3991" s="6" t="n"/>
      <c r="O3991" s="4" t="n"/>
      <c r="P3991" s="4" t="n"/>
      <c r="Q3991" s="6" t="n"/>
      <c r="R3991" s="7" t="n"/>
      <c r="S3991" s="6" t="n"/>
      <c r="T3991" s="6" t="n"/>
      <c r="U3991" s="6" t="n"/>
      <c r="V3991" s="3">
        <f>IF(OR(B3991="",C3991),"",CONCATENATE(B3991,".",C3991))</f>
        <v/>
      </c>
      <c r="W3991">
        <f>UPPER(TRIM(H3991))</f>
        <v/>
      </c>
      <c r="X3991">
        <f>UPPER(TRIM(I3991))</f>
        <v/>
      </c>
      <c r="Y3991">
        <f>IF(V3991&lt;&gt;"",IFERROR(INDEX(federal_program_name_lookup,MATCH(V3991,aln_lookup,0)),""),"")</f>
        <v/>
      </c>
    </row>
    <row r="3992">
      <c r="A3992">
        <f>IF(B3992&lt;&gt;"", "AWARD-"&amp;TEXT(ROW()-1,"0000"), "")</f>
        <v/>
      </c>
      <c r="B3992" s="4" t="n"/>
      <c r="C3992" s="4" t="n"/>
      <c r="D3992" s="4" t="n"/>
      <c r="E3992" s="6" t="n"/>
      <c r="F3992" s="7" t="n"/>
      <c r="G3992" s="6" t="n"/>
      <c r="H3992" s="6" t="n"/>
      <c r="I3992" s="6" t="n"/>
      <c r="J3992" s="5">
        <f>SUMIFS(amount_expended,cfda_key,V3992)</f>
        <v/>
      </c>
      <c r="K3992" s="5">
        <f>IF(G3992="OTHER CLUSTER NOT LISTED ABOVE",SUMIFS(amount_expended,uniform_other_cluster_name,X3992), IF(AND(OR(G3992="N/A",G3992=""),H3992=""),0,IF(G3992="STATE CLUSTER",SUMIFS(amount_expended,uniform_state_cluster_name,W3992),SUMIFS(amount_expended,cluster_name,G3992))))</f>
        <v/>
      </c>
      <c r="L3992" s="6" t="n"/>
      <c r="M3992" s="4" t="n"/>
      <c r="N3992" s="6" t="n"/>
      <c r="O3992" s="4" t="n"/>
      <c r="P3992" s="4" t="n"/>
      <c r="Q3992" s="6" t="n"/>
      <c r="R3992" s="7" t="n"/>
      <c r="S3992" s="6" t="n"/>
      <c r="T3992" s="6" t="n"/>
      <c r="U3992" s="6" t="n"/>
      <c r="V3992" s="3">
        <f>IF(OR(B3992="",C3992),"",CONCATENATE(B3992,".",C3992))</f>
        <v/>
      </c>
      <c r="W3992">
        <f>UPPER(TRIM(H3992))</f>
        <v/>
      </c>
      <c r="X3992">
        <f>UPPER(TRIM(I3992))</f>
        <v/>
      </c>
      <c r="Y3992">
        <f>IF(V3992&lt;&gt;"",IFERROR(INDEX(federal_program_name_lookup,MATCH(V3992,aln_lookup,0)),""),"")</f>
        <v/>
      </c>
    </row>
    <row r="3993">
      <c r="A3993">
        <f>IF(B3993&lt;&gt;"", "AWARD-"&amp;TEXT(ROW()-1,"0000"), "")</f>
        <v/>
      </c>
      <c r="B3993" s="4" t="n"/>
      <c r="C3993" s="4" t="n"/>
      <c r="D3993" s="4" t="n"/>
      <c r="E3993" s="6" t="n"/>
      <c r="F3993" s="7" t="n"/>
      <c r="G3993" s="6" t="n"/>
      <c r="H3993" s="6" t="n"/>
      <c r="I3993" s="6" t="n"/>
      <c r="J3993" s="5">
        <f>SUMIFS(amount_expended,cfda_key,V3993)</f>
        <v/>
      </c>
      <c r="K3993" s="5">
        <f>IF(G3993="OTHER CLUSTER NOT LISTED ABOVE",SUMIFS(amount_expended,uniform_other_cluster_name,X3993), IF(AND(OR(G3993="N/A",G3993=""),H3993=""),0,IF(G3993="STATE CLUSTER",SUMIFS(amount_expended,uniform_state_cluster_name,W3993),SUMIFS(amount_expended,cluster_name,G3993))))</f>
        <v/>
      </c>
      <c r="L3993" s="6" t="n"/>
      <c r="M3993" s="4" t="n"/>
      <c r="N3993" s="6" t="n"/>
      <c r="O3993" s="4" t="n"/>
      <c r="P3993" s="4" t="n"/>
      <c r="Q3993" s="6" t="n"/>
      <c r="R3993" s="7" t="n"/>
      <c r="S3993" s="6" t="n"/>
      <c r="T3993" s="6" t="n"/>
      <c r="U3993" s="6" t="n"/>
      <c r="V3993" s="3">
        <f>IF(OR(B3993="",C3993),"",CONCATENATE(B3993,".",C3993))</f>
        <v/>
      </c>
      <c r="W3993">
        <f>UPPER(TRIM(H3993))</f>
        <v/>
      </c>
      <c r="X3993">
        <f>UPPER(TRIM(I3993))</f>
        <v/>
      </c>
      <c r="Y3993">
        <f>IF(V3993&lt;&gt;"",IFERROR(INDEX(federal_program_name_lookup,MATCH(V3993,aln_lookup,0)),""),"")</f>
        <v/>
      </c>
    </row>
    <row r="3994">
      <c r="A3994">
        <f>IF(B3994&lt;&gt;"", "AWARD-"&amp;TEXT(ROW()-1,"0000"), "")</f>
        <v/>
      </c>
      <c r="B3994" s="4" t="n"/>
      <c r="C3994" s="4" t="n"/>
      <c r="D3994" s="4" t="n"/>
      <c r="E3994" s="6" t="n"/>
      <c r="F3994" s="7" t="n"/>
      <c r="G3994" s="6" t="n"/>
      <c r="H3994" s="6" t="n"/>
      <c r="I3994" s="6" t="n"/>
      <c r="J3994" s="5">
        <f>SUMIFS(amount_expended,cfda_key,V3994)</f>
        <v/>
      </c>
      <c r="K3994" s="5">
        <f>IF(G3994="OTHER CLUSTER NOT LISTED ABOVE",SUMIFS(amount_expended,uniform_other_cluster_name,X3994), IF(AND(OR(G3994="N/A",G3994=""),H3994=""),0,IF(G3994="STATE CLUSTER",SUMIFS(amount_expended,uniform_state_cluster_name,W3994),SUMIFS(amount_expended,cluster_name,G3994))))</f>
        <v/>
      </c>
      <c r="L3994" s="6" t="n"/>
      <c r="M3994" s="4" t="n"/>
      <c r="N3994" s="6" t="n"/>
      <c r="O3994" s="4" t="n"/>
      <c r="P3994" s="4" t="n"/>
      <c r="Q3994" s="6" t="n"/>
      <c r="R3994" s="7" t="n"/>
      <c r="S3994" s="6" t="n"/>
      <c r="T3994" s="6" t="n"/>
      <c r="U3994" s="6" t="n"/>
      <c r="V3994" s="3">
        <f>IF(OR(B3994="",C3994),"",CONCATENATE(B3994,".",C3994))</f>
        <v/>
      </c>
      <c r="W3994">
        <f>UPPER(TRIM(H3994))</f>
        <v/>
      </c>
      <c r="X3994">
        <f>UPPER(TRIM(I3994))</f>
        <v/>
      </c>
      <c r="Y3994">
        <f>IF(V3994&lt;&gt;"",IFERROR(INDEX(federal_program_name_lookup,MATCH(V3994,aln_lookup,0)),""),"")</f>
        <v/>
      </c>
    </row>
    <row r="3995">
      <c r="A3995">
        <f>IF(B3995&lt;&gt;"", "AWARD-"&amp;TEXT(ROW()-1,"0000"), "")</f>
        <v/>
      </c>
      <c r="B3995" s="4" t="n"/>
      <c r="C3995" s="4" t="n"/>
      <c r="D3995" s="4" t="n"/>
      <c r="E3995" s="6" t="n"/>
      <c r="F3995" s="7" t="n"/>
      <c r="G3995" s="6" t="n"/>
      <c r="H3995" s="6" t="n"/>
      <c r="I3995" s="6" t="n"/>
      <c r="J3995" s="5">
        <f>SUMIFS(amount_expended,cfda_key,V3995)</f>
        <v/>
      </c>
      <c r="K3995" s="5">
        <f>IF(G3995="OTHER CLUSTER NOT LISTED ABOVE",SUMIFS(amount_expended,uniform_other_cluster_name,X3995), IF(AND(OR(G3995="N/A",G3995=""),H3995=""),0,IF(G3995="STATE CLUSTER",SUMIFS(amount_expended,uniform_state_cluster_name,W3995),SUMIFS(amount_expended,cluster_name,G3995))))</f>
        <v/>
      </c>
      <c r="L3995" s="6" t="n"/>
      <c r="M3995" s="4" t="n"/>
      <c r="N3995" s="6" t="n"/>
      <c r="O3995" s="4" t="n"/>
      <c r="P3995" s="4" t="n"/>
      <c r="Q3995" s="6" t="n"/>
      <c r="R3995" s="7" t="n"/>
      <c r="S3995" s="6" t="n"/>
      <c r="T3995" s="6" t="n"/>
      <c r="U3995" s="6" t="n"/>
      <c r="V3995" s="3">
        <f>IF(OR(B3995="",C3995),"",CONCATENATE(B3995,".",C3995))</f>
        <v/>
      </c>
      <c r="W3995">
        <f>UPPER(TRIM(H3995))</f>
        <v/>
      </c>
      <c r="X3995">
        <f>UPPER(TRIM(I3995))</f>
        <v/>
      </c>
      <c r="Y3995">
        <f>IF(V3995&lt;&gt;"",IFERROR(INDEX(federal_program_name_lookup,MATCH(V3995,aln_lookup,0)),""),"")</f>
        <v/>
      </c>
    </row>
    <row r="3996">
      <c r="A3996">
        <f>IF(B3996&lt;&gt;"", "AWARD-"&amp;TEXT(ROW()-1,"0000"), "")</f>
        <v/>
      </c>
      <c r="B3996" s="4" t="n"/>
      <c r="C3996" s="4" t="n"/>
      <c r="D3996" s="4" t="n"/>
      <c r="E3996" s="6" t="n"/>
      <c r="F3996" s="7" t="n"/>
      <c r="G3996" s="6" t="n"/>
      <c r="H3996" s="6" t="n"/>
      <c r="I3996" s="6" t="n"/>
      <c r="J3996" s="5">
        <f>SUMIFS(amount_expended,cfda_key,V3996)</f>
        <v/>
      </c>
      <c r="K3996" s="5">
        <f>IF(G3996="OTHER CLUSTER NOT LISTED ABOVE",SUMIFS(amount_expended,uniform_other_cluster_name,X3996), IF(AND(OR(G3996="N/A",G3996=""),H3996=""),0,IF(G3996="STATE CLUSTER",SUMIFS(amount_expended,uniform_state_cluster_name,W3996),SUMIFS(amount_expended,cluster_name,G3996))))</f>
        <v/>
      </c>
      <c r="L3996" s="6" t="n"/>
      <c r="M3996" s="4" t="n"/>
      <c r="N3996" s="6" t="n"/>
      <c r="O3996" s="4" t="n"/>
      <c r="P3996" s="4" t="n"/>
      <c r="Q3996" s="6" t="n"/>
      <c r="R3996" s="7" t="n"/>
      <c r="S3996" s="6" t="n"/>
      <c r="T3996" s="6" t="n"/>
      <c r="U3996" s="6" t="n"/>
      <c r="V3996" s="3">
        <f>IF(OR(B3996="",C3996),"",CONCATENATE(B3996,".",C3996))</f>
        <v/>
      </c>
      <c r="W3996">
        <f>UPPER(TRIM(H3996))</f>
        <v/>
      </c>
      <c r="X3996">
        <f>UPPER(TRIM(I3996))</f>
        <v/>
      </c>
      <c r="Y3996">
        <f>IF(V3996&lt;&gt;"",IFERROR(INDEX(federal_program_name_lookup,MATCH(V3996,aln_lookup,0)),""),"")</f>
        <v/>
      </c>
    </row>
    <row r="3997">
      <c r="A3997">
        <f>IF(B3997&lt;&gt;"", "AWARD-"&amp;TEXT(ROW()-1,"0000"), "")</f>
        <v/>
      </c>
      <c r="B3997" s="4" t="n"/>
      <c r="C3997" s="4" t="n"/>
      <c r="D3997" s="4" t="n"/>
      <c r="E3997" s="6" t="n"/>
      <c r="F3997" s="7" t="n"/>
      <c r="G3997" s="6" t="n"/>
      <c r="H3997" s="6" t="n"/>
      <c r="I3997" s="6" t="n"/>
      <c r="J3997" s="5">
        <f>SUMIFS(amount_expended,cfda_key,V3997)</f>
        <v/>
      </c>
      <c r="K3997" s="5">
        <f>IF(G3997="OTHER CLUSTER NOT LISTED ABOVE",SUMIFS(amount_expended,uniform_other_cluster_name,X3997), IF(AND(OR(G3997="N/A",G3997=""),H3997=""),0,IF(G3997="STATE CLUSTER",SUMIFS(amount_expended,uniform_state_cluster_name,W3997),SUMIFS(amount_expended,cluster_name,G3997))))</f>
        <v/>
      </c>
      <c r="L3997" s="6" t="n"/>
      <c r="M3997" s="4" t="n"/>
      <c r="N3997" s="6" t="n"/>
      <c r="O3997" s="4" t="n"/>
      <c r="P3997" s="4" t="n"/>
      <c r="Q3997" s="6" t="n"/>
      <c r="R3997" s="7" t="n"/>
      <c r="S3997" s="6" t="n"/>
      <c r="T3997" s="6" t="n"/>
      <c r="U3997" s="6" t="n"/>
      <c r="V3997" s="3">
        <f>IF(OR(B3997="",C3997),"",CONCATENATE(B3997,".",C3997))</f>
        <v/>
      </c>
      <c r="W3997">
        <f>UPPER(TRIM(H3997))</f>
        <v/>
      </c>
      <c r="X3997">
        <f>UPPER(TRIM(I3997))</f>
        <v/>
      </c>
      <c r="Y3997">
        <f>IF(V3997&lt;&gt;"",IFERROR(INDEX(federal_program_name_lookup,MATCH(V3997,aln_lookup,0)),""),"")</f>
        <v/>
      </c>
    </row>
    <row r="3998">
      <c r="A3998">
        <f>IF(B3998&lt;&gt;"", "AWARD-"&amp;TEXT(ROW()-1,"0000"), "")</f>
        <v/>
      </c>
      <c r="B3998" s="4" t="n"/>
      <c r="C3998" s="4" t="n"/>
      <c r="D3998" s="4" t="n"/>
      <c r="E3998" s="6" t="n"/>
      <c r="F3998" s="7" t="n"/>
      <c r="G3998" s="6" t="n"/>
      <c r="H3998" s="6" t="n"/>
      <c r="I3998" s="6" t="n"/>
      <c r="J3998" s="5">
        <f>SUMIFS(amount_expended,cfda_key,V3998)</f>
        <v/>
      </c>
      <c r="K3998" s="5">
        <f>IF(G3998="OTHER CLUSTER NOT LISTED ABOVE",SUMIFS(amount_expended,uniform_other_cluster_name,X3998), IF(AND(OR(G3998="N/A",G3998=""),H3998=""),0,IF(G3998="STATE CLUSTER",SUMIFS(amount_expended,uniform_state_cluster_name,W3998),SUMIFS(amount_expended,cluster_name,G3998))))</f>
        <v/>
      </c>
      <c r="L3998" s="6" t="n"/>
      <c r="M3998" s="4" t="n"/>
      <c r="N3998" s="6" t="n"/>
      <c r="O3998" s="4" t="n"/>
      <c r="P3998" s="4" t="n"/>
      <c r="Q3998" s="6" t="n"/>
      <c r="R3998" s="7" t="n"/>
      <c r="S3998" s="6" t="n"/>
      <c r="T3998" s="6" t="n"/>
      <c r="U3998" s="6" t="n"/>
      <c r="V3998" s="3">
        <f>IF(OR(B3998="",C3998),"",CONCATENATE(B3998,".",C3998))</f>
        <v/>
      </c>
      <c r="W3998">
        <f>UPPER(TRIM(H3998))</f>
        <v/>
      </c>
      <c r="X3998">
        <f>UPPER(TRIM(I3998))</f>
        <v/>
      </c>
      <c r="Y3998">
        <f>IF(V3998&lt;&gt;"",IFERROR(INDEX(federal_program_name_lookup,MATCH(V3998,aln_lookup,0)),""),"")</f>
        <v/>
      </c>
    </row>
    <row r="3999">
      <c r="A3999">
        <f>IF(B3999&lt;&gt;"", "AWARD-"&amp;TEXT(ROW()-1,"0000"), "")</f>
        <v/>
      </c>
      <c r="B3999" s="4" t="n"/>
      <c r="C3999" s="4" t="n"/>
      <c r="D3999" s="4" t="n"/>
      <c r="E3999" s="6" t="n"/>
      <c r="F3999" s="7" t="n"/>
      <c r="G3999" s="6" t="n"/>
      <c r="H3999" s="6" t="n"/>
      <c r="I3999" s="6" t="n"/>
      <c r="J3999" s="5">
        <f>SUMIFS(amount_expended,cfda_key,V3999)</f>
        <v/>
      </c>
      <c r="K3999" s="5">
        <f>IF(G3999="OTHER CLUSTER NOT LISTED ABOVE",SUMIFS(amount_expended,uniform_other_cluster_name,X3999), IF(AND(OR(G3999="N/A",G3999=""),H3999=""),0,IF(G3999="STATE CLUSTER",SUMIFS(amount_expended,uniform_state_cluster_name,W3999),SUMIFS(amount_expended,cluster_name,G3999))))</f>
        <v/>
      </c>
      <c r="L3999" s="6" t="n"/>
      <c r="M3999" s="4" t="n"/>
      <c r="N3999" s="6" t="n"/>
      <c r="O3999" s="4" t="n"/>
      <c r="P3999" s="4" t="n"/>
      <c r="Q3999" s="6" t="n"/>
      <c r="R3999" s="7" t="n"/>
      <c r="S3999" s="6" t="n"/>
      <c r="T3999" s="6" t="n"/>
      <c r="U3999" s="6" t="n"/>
      <c r="V3999" s="3">
        <f>IF(OR(B3999="",C3999),"",CONCATENATE(B3999,".",C3999))</f>
        <v/>
      </c>
      <c r="W3999">
        <f>UPPER(TRIM(H3999))</f>
        <v/>
      </c>
      <c r="X3999">
        <f>UPPER(TRIM(I3999))</f>
        <v/>
      </c>
      <c r="Y3999">
        <f>IF(V3999&lt;&gt;"",IFERROR(INDEX(federal_program_name_lookup,MATCH(V3999,aln_lookup,0)),""),"")</f>
        <v/>
      </c>
    </row>
    <row r="4000">
      <c r="A4000">
        <f>IF(B4000&lt;&gt;"", "AWARD-"&amp;TEXT(ROW()-1,"0000"), "")</f>
        <v/>
      </c>
      <c r="B4000" s="4" t="n"/>
      <c r="C4000" s="4" t="n"/>
      <c r="D4000" s="4" t="n"/>
      <c r="E4000" s="6" t="n"/>
      <c r="F4000" s="7" t="n"/>
      <c r="G4000" s="6" t="n"/>
      <c r="H4000" s="6" t="n"/>
      <c r="I4000" s="6" t="n"/>
      <c r="J4000" s="5">
        <f>SUMIFS(amount_expended,cfda_key,V4000)</f>
        <v/>
      </c>
      <c r="K4000" s="5">
        <f>IF(G4000="OTHER CLUSTER NOT LISTED ABOVE",SUMIFS(amount_expended,uniform_other_cluster_name,X4000), IF(AND(OR(G4000="N/A",G4000=""),H4000=""),0,IF(G4000="STATE CLUSTER",SUMIFS(amount_expended,uniform_state_cluster_name,W4000),SUMIFS(amount_expended,cluster_name,G4000))))</f>
        <v/>
      </c>
      <c r="L4000" s="6" t="n"/>
      <c r="M4000" s="4" t="n"/>
      <c r="N4000" s="6" t="n"/>
      <c r="O4000" s="4" t="n"/>
      <c r="P4000" s="4" t="n"/>
      <c r="Q4000" s="6" t="n"/>
      <c r="R4000" s="7" t="n"/>
      <c r="S4000" s="6" t="n"/>
      <c r="T4000" s="6" t="n"/>
      <c r="U4000" s="6" t="n"/>
      <c r="V4000" s="3">
        <f>IF(OR(B4000="",C4000),"",CONCATENATE(B4000,".",C4000))</f>
        <v/>
      </c>
      <c r="W4000">
        <f>UPPER(TRIM(H4000))</f>
        <v/>
      </c>
      <c r="X4000">
        <f>UPPER(TRIM(I4000))</f>
        <v/>
      </c>
      <c r="Y4000">
        <f>IF(V4000&lt;&gt;"",IFERROR(INDEX(federal_program_name_lookup,MATCH(V4000,aln_lookup,0)),""),"")</f>
        <v/>
      </c>
    </row>
    <row r="4001">
      <c r="A4001">
        <f>IF(B4001&lt;&gt;"", "AWARD-"&amp;TEXT(ROW()-1,"0000"), "")</f>
        <v/>
      </c>
      <c r="B4001" s="4" t="n"/>
      <c r="C4001" s="4" t="n"/>
      <c r="D4001" s="4" t="n"/>
      <c r="E4001" s="6" t="n"/>
      <c r="F4001" s="7" t="n"/>
      <c r="G4001" s="6" t="n"/>
      <c r="H4001" s="6" t="n"/>
      <c r="I4001" s="6" t="n"/>
      <c r="J4001" s="5">
        <f>SUMIFS(amount_expended,cfda_key,V4001)</f>
        <v/>
      </c>
      <c r="K4001" s="5">
        <f>IF(G4001="OTHER CLUSTER NOT LISTED ABOVE",SUMIFS(amount_expended,uniform_other_cluster_name,X4001), IF(AND(OR(G4001="N/A",G4001=""),H4001=""),0,IF(G4001="STATE CLUSTER",SUMIFS(amount_expended,uniform_state_cluster_name,W4001),SUMIFS(amount_expended,cluster_name,G4001))))</f>
        <v/>
      </c>
      <c r="L4001" s="6" t="n"/>
      <c r="M4001" s="4" t="n"/>
      <c r="N4001" s="6" t="n"/>
      <c r="O4001" s="4" t="n"/>
      <c r="P4001" s="4" t="n"/>
      <c r="Q4001" s="6" t="n"/>
      <c r="R4001" s="7" t="n"/>
      <c r="S4001" s="6" t="n"/>
      <c r="T4001" s="6" t="n"/>
      <c r="U4001" s="6" t="n"/>
      <c r="V4001" s="3">
        <f>IF(OR(B4001="",C4001),"",CONCATENATE(B4001,".",C4001))</f>
        <v/>
      </c>
      <c r="W4001">
        <f>UPPER(TRIM(H4001))</f>
        <v/>
      </c>
      <c r="X4001">
        <f>UPPER(TRIM(I4001))</f>
        <v/>
      </c>
      <c r="Y4001">
        <f>IF(V4001&lt;&gt;"",IFERROR(INDEX(federal_program_name_lookup,MATCH(V4001,aln_lookup,0)),""),"")</f>
        <v/>
      </c>
    </row>
    <row r="4002">
      <c r="A4002">
        <f>IF(B4002&lt;&gt;"", "AWARD-"&amp;TEXT(ROW()-1,"0000"), "")</f>
        <v/>
      </c>
      <c r="B4002" s="4" t="n"/>
      <c r="C4002" s="4" t="n"/>
      <c r="D4002" s="4" t="n"/>
      <c r="E4002" s="6" t="n"/>
      <c r="F4002" s="7" t="n"/>
      <c r="G4002" s="6" t="n"/>
      <c r="H4002" s="6" t="n"/>
      <c r="I4002" s="6" t="n"/>
      <c r="J4002" s="5">
        <f>SUMIFS(amount_expended,cfda_key,V4002)</f>
        <v/>
      </c>
      <c r="K4002" s="5">
        <f>IF(G4002="OTHER CLUSTER NOT LISTED ABOVE",SUMIFS(amount_expended,uniform_other_cluster_name,X4002), IF(AND(OR(G4002="N/A",G4002=""),H4002=""),0,IF(G4002="STATE CLUSTER",SUMIFS(amount_expended,uniform_state_cluster_name,W4002),SUMIFS(amount_expended,cluster_name,G4002))))</f>
        <v/>
      </c>
      <c r="L4002" s="6" t="n"/>
      <c r="M4002" s="4" t="n"/>
      <c r="N4002" s="6" t="n"/>
      <c r="O4002" s="4" t="n"/>
      <c r="P4002" s="4" t="n"/>
      <c r="Q4002" s="6" t="n"/>
      <c r="R4002" s="7" t="n"/>
      <c r="S4002" s="6" t="n"/>
      <c r="T4002" s="6" t="n"/>
      <c r="U4002" s="6" t="n"/>
      <c r="V4002" s="3">
        <f>IF(OR(B4002="",C4002),"",CONCATENATE(B4002,".",C4002))</f>
        <v/>
      </c>
      <c r="W4002">
        <f>UPPER(TRIM(H4002))</f>
        <v/>
      </c>
      <c r="X4002">
        <f>UPPER(TRIM(I4002))</f>
        <v/>
      </c>
      <c r="Y4002">
        <f>IF(V4002&lt;&gt;"",IFERROR(INDEX(federal_program_name_lookup,MATCH(V4002,aln_lookup,0)),""),"")</f>
        <v/>
      </c>
    </row>
    <row r="4003">
      <c r="A4003">
        <f>IF(B4003&lt;&gt;"", "AWARD-"&amp;TEXT(ROW()-1,"0000"), "")</f>
        <v/>
      </c>
      <c r="B4003" s="4" t="n"/>
      <c r="C4003" s="4" t="n"/>
      <c r="D4003" s="4" t="n"/>
      <c r="E4003" s="6" t="n"/>
      <c r="F4003" s="7" t="n"/>
      <c r="G4003" s="6" t="n"/>
      <c r="H4003" s="6" t="n"/>
      <c r="I4003" s="6" t="n"/>
      <c r="J4003" s="5">
        <f>SUMIFS(amount_expended,cfda_key,V4003)</f>
        <v/>
      </c>
      <c r="K4003" s="5">
        <f>IF(G4003="OTHER CLUSTER NOT LISTED ABOVE",SUMIFS(amount_expended,uniform_other_cluster_name,X4003), IF(AND(OR(G4003="N/A",G4003=""),H4003=""),0,IF(G4003="STATE CLUSTER",SUMIFS(amount_expended,uniform_state_cluster_name,W4003),SUMIFS(amount_expended,cluster_name,G4003))))</f>
        <v/>
      </c>
      <c r="L4003" s="6" t="n"/>
      <c r="M4003" s="4" t="n"/>
      <c r="N4003" s="6" t="n"/>
      <c r="O4003" s="4" t="n"/>
      <c r="P4003" s="4" t="n"/>
      <c r="Q4003" s="6" t="n"/>
      <c r="R4003" s="7" t="n"/>
      <c r="S4003" s="6" t="n"/>
      <c r="T4003" s="6" t="n"/>
      <c r="U4003" s="6" t="n"/>
      <c r="V4003" s="3">
        <f>IF(OR(B4003="",C4003),"",CONCATENATE(B4003,".",C4003))</f>
        <v/>
      </c>
      <c r="W4003">
        <f>UPPER(TRIM(H4003))</f>
        <v/>
      </c>
      <c r="X4003">
        <f>UPPER(TRIM(I4003))</f>
        <v/>
      </c>
      <c r="Y4003">
        <f>IF(V4003&lt;&gt;"",IFERROR(INDEX(federal_program_name_lookup,MATCH(V4003,aln_lookup,0)),""),"")</f>
        <v/>
      </c>
    </row>
    <row r="4004">
      <c r="A4004">
        <f>IF(B4004&lt;&gt;"", "AWARD-"&amp;TEXT(ROW()-1,"0000"), "")</f>
        <v/>
      </c>
      <c r="B4004" s="4" t="n"/>
      <c r="C4004" s="4" t="n"/>
      <c r="D4004" s="4" t="n"/>
      <c r="E4004" s="6" t="n"/>
      <c r="F4004" s="7" t="n"/>
      <c r="G4004" s="6" t="n"/>
      <c r="H4004" s="6" t="n"/>
      <c r="I4004" s="6" t="n"/>
      <c r="J4004" s="5">
        <f>SUMIFS(amount_expended,cfda_key,V4004)</f>
        <v/>
      </c>
      <c r="K4004" s="5">
        <f>IF(G4004="OTHER CLUSTER NOT LISTED ABOVE",SUMIFS(amount_expended,uniform_other_cluster_name,X4004), IF(AND(OR(G4004="N/A",G4004=""),H4004=""),0,IF(G4004="STATE CLUSTER",SUMIFS(amount_expended,uniform_state_cluster_name,W4004),SUMIFS(amount_expended,cluster_name,G4004))))</f>
        <v/>
      </c>
      <c r="L4004" s="6" t="n"/>
      <c r="M4004" s="4" t="n"/>
      <c r="N4004" s="6" t="n"/>
      <c r="O4004" s="4" t="n"/>
      <c r="P4004" s="4" t="n"/>
      <c r="Q4004" s="6" t="n"/>
      <c r="R4004" s="7" t="n"/>
      <c r="S4004" s="6" t="n"/>
      <c r="T4004" s="6" t="n"/>
      <c r="U4004" s="6" t="n"/>
      <c r="V4004" s="3">
        <f>IF(OR(B4004="",C4004),"",CONCATENATE(B4004,".",C4004))</f>
        <v/>
      </c>
      <c r="W4004">
        <f>UPPER(TRIM(H4004))</f>
        <v/>
      </c>
      <c r="X4004">
        <f>UPPER(TRIM(I4004))</f>
        <v/>
      </c>
      <c r="Y4004">
        <f>IF(V4004&lt;&gt;"",IFERROR(INDEX(federal_program_name_lookup,MATCH(V4004,aln_lookup,0)),""),"")</f>
        <v/>
      </c>
    </row>
    <row r="4005">
      <c r="A4005">
        <f>IF(B4005&lt;&gt;"", "AWARD-"&amp;TEXT(ROW()-1,"0000"), "")</f>
        <v/>
      </c>
      <c r="B4005" s="4" t="n"/>
      <c r="C4005" s="4" t="n"/>
      <c r="D4005" s="4" t="n"/>
      <c r="E4005" s="6" t="n"/>
      <c r="F4005" s="7" t="n"/>
      <c r="G4005" s="6" t="n"/>
      <c r="H4005" s="6" t="n"/>
      <c r="I4005" s="6" t="n"/>
      <c r="J4005" s="5">
        <f>SUMIFS(amount_expended,cfda_key,V4005)</f>
        <v/>
      </c>
      <c r="K4005" s="5">
        <f>IF(G4005="OTHER CLUSTER NOT LISTED ABOVE",SUMIFS(amount_expended,uniform_other_cluster_name,X4005), IF(AND(OR(G4005="N/A",G4005=""),H4005=""),0,IF(G4005="STATE CLUSTER",SUMIFS(amount_expended,uniform_state_cluster_name,W4005),SUMIFS(amount_expended,cluster_name,G4005))))</f>
        <v/>
      </c>
      <c r="L4005" s="6" t="n"/>
      <c r="M4005" s="4" t="n"/>
      <c r="N4005" s="6" t="n"/>
      <c r="O4005" s="4" t="n"/>
      <c r="P4005" s="4" t="n"/>
      <c r="Q4005" s="6" t="n"/>
      <c r="R4005" s="7" t="n"/>
      <c r="S4005" s="6" t="n"/>
      <c r="T4005" s="6" t="n"/>
      <c r="U4005" s="6" t="n"/>
      <c r="V4005" s="3">
        <f>IF(OR(B4005="",C4005),"",CONCATENATE(B4005,".",C4005))</f>
        <v/>
      </c>
      <c r="W4005">
        <f>UPPER(TRIM(H4005))</f>
        <v/>
      </c>
      <c r="X4005">
        <f>UPPER(TRIM(I4005))</f>
        <v/>
      </c>
      <c r="Y4005">
        <f>IF(V4005&lt;&gt;"",IFERROR(INDEX(federal_program_name_lookup,MATCH(V4005,aln_lookup,0)),""),"")</f>
        <v/>
      </c>
    </row>
    <row r="4006">
      <c r="A4006">
        <f>IF(B4006&lt;&gt;"", "AWARD-"&amp;TEXT(ROW()-1,"0000"), "")</f>
        <v/>
      </c>
      <c r="B4006" s="4" t="n"/>
      <c r="C4006" s="4" t="n"/>
      <c r="D4006" s="4" t="n"/>
      <c r="E4006" s="6" t="n"/>
      <c r="F4006" s="7" t="n"/>
      <c r="G4006" s="6" t="n"/>
      <c r="H4006" s="6" t="n"/>
      <c r="I4006" s="6" t="n"/>
      <c r="J4006" s="5">
        <f>SUMIFS(amount_expended,cfda_key,V4006)</f>
        <v/>
      </c>
      <c r="K4006" s="5">
        <f>IF(G4006="OTHER CLUSTER NOT LISTED ABOVE",SUMIFS(amount_expended,uniform_other_cluster_name,X4006), IF(AND(OR(G4006="N/A",G4006=""),H4006=""),0,IF(G4006="STATE CLUSTER",SUMIFS(amount_expended,uniform_state_cluster_name,W4006),SUMIFS(amount_expended,cluster_name,G4006))))</f>
        <v/>
      </c>
      <c r="L4006" s="6" t="n"/>
      <c r="M4006" s="4" t="n"/>
      <c r="N4006" s="6" t="n"/>
      <c r="O4006" s="4" t="n"/>
      <c r="P4006" s="4" t="n"/>
      <c r="Q4006" s="6" t="n"/>
      <c r="R4006" s="7" t="n"/>
      <c r="S4006" s="6" t="n"/>
      <c r="T4006" s="6" t="n"/>
      <c r="U4006" s="6" t="n"/>
      <c r="V4006" s="3">
        <f>IF(OR(B4006="",C4006),"",CONCATENATE(B4006,".",C4006))</f>
        <v/>
      </c>
      <c r="W4006">
        <f>UPPER(TRIM(H4006))</f>
        <v/>
      </c>
      <c r="X4006">
        <f>UPPER(TRIM(I4006))</f>
        <v/>
      </c>
      <c r="Y4006">
        <f>IF(V4006&lt;&gt;"",IFERROR(INDEX(federal_program_name_lookup,MATCH(V4006,aln_lookup,0)),""),"")</f>
        <v/>
      </c>
    </row>
    <row r="4007">
      <c r="A4007">
        <f>IF(B4007&lt;&gt;"", "AWARD-"&amp;TEXT(ROW()-1,"0000"), "")</f>
        <v/>
      </c>
      <c r="B4007" s="4" t="n"/>
      <c r="C4007" s="4" t="n"/>
      <c r="D4007" s="4" t="n"/>
      <c r="E4007" s="6" t="n"/>
      <c r="F4007" s="7" t="n"/>
      <c r="G4007" s="6" t="n"/>
      <c r="H4007" s="6" t="n"/>
      <c r="I4007" s="6" t="n"/>
      <c r="J4007" s="5">
        <f>SUMIFS(amount_expended,cfda_key,V4007)</f>
        <v/>
      </c>
      <c r="K4007" s="5">
        <f>IF(G4007="OTHER CLUSTER NOT LISTED ABOVE",SUMIFS(amount_expended,uniform_other_cluster_name,X4007), IF(AND(OR(G4007="N/A",G4007=""),H4007=""),0,IF(G4007="STATE CLUSTER",SUMIFS(amount_expended,uniform_state_cluster_name,W4007),SUMIFS(amount_expended,cluster_name,G4007))))</f>
        <v/>
      </c>
      <c r="L4007" s="6" t="n"/>
      <c r="M4007" s="4" t="n"/>
      <c r="N4007" s="6" t="n"/>
      <c r="O4007" s="4" t="n"/>
      <c r="P4007" s="4" t="n"/>
      <c r="Q4007" s="6" t="n"/>
      <c r="R4007" s="7" t="n"/>
      <c r="S4007" s="6" t="n"/>
      <c r="T4007" s="6" t="n"/>
      <c r="U4007" s="6" t="n"/>
      <c r="V4007" s="3">
        <f>IF(OR(B4007="",C4007),"",CONCATENATE(B4007,".",C4007))</f>
        <v/>
      </c>
      <c r="W4007">
        <f>UPPER(TRIM(H4007))</f>
        <v/>
      </c>
      <c r="X4007">
        <f>UPPER(TRIM(I4007))</f>
        <v/>
      </c>
      <c r="Y4007">
        <f>IF(V4007&lt;&gt;"",IFERROR(INDEX(federal_program_name_lookup,MATCH(V4007,aln_lookup,0)),""),"")</f>
        <v/>
      </c>
    </row>
    <row r="4008">
      <c r="A4008">
        <f>IF(B4008&lt;&gt;"", "AWARD-"&amp;TEXT(ROW()-1,"0000"), "")</f>
        <v/>
      </c>
      <c r="B4008" s="4" t="n"/>
      <c r="C4008" s="4" t="n"/>
      <c r="D4008" s="4" t="n"/>
      <c r="E4008" s="6" t="n"/>
      <c r="F4008" s="7" t="n"/>
      <c r="G4008" s="6" t="n"/>
      <c r="H4008" s="6" t="n"/>
      <c r="I4008" s="6" t="n"/>
      <c r="J4008" s="5">
        <f>SUMIFS(amount_expended,cfda_key,V4008)</f>
        <v/>
      </c>
      <c r="K4008" s="5">
        <f>IF(G4008="OTHER CLUSTER NOT LISTED ABOVE",SUMIFS(amount_expended,uniform_other_cluster_name,X4008), IF(AND(OR(G4008="N/A",G4008=""),H4008=""),0,IF(G4008="STATE CLUSTER",SUMIFS(amount_expended,uniform_state_cluster_name,W4008),SUMIFS(amount_expended,cluster_name,G4008))))</f>
        <v/>
      </c>
      <c r="L4008" s="6" t="n"/>
      <c r="M4008" s="4" t="n"/>
      <c r="N4008" s="6" t="n"/>
      <c r="O4008" s="4" t="n"/>
      <c r="P4008" s="4" t="n"/>
      <c r="Q4008" s="6" t="n"/>
      <c r="R4008" s="7" t="n"/>
      <c r="S4008" s="6" t="n"/>
      <c r="T4008" s="6" t="n"/>
      <c r="U4008" s="6" t="n"/>
      <c r="V4008" s="3">
        <f>IF(OR(B4008="",C4008),"",CONCATENATE(B4008,".",C4008))</f>
        <v/>
      </c>
      <c r="W4008">
        <f>UPPER(TRIM(H4008))</f>
        <v/>
      </c>
      <c r="X4008">
        <f>UPPER(TRIM(I4008))</f>
        <v/>
      </c>
      <c r="Y4008">
        <f>IF(V4008&lt;&gt;"",IFERROR(INDEX(federal_program_name_lookup,MATCH(V4008,aln_lookup,0)),""),"")</f>
        <v/>
      </c>
    </row>
    <row r="4009">
      <c r="A4009">
        <f>IF(B4009&lt;&gt;"", "AWARD-"&amp;TEXT(ROW()-1,"0000"), "")</f>
        <v/>
      </c>
      <c r="B4009" s="4" t="n"/>
      <c r="C4009" s="4" t="n"/>
      <c r="D4009" s="4" t="n"/>
      <c r="E4009" s="6" t="n"/>
      <c r="F4009" s="7" t="n"/>
      <c r="G4009" s="6" t="n"/>
      <c r="H4009" s="6" t="n"/>
      <c r="I4009" s="6" t="n"/>
      <c r="J4009" s="5">
        <f>SUMIFS(amount_expended,cfda_key,V4009)</f>
        <v/>
      </c>
      <c r="K4009" s="5">
        <f>IF(G4009="OTHER CLUSTER NOT LISTED ABOVE",SUMIFS(amount_expended,uniform_other_cluster_name,X4009), IF(AND(OR(G4009="N/A",G4009=""),H4009=""),0,IF(G4009="STATE CLUSTER",SUMIFS(amount_expended,uniform_state_cluster_name,W4009),SUMIFS(amount_expended,cluster_name,G4009))))</f>
        <v/>
      </c>
      <c r="L4009" s="6" t="n"/>
      <c r="M4009" s="4" t="n"/>
      <c r="N4009" s="6" t="n"/>
      <c r="O4009" s="4" t="n"/>
      <c r="P4009" s="4" t="n"/>
      <c r="Q4009" s="6" t="n"/>
      <c r="R4009" s="7" t="n"/>
      <c r="S4009" s="6" t="n"/>
      <c r="T4009" s="6" t="n"/>
      <c r="U4009" s="6" t="n"/>
      <c r="V4009" s="3">
        <f>IF(OR(B4009="",C4009),"",CONCATENATE(B4009,".",C4009))</f>
        <v/>
      </c>
      <c r="W4009">
        <f>UPPER(TRIM(H4009))</f>
        <v/>
      </c>
      <c r="X4009">
        <f>UPPER(TRIM(I4009))</f>
        <v/>
      </c>
      <c r="Y4009">
        <f>IF(V4009&lt;&gt;"",IFERROR(INDEX(federal_program_name_lookup,MATCH(V4009,aln_lookup,0)),""),"")</f>
        <v/>
      </c>
    </row>
    <row r="4010">
      <c r="A4010">
        <f>IF(B4010&lt;&gt;"", "AWARD-"&amp;TEXT(ROW()-1,"0000"), "")</f>
        <v/>
      </c>
      <c r="B4010" s="4" t="n"/>
      <c r="C4010" s="4" t="n"/>
      <c r="D4010" s="4" t="n"/>
      <c r="E4010" s="6" t="n"/>
      <c r="F4010" s="7" t="n"/>
      <c r="G4010" s="6" t="n"/>
      <c r="H4010" s="6" t="n"/>
      <c r="I4010" s="6" t="n"/>
      <c r="J4010" s="5">
        <f>SUMIFS(amount_expended,cfda_key,V4010)</f>
        <v/>
      </c>
      <c r="K4010" s="5">
        <f>IF(G4010="OTHER CLUSTER NOT LISTED ABOVE",SUMIFS(amount_expended,uniform_other_cluster_name,X4010), IF(AND(OR(G4010="N/A",G4010=""),H4010=""),0,IF(G4010="STATE CLUSTER",SUMIFS(amount_expended,uniform_state_cluster_name,W4010),SUMIFS(amount_expended,cluster_name,G4010))))</f>
        <v/>
      </c>
      <c r="L4010" s="6" t="n"/>
      <c r="M4010" s="4" t="n"/>
      <c r="N4010" s="6" t="n"/>
      <c r="O4010" s="4" t="n"/>
      <c r="P4010" s="4" t="n"/>
      <c r="Q4010" s="6" t="n"/>
      <c r="R4010" s="7" t="n"/>
      <c r="S4010" s="6" t="n"/>
      <c r="T4010" s="6" t="n"/>
      <c r="U4010" s="6" t="n"/>
      <c r="V4010" s="3">
        <f>IF(OR(B4010="",C4010),"",CONCATENATE(B4010,".",C4010))</f>
        <v/>
      </c>
      <c r="W4010">
        <f>UPPER(TRIM(H4010))</f>
        <v/>
      </c>
      <c r="X4010">
        <f>UPPER(TRIM(I4010))</f>
        <v/>
      </c>
      <c r="Y4010">
        <f>IF(V4010&lt;&gt;"",IFERROR(INDEX(federal_program_name_lookup,MATCH(V4010,aln_lookup,0)),""),"")</f>
        <v/>
      </c>
    </row>
    <row r="4011">
      <c r="A4011">
        <f>IF(B4011&lt;&gt;"", "AWARD-"&amp;TEXT(ROW()-1,"0000"), "")</f>
        <v/>
      </c>
      <c r="B4011" s="4" t="n"/>
      <c r="C4011" s="4" t="n"/>
      <c r="D4011" s="4" t="n"/>
      <c r="E4011" s="6" t="n"/>
      <c r="F4011" s="7" t="n"/>
      <c r="G4011" s="6" t="n"/>
      <c r="H4011" s="6" t="n"/>
      <c r="I4011" s="6" t="n"/>
      <c r="J4011" s="5">
        <f>SUMIFS(amount_expended,cfda_key,V4011)</f>
        <v/>
      </c>
      <c r="K4011" s="5">
        <f>IF(G4011="OTHER CLUSTER NOT LISTED ABOVE",SUMIFS(amount_expended,uniform_other_cluster_name,X4011), IF(AND(OR(G4011="N/A",G4011=""),H4011=""),0,IF(G4011="STATE CLUSTER",SUMIFS(amount_expended,uniform_state_cluster_name,W4011),SUMIFS(amount_expended,cluster_name,G4011))))</f>
        <v/>
      </c>
      <c r="L4011" s="6" t="n"/>
      <c r="M4011" s="4" t="n"/>
      <c r="N4011" s="6" t="n"/>
      <c r="O4011" s="4" t="n"/>
      <c r="P4011" s="4" t="n"/>
      <c r="Q4011" s="6" t="n"/>
      <c r="R4011" s="7" t="n"/>
      <c r="S4011" s="6" t="n"/>
      <c r="T4011" s="6" t="n"/>
      <c r="U4011" s="6" t="n"/>
      <c r="V4011" s="3">
        <f>IF(OR(B4011="",C4011),"",CONCATENATE(B4011,".",C4011))</f>
        <v/>
      </c>
      <c r="W4011">
        <f>UPPER(TRIM(H4011))</f>
        <v/>
      </c>
      <c r="X4011">
        <f>UPPER(TRIM(I4011))</f>
        <v/>
      </c>
      <c r="Y4011">
        <f>IF(V4011&lt;&gt;"",IFERROR(INDEX(federal_program_name_lookup,MATCH(V4011,aln_lookup,0)),""),"")</f>
        <v/>
      </c>
    </row>
    <row r="4012">
      <c r="A4012">
        <f>IF(B4012&lt;&gt;"", "AWARD-"&amp;TEXT(ROW()-1,"0000"), "")</f>
        <v/>
      </c>
      <c r="B4012" s="4" t="n"/>
      <c r="C4012" s="4" t="n"/>
      <c r="D4012" s="4" t="n"/>
      <c r="E4012" s="6" t="n"/>
      <c r="F4012" s="7" t="n"/>
      <c r="G4012" s="6" t="n"/>
      <c r="H4012" s="6" t="n"/>
      <c r="I4012" s="6" t="n"/>
      <c r="J4012" s="5">
        <f>SUMIFS(amount_expended,cfda_key,V4012)</f>
        <v/>
      </c>
      <c r="K4012" s="5">
        <f>IF(G4012="OTHER CLUSTER NOT LISTED ABOVE",SUMIFS(amount_expended,uniform_other_cluster_name,X4012), IF(AND(OR(G4012="N/A",G4012=""),H4012=""),0,IF(G4012="STATE CLUSTER",SUMIFS(amount_expended,uniform_state_cluster_name,W4012),SUMIFS(amount_expended,cluster_name,G4012))))</f>
        <v/>
      </c>
      <c r="L4012" s="6" t="n"/>
      <c r="M4012" s="4" t="n"/>
      <c r="N4012" s="6" t="n"/>
      <c r="O4012" s="4" t="n"/>
      <c r="P4012" s="4" t="n"/>
      <c r="Q4012" s="6" t="n"/>
      <c r="R4012" s="7" t="n"/>
      <c r="S4012" s="6" t="n"/>
      <c r="T4012" s="6" t="n"/>
      <c r="U4012" s="6" t="n"/>
      <c r="V4012" s="3">
        <f>IF(OR(B4012="",C4012),"",CONCATENATE(B4012,".",C4012))</f>
        <v/>
      </c>
      <c r="W4012">
        <f>UPPER(TRIM(H4012))</f>
        <v/>
      </c>
      <c r="X4012">
        <f>UPPER(TRIM(I4012))</f>
        <v/>
      </c>
      <c r="Y4012">
        <f>IF(V4012&lt;&gt;"",IFERROR(INDEX(federal_program_name_lookup,MATCH(V4012,aln_lookup,0)),""),"")</f>
        <v/>
      </c>
    </row>
    <row r="4013">
      <c r="A4013">
        <f>IF(B4013&lt;&gt;"", "AWARD-"&amp;TEXT(ROW()-1,"0000"), "")</f>
        <v/>
      </c>
      <c r="B4013" s="4" t="n"/>
      <c r="C4013" s="4" t="n"/>
      <c r="D4013" s="4" t="n"/>
      <c r="E4013" s="6" t="n"/>
      <c r="F4013" s="7" t="n"/>
      <c r="G4013" s="6" t="n"/>
      <c r="H4013" s="6" t="n"/>
      <c r="I4013" s="6" t="n"/>
      <c r="J4013" s="5">
        <f>SUMIFS(amount_expended,cfda_key,V4013)</f>
        <v/>
      </c>
      <c r="K4013" s="5">
        <f>IF(G4013="OTHER CLUSTER NOT LISTED ABOVE",SUMIFS(amount_expended,uniform_other_cluster_name,X4013), IF(AND(OR(G4013="N/A",G4013=""),H4013=""),0,IF(G4013="STATE CLUSTER",SUMIFS(amount_expended,uniform_state_cluster_name,W4013),SUMIFS(amount_expended,cluster_name,G4013))))</f>
        <v/>
      </c>
      <c r="L4013" s="6" t="n"/>
      <c r="M4013" s="4" t="n"/>
      <c r="N4013" s="6" t="n"/>
      <c r="O4013" s="4" t="n"/>
      <c r="P4013" s="4" t="n"/>
      <c r="Q4013" s="6" t="n"/>
      <c r="R4013" s="7" t="n"/>
      <c r="S4013" s="6" t="n"/>
      <c r="T4013" s="6" t="n"/>
      <c r="U4013" s="6" t="n"/>
      <c r="V4013" s="3">
        <f>IF(OR(B4013="",C4013),"",CONCATENATE(B4013,".",C4013))</f>
        <v/>
      </c>
      <c r="W4013">
        <f>UPPER(TRIM(H4013))</f>
        <v/>
      </c>
      <c r="X4013">
        <f>UPPER(TRIM(I4013))</f>
        <v/>
      </c>
      <c r="Y4013">
        <f>IF(V4013&lt;&gt;"",IFERROR(INDEX(federal_program_name_lookup,MATCH(V4013,aln_lookup,0)),""),"")</f>
        <v/>
      </c>
    </row>
    <row r="4014">
      <c r="A4014">
        <f>IF(B4014&lt;&gt;"", "AWARD-"&amp;TEXT(ROW()-1,"0000"), "")</f>
        <v/>
      </c>
      <c r="B4014" s="4" t="n"/>
      <c r="C4014" s="4" t="n"/>
      <c r="D4014" s="4" t="n"/>
      <c r="E4014" s="6" t="n"/>
      <c r="F4014" s="7" t="n"/>
      <c r="G4014" s="6" t="n"/>
      <c r="H4014" s="6" t="n"/>
      <c r="I4014" s="6" t="n"/>
      <c r="J4014" s="5">
        <f>SUMIFS(amount_expended,cfda_key,V4014)</f>
        <v/>
      </c>
      <c r="K4014" s="5">
        <f>IF(G4014="OTHER CLUSTER NOT LISTED ABOVE",SUMIFS(amount_expended,uniform_other_cluster_name,X4014), IF(AND(OR(G4014="N/A",G4014=""),H4014=""),0,IF(G4014="STATE CLUSTER",SUMIFS(amount_expended,uniform_state_cluster_name,W4014),SUMIFS(amount_expended,cluster_name,G4014))))</f>
        <v/>
      </c>
      <c r="L4014" s="6" t="n"/>
      <c r="M4014" s="4" t="n"/>
      <c r="N4014" s="6" t="n"/>
      <c r="O4014" s="4" t="n"/>
      <c r="P4014" s="4" t="n"/>
      <c r="Q4014" s="6" t="n"/>
      <c r="R4014" s="7" t="n"/>
      <c r="S4014" s="6" t="n"/>
      <c r="T4014" s="6" t="n"/>
      <c r="U4014" s="6" t="n"/>
      <c r="V4014" s="3">
        <f>IF(OR(B4014="",C4014),"",CONCATENATE(B4014,".",C4014))</f>
        <v/>
      </c>
      <c r="W4014">
        <f>UPPER(TRIM(H4014))</f>
        <v/>
      </c>
      <c r="X4014">
        <f>UPPER(TRIM(I4014))</f>
        <v/>
      </c>
      <c r="Y4014">
        <f>IF(V4014&lt;&gt;"",IFERROR(INDEX(federal_program_name_lookup,MATCH(V4014,aln_lookup,0)),""),"")</f>
        <v/>
      </c>
    </row>
    <row r="4015">
      <c r="A4015">
        <f>IF(B4015&lt;&gt;"", "AWARD-"&amp;TEXT(ROW()-1,"0000"), "")</f>
        <v/>
      </c>
      <c r="B4015" s="4" t="n"/>
      <c r="C4015" s="4" t="n"/>
      <c r="D4015" s="4" t="n"/>
      <c r="E4015" s="6" t="n"/>
      <c r="F4015" s="7" t="n"/>
      <c r="G4015" s="6" t="n"/>
      <c r="H4015" s="6" t="n"/>
      <c r="I4015" s="6" t="n"/>
      <c r="J4015" s="5">
        <f>SUMIFS(amount_expended,cfda_key,V4015)</f>
        <v/>
      </c>
      <c r="K4015" s="5">
        <f>IF(G4015="OTHER CLUSTER NOT LISTED ABOVE",SUMIFS(amount_expended,uniform_other_cluster_name,X4015), IF(AND(OR(G4015="N/A",G4015=""),H4015=""),0,IF(G4015="STATE CLUSTER",SUMIFS(amount_expended,uniform_state_cluster_name,W4015),SUMIFS(amount_expended,cluster_name,G4015))))</f>
        <v/>
      </c>
      <c r="L4015" s="6" t="n"/>
      <c r="M4015" s="4" t="n"/>
      <c r="N4015" s="6" t="n"/>
      <c r="O4015" s="4" t="n"/>
      <c r="P4015" s="4" t="n"/>
      <c r="Q4015" s="6" t="n"/>
      <c r="R4015" s="7" t="n"/>
      <c r="S4015" s="6" t="n"/>
      <c r="T4015" s="6" t="n"/>
      <c r="U4015" s="6" t="n"/>
      <c r="V4015" s="3">
        <f>IF(OR(B4015="",C4015),"",CONCATENATE(B4015,".",C4015))</f>
        <v/>
      </c>
      <c r="W4015">
        <f>UPPER(TRIM(H4015))</f>
        <v/>
      </c>
      <c r="X4015">
        <f>UPPER(TRIM(I4015))</f>
        <v/>
      </c>
      <c r="Y4015">
        <f>IF(V4015&lt;&gt;"",IFERROR(INDEX(federal_program_name_lookup,MATCH(V4015,aln_lookup,0)),""),"")</f>
        <v/>
      </c>
    </row>
    <row r="4016">
      <c r="A4016">
        <f>IF(B4016&lt;&gt;"", "AWARD-"&amp;TEXT(ROW()-1,"0000"), "")</f>
        <v/>
      </c>
      <c r="B4016" s="4" t="n"/>
      <c r="C4016" s="4" t="n"/>
      <c r="D4016" s="4" t="n"/>
      <c r="E4016" s="6" t="n"/>
      <c r="F4016" s="7" t="n"/>
      <c r="G4016" s="6" t="n"/>
      <c r="H4016" s="6" t="n"/>
      <c r="I4016" s="6" t="n"/>
      <c r="J4016" s="5">
        <f>SUMIFS(amount_expended,cfda_key,V4016)</f>
        <v/>
      </c>
      <c r="K4016" s="5">
        <f>IF(G4016="OTHER CLUSTER NOT LISTED ABOVE",SUMIFS(amount_expended,uniform_other_cluster_name,X4016), IF(AND(OR(G4016="N/A",G4016=""),H4016=""),0,IF(G4016="STATE CLUSTER",SUMIFS(amount_expended,uniform_state_cluster_name,W4016),SUMIFS(amount_expended,cluster_name,G4016))))</f>
        <v/>
      </c>
      <c r="L4016" s="6" t="n"/>
      <c r="M4016" s="4" t="n"/>
      <c r="N4016" s="6" t="n"/>
      <c r="O4016" s="4" t="n"/>
      <c r="P4016" s="4" t="n"/>
      <c r="Q4016" s="6" t="n"/>
      <c r="R4016" s="7" t="n"/>
      <c r="S4016" s="6" t="n"/>
      <c r="T4016" s="6" t="n"/>
      <c r="U4016" s="6" t="n"/>
      <c r="V4016" s="3">
        <f>IF(OR(B4016="",C4016),"",CONCATENATE(B4016,".",C4016))</f>
        <v/>
      </c>
      <c r="W4016">
        <f>UPPER(TRIM(H4016))</f>
        <v/>
      </c>
      <c r="X4016">
        <f>UPPER(TRIM(I4016))</f>
        <v/>
      </c>
      <c r="Y4016">
        <f>IF(V4016&lt;&gt;"",IFERROR(INDEX(federal_program_name_lookup,MATCH(V4016,aln_lookup,0)),""),"")</f>
        <v/>
      </c>
    </row>
    <row r="4017">
      <c r="A4017">
        <f>IF(B4017&lt;&gt;"", "AWARD-"&amp;TEXT(ROW()-1,"0000"), "")</f>
        <v/>
      </c>
      <c r="B4017" s="4" t="n"/>
      <c r="C4017" s="4" t="n"/>
      <c r="D4017" s="4" t="n"/>
      <c r="E4017" s="6" t="n"/>
      <c r="F4017" s="7" t="n"/>
      <c r="G4017" s="6" t="n"/>
      <c r="H4017" s="6" t="n"/>
      <c r="I4017" s="6" t="n"/>
      <c r="J4017" s="5">
        <f>SUMIFS(amount_expended,cfda_key,V4017)</f>
        <v/>
      </c>
      <c r="K4017" s="5">
        <f>IF(G4017="OTHER CLUSTER NOT LISTED ABOVE",SUMIFS(amount_expended,uniform_other_cluster_name,X4017), IF(AND(OR(G4017="N/A",G4017=""),H4017=""),0,IF(G4017="STATE CLUSTER",SUMIFS(amount_expended,uniform_state_cluster_name,W4017),SUMIFS(amount_expended,cluster_name,G4017))))</f>
        <v/>
      </c>
      <c r="L4017" s="6" t="n"/>
      <c r="M4017" s="4" t="n"/>
      <c r="N4017" s="6" t="n"/>
      <c r="O4017" s="4" t="n"/>
      <c r="P4017" s="4" t="n"/>
      <c r="Q4017" s="6" t="n"/>
      <c r="R4017" s="7" t="n"/>
      <c r="S4017" s="6" t="n"/>
      <c r="T4017" s="6" t="n"/>
      <c r="U4017" s="6" t="n"/>
      <c r="V4017" s="3">
        <f>IF(OR(B4017="",C4017),"",CONCATENATE(B4017,".",C4017))</f>
        <v/>
      </c>
      <c r="W4017">
        <f>UPPER(TRIM(H4017))</f>
        <v/>
      </c>
      <c r="X4017">
        <f>UPPER(TRIM(I4017))</f>
        <v/>
      </c>
      <c r="Y4017">
        <f>IF(V4017&lt;&gt;"",IFERROR(INDEX(federal_program_name_lookup,MATCH(V4017,aln_lookup,0)),""),"")</f>
        <v/>
      </c>
    </row>
    <row r="4018">
      <c r="A4018">
        <f>IF(B4018&lt;&gt;"", "AWARD-"&amp;TEXT(ROW()-1,"0000"), "")</f>
        <v/>
      </c>
      <c r="B4018" s="4" t="n"/>
      <c r="C4018" s="4" t="n"/>
      <c r="D4018" s="4" t="n"/>
      <c r="E4018" s="6" t="n"/>
      <c r="F4018" s="7" t="n"/>
      <c r="G4018" s="6" t="n"/>
      <c r="H4018" s="6" t="n"/>
      <c r="I4018" s="6" t="n"/>
      <c r="J4018" s="5">
        <f>SUMIFS(amount_expended,cfda_key,V4018)</f>
        <v/>
      </c>
      <c r="K4018" s="5">
        <f>IF(G4018="OTHER CLUSTER NOT LISTED ABOVE",SUMIFS(amount_expended,uniform_other_cluster_name,X4018), IF(AND(OR(G4018="N/A",G4018=""),H4018=""),0,IF(G4018="STATE CLUSTER",SUMIFS(amount_expended,uniform_state_cluster_name,W4018),SUMIFS(amount_expended,cluster_name,G4018))))</f>
        <v/>
      </c>
      <c r="L4018" s="6" t="n"/>
      <c r="M4018" s="4" t="n"/>
      <c r="N4018" s="6" t="n"/>
      <c r="O4018" s="4" t="n"/>
      <c r="P4018" s="4" t="n"/>
      <c r="Q4018" s="6" t="n"/>
      <c r="R4018" s="7" t="n"/>
      <c r="S4018" s="6" t="n"/>
      <c r="T4018" s="6" t="n"/>
      <c r="U4018" s="6" t="n"/>
      <c r="V4018" s="3">
        <f>IF(OR(B4018="",C4018),"",CONCATENATE(B4018,".",C4018))</f>
        <v/>
      </c>
      <c r="W4018">
        <f>UPPER(TRIM(H4018))</f>
        <v/>
      </c>
      <c r="X4018">
        <f>UPPER(TRIM(I4018))</f>
        <v/>
      </c>
      <c r="Y4018">
        <f>IF(V4018&lt;&gt;"",IFERROR(INDEX(federal_program_name_lookup,MATCH(V4018,aln_lookup,0)),""),"")</f>
        <v/>
      </c>
    </row>
    <row r="4019">
      <c r="A4019">
        <f>IF(B4019&lt;&gt;"", "AWARD-"&amp;TEXT(ROW()-1,"0000"), "")</f>
        <v/>
      </c>
      <c r="B4019" s="4" t="n"/>
      <c r="C4019" s="4" t="n"/>
      <c r="D4019" s="4" t="n"/>
      <c r="E4019" s="6" t="n"/>
      <c r="F4019" s="7" t="n"/>
      <c r="G4019" s="6" t="n"/>
      <c r="H4019" s="6" t="n"/>
      <c r="I4019" s="6" t="n"/>
      <c r="J4019" s="5">
        <f>SUMIFS(amount_expended,cfda_key,V4019)</f>
        <v/>
      </c>
      <c r="K4019" s="5">
        <f>IF(G4019="OTHER CLUSTER NOT LISTED ABOVE",SUMIFS(amount_expended,uniform_other_cluster_name,X4019), IF(AND(OR(G4019="N/A",G4019=""),H4019=""),0,IF(G4019="STATE CLUSTER",SUMIFS(amount_expended,uniform_state_cluster_name,W4019),SUMIFS(amount_expended,cluster_name,G4019))))</f>
        <v/>
      </c>
      <c r="L4019" s="6" t="n"/>
      <c r="M4019" s="4" t="n"/>
      <c r="N4019" s="6" t="n"/>
      <c r="O4019" s="4" t="n"/>
      <c r="P4019" s="4" t="n"/>
      <c r="Q4019" s="6" t="n"/>
      <c r="R4019" s="7" t="n"/>
      <c r="S4019" s="6" t="n"/>
      <c r="T4019" s="6" t="n"/>
      <c r="U4019" s="6" t="n"/>
      <c r="V4019" s="3">
        <f>IF(OR(B4019="",C4019),"",CONCATENATE(B4019,".",C4019))</f>
        <v/>
      </c>
      <c r="W4019">
        <f>UPPER(TRIM(H4019))</f>
        <v/>
      </c>
      <c r="X4019">
        <f>UPPER(TRIM(I4019))</f>
        <v/>
      </c>
      <c r="Y4019">
        <f>IF(V4019&lt;&gt;"",IFERROR(INDEX(federal_program_name_lookup,MATCH(V4019,aln_lookup,0)),""),"")</f>
        <v/>
      </c>
    </row>
    <row r="4020">
      <c r="A4020">
        <f>IF(B4020&lt;&gt;"", "AWARD-"&amp;TEXT(ROW()-1,"0000"), "")</f>
        <v/>
      </c>
      <c r="B4020" s="4" t="n"/>
      <c r="C4020" s="4" t="n"/>
      <c r="D4020" s="4" t="n"/>
      <c r="E4020" s="6" t="n"/>
      <c r="F4020" s="7" t="n"/>
      <c r="G4020" s="6" t="n"/>
      <c r="H4020" s="6" t="n"/>
      <c r="I4020" s="6" t="n"/>
      <c r="J4020" s="5">
        <f>SUMIFS(amount_expended,cfda_key,V4020)</f>
        <v/>
      </c>
      <c r="K4020" s="5">
        <f>IF(G4020="OTHER CLUSTER NOT LISTED ABOVE",SUMIFS(amount_expended,uniform_other_cluster_name,X4020), IF(AND(OR(G4020="N/A",G4020=""),H4020=""),0,IF(G4020="STATE CLUSTER",SUMIFS(amount_expended,uniform_state_cluster_name,W4020),SUMIFS(amount_expended,cluster_name,G4020))))</f>
        <v/>
      </c>
      <c r="L4020" s="6" t="n"/>
      <c r="M4020" s="4" t="n"/>
      <c r="N4020" s="6" t="n"/>
      <c r="O4020" s="4" t="n"/>
      <c r="P4020" s="4" t="n"/>
      <c r="Q4020" s="6" t="n"/>
      <c r="R4020" s="7" t="n"/>
      <c r="S4020" s="6" t="n"/>
      <c r="T4020" s="6" t="n"/>
      <c r="U4020" s="6" t="n"/>
      <c r="V4020" s="3">
        <f>IF(OR(B4020="",C4020),"",CONCATENATE(B4020,".",C4020))</f>
        <v/>
      </c>
      <c r="W4020">
        <f>UPPER(TRIM(H4020))</f>
        <v/>
      </c>
      <c r="X4020">
        <f>UPPER(TRIM(I4020))</f>
        <v/>
      </c>
      <c r="Y4020">
        <f>IF(V4020&lt;&gt;"",IFERROR(INDEX(federal_program_name_lookup,MATCH(V4020,aln_lookup,0)),""),"")</f>
        <v/>
      </c>
    </row>
    <row r="4021">
      <c r="A4021">
        <f>IF(B4021&lt;&gt;"", "AWARD-"&amp;TEXT(ROW()-1,"0000"), "")</f>
        <v/>
      </c>
      <c r="B4021" s="4" t="n"/>
      <c r="C4021" s="4" t="n"/>
      <c r="D4021" s="4" t="n"/>
      <c r="E4021" s="6" t="n"/>
      <c r="F4021" s="7" t="n"/>
      <c r="G4021" s="6" t="n"/>
      <c r="H4021" s="6" t="n"/>
      <c r="I4021" s="6" t="n"/>
      <c r="J4021" s="5">
        <f>SUMIFS(amount_expended,cfda_key,V4021)</f>
        <v/>
      </c>
      <c r="K4021" s="5">
        <f>IF(G4021="OTHER CLUSTER NOT LISTED ABOVE",SUMIFS(amount_expended,uniform_other_cluster_name,X4021), IF(AND(OR(G4021="N/A",G4021=""),H4021=""),0,IF(G4021="STATE CLUSTER",SUMIFS(amount_expended,uniform_state_cluster_name,W4021),SUMIFS(amount_expended,cluster_name,G4021))))</f>
        <v/>
      </c>
      <c r="L4021" s="6" t="n"/>
      <c r="M4021" s="4" t="n"/>
      <c r="N4021" s="6" t="n"/>
      <c r="O4021" s="4" t="n"/>
      <c r="P4021" s="4" t="n"/>
      <c r="Q4021" s="6" t="n"/>
      <c r="R4021" s="7" t="n"/>
      <c r="S4021" s="6" t="n"/>
      <c r="T4021" s="6" t="n"/>
      <c r="U4021" s="6" t="n"/>
      <c r="V4021" s="3">
        <f>IF(OR(B4021="",C4021),"",CONCATENATE(B4021,".",C4021))</f>
        <v/>
      </c>
      <c r="W4021">
        <f>UPPER(TRIM(H4021))</f>
        <v/>
      </c>
      <c r="X4021">
        <f>UPPER(TRIM(I4021))</f>
        <v/>
      </c>
      <c r="Y4021">
        <f>IF(V4021&lt;&gt;"",IFERROR(INDEX(federal_program_name_lookup,MATCH(V4021,aln_lookup,0)),""),"")</f>
        <v/>
      </c>
    </row>
    <row r="4022">
      <c r="A4022">
        <f>IF(B4022&lt;&gt;"", "AWARD-"&amp;TEXT(ROW()-1,"0000"), "")</f>
        <v/>
      </c>
      <c r="B4022" s="4" t="n"/>
      <c r="C4022" s="4" t="n"/>
      <c r="D4022" s="4" t="n"/>
      <c r="E4022" s="6" t="n"/>
      <c r="F4022" s="7" t="n"/>
      <c r="G4022" s="6" t="n"/>
      <c r="H4022" s="6" t="n"/>
      <c r="I4022" s="6" t="n"/>
      <c r="J4022" s="5">
        <f>SUMIFS(amount_expended,cfda_key,V4022)</f>
        <v/>
      </c>
      <c r="K4022" s="5">
        <f>IF(G4022="OTHER CLUSTER NOT LISTED ABOVE",SUMIFS(amount_expended,uniform_other_cluster_name,X4022), IF(AND(OR(G4022="N/A",G4022=""),H4022=""),0,IF(G4022="STATE CLUSTER",SUMIFS(amount_expended,uniform_state_cluster_name,W4022),SUMIFS(amount_expended,cluster_name,G4022))))</f>
        <v/>
      </c>
      <c r="L4022" s="6" t="n"/>
      <c r="M4022" s="4" t="n"/>
      <c r="N4022" s="6" t="n"/>
      <c r="O4022" s="4" t="n"/>
      <c r="P4022" s="4" t="n"/>
      <c r="Q4022" s="6" t="n"/>
      <c r="R4022" s="7" t="n"/>
      <c r="S4022" s="6" t="n"/>
      <c r="T4022" s="6" t="n"/>
      <c r="U4022" s="6" t="n"/>
      <c r="V4022" s="3">
        <f>IF(OR(B4022="",C4022),"",CONCATENATE(B4022,".",C4022))</f>
        <v/>
      </c>
      <c r="W4022">
        <f>UPPER(TRIM(H4022))</f>
        <v/>
      </c>
      <c r="X4022">
        <f>UPPER(TRIM(I4022))</f>
        <v/>
      </c>
      <c r="Y4022">
        <f>IF(V4022&lt;&gt;"",IFERROR(INDEX(federal_program_name_lookup,MATCH(V4022,aln_lookup,0)),""),"")</f>
        <v/>
      </c>
    </row>
    <row r="4023">
      <c r="A4023">
        <f>IF(B4023&lt;&gt;"", "AWARD-"&amp;TEXT(ROW()-1,"0000"), "")</f>
        <v/>
      </c>
      <c r="B4023" s="4" t="n"/>
      <c r="C4023" s="4" t="n"/>
      <c r="D4023" s="4" t="n"/>
      <c r="E4023" s="6" t="n"/>
      <c r="F4023" s="7" t="n"/>
      <c r="G4023" s="6" t="n"/>
      <c r="H4023" s="6" t="n"/>
      <c r="I4023" s="6" t="n"/>
      <c r="J4023" s="5">
        <f>SUMIFS(amount_expended,cfda_key,V4023)</f>
        <v/>
      </c>
      <c r="K4023" s="5">
        <f>IF(G4023="OTHER CLUSTER NOT LISTED ABOVE",SUMIFS(amount_expended,uniform_other_cluster_name,X4023), IF(AND(OR(G4023="N/A",G4023=""),H4023=""),0,IF(G4023="STATE CLUSTER",SUMIFS(amount_expended,uniform_state_cluster_name,W4023),SUMIFS(amount_expended,cluster_name,G4023))))</f>
        <v/>
      </c>
      <c r="L4023" s="6" t="n"/>
      <c r="M4023" s="4" t="n"/>
      <c r="N4023" s="6" t="n"/>
      <c r="O4023" s="4" t="n"/>
      <c r="P4023" s="4" t="n"/>
      <c r="Q4023" s="6" t="n"/>
      <c r="R4023" s="7" t="n"/>
      <c r="S4023" s="6" t="n"/>
      <c r="T4023" s="6" t="n"/>
      <c r="U4023" s="6" t="n"/>
      <c r="V4023" s="3">
        <f>IF(OR(B4023="",C4023),"",CONCATENATE(B4023,".",C4023))</f>
        <v/>
      </c>
      <c r="W4023">
        <f>UPPER(TRIM(H4023))</f>
        <v/>
      </c>
      <c r="X4023">
        <f>UPPER(TRIM(I4023))</f>
        <v/>
      </c>
      <c r="Y4023">
        <f>IF(V4023&lt;&gt;"",IFERROR(INDEX(federal_program_name_lookup,MATCH(V4023,aln_lookup,0)),""),"")</f>
        <v/>
      </c>
    </row>
    <row r="4024">
      <c r="A4024">
        <f>IF(B4024&lt;&gt;"", "AWARD-"&amp;TEXT(ROW()-1,"0000"), "")</f>
        <v/>
      </c>
      <c r="B4024" s="4" t="n"/>
      <c r="C4024" s="4" t="n"/>
      <c r="D4024" s="4" t="n"/>
      <c r="E4024" s="6" t="n"/>
      <c r="F4024" s="7" t="n"/>
      <c r="G4024" s="6" t="n"/>
      <c r="H4024" s="6" t="n"/>
      <c r="I4024" s="6" t="n"/>
      <c r="J4024" s="5">
        <f>SUMIFS(amount_expended,cfda_key,V4024)</f>
        <v/>
      </c>
      <c r="K4024" s="5">
        <f>IF(G4024="OTHER CLUSTER NOT LISTED ABOVE",SUMIFS(amount_expended,uniform_other_cluster_name,X4024), IF(AND(OR(G4024="N/A",G4024=""),H4024=""),0,IF(G4024="STATE CLUSTER",SUMIFS(amount_expended,uniform_state_cluster_name,W4024),SUMIFS(amount_expended,cluster_name,G4024))))</f>
        <v/>
      </c>
      <c r="L4024" s="6" t="n"/>
      <c r="M4024" s="4" t="n"/>
      <c r="N4024" s="6" t="n"/>
      <c r="O4024" s="4" t="n"/>
      <c r="P4024" s="4" t="n"/>
      <c r="Q4024" s="6" t="n"/>
      <c r="R4024" s="7" t="n"/>
      <c r="S4024" s="6" t="n"/>
      <c r="T4024" s="6" t="n"/>
      <c r="U4024" s="6" t="n"/>
      <c r="V4024" s="3">
        <f>IF(OR(B4024="",C4024),"",CONCATENATE(B4024,".",C4024))</f>
        <v/>
      </c>
      <c r="W4024">
        <f>UPPER(TRIM(H4024))</f>
        <v/>
      </c>
      <c r="X4024">
        <f>UPPER(TRIM(I4024))</f>
        <v/>
      </c>
      <c r="Y4024">
        <f>IF(V4024&lt;&gt;"",IFERROR(INDEX(federal_program_name_lookup,MATCH(V4024,aln_lookup,0)),""),"")</f>
        <v/>
      </c>
    </row>
    <row r="4025">
      <c r="A4025">
        <f>IF(B4025&lt;&gt;"", "AWARD-"&amp;TEXT(ROW()-1,"0000"), "")</f>
        <v/>
      </c>
      <c r="B4025" s="4" t="n"/>
      <c r="C4025" s="4" t="n"/>
      <c r="D4025" s="4" t="n"/>
      <c r="E4025" s="6" t="n"/>
      <c r="F4025" s="7" t="n"/>
      <c r="G4025" s="6" t="n"/>
      <c r="H4025" s="6" t="n"/>
      <c r="I4025" s="6" t="n"/>
      <c r="J4025" s="5">
        <f>SUMIFS(amount_expended,cfda_key,V4025)</f>
        <v/>
      </c>
      <c r="K4025" s="5">
        <f>IF(G4025="OTHER CLUSTER NOT LISTED ABOVE",SUMIFS(amount_expended,uniform_other_cluster_name,X4025), IF(AND(OR(G4025="N/A",G4025=""),H4025=""),0,IF(G4025="STATE CLUSTER",SUMIFS(amount_expended,uniform_state_cluster_name,W4025),SUMIFS(amount_expended,cluster_name,G4025))))</f>
        <v/>
      </c>
      <c r="L4025" s="6" t="n"/>
      <c r="M4025" s="4" t="n"/>
      <c r="N4025" s="6" t="n"/>
      <c r="O4025" s="4" t="n"/>
      <c r="P4025" s="4" t="n"/>
      <c r="Q4025" s="6" t="n"/>
      <c r="R4025" s="7" t="n"/>
      <c r="S4025" s="6" t="n"/>
      <c r="T4025" s="6" t="n"/>
      <c r="U4025" s="6" t="n"/>
      <c r="V4025" s="3">
        <f>IF(OR(B4025="",C4025),"",CONCATENATE(B4025,".",C4025))</f>
        <v/>
      </c>
      <c r="W4025">
        <f>UPPER(TRIM(H4025))</f>
        <v/>
      </c>
      <c r="X4025">
        <f>UPPER(TRIM(I4025))</f>
        <v/>
      </c>
      <c r="Y4025">
        <f>IF(V4025&lt;&gt;"",IFERROR(INDEX(federal_program_name_lookup,MATCH(V4025,aln_lookup,0)),""),"")</f>
        <v/>
      </c>
    </row>
    <row r="4026">
      <c r="A4026">
        <f>IF(B4026&lt;&gt;"", "AWARD-"&amp;TEXT(ROW()-1,"0000"), "")</f>
        <v/>
      </c>
      <c r="B4026" s="4" t="n"/>
      <c r="C4026" s="4" t="n"/>
      <c r="D4026" s="4" t="n"/>
      <c r="E4026" s="6" t="n"/>
      <c r="F4026" s="7" t="n"/>
      <c r="G4026" s="6" t="n"/>
      <c r="H4026" s="6" t="n"/>
      <c r="I4026" s="6" t="n"/>
      <c r="J4026" s="5">
        <f>SUMIFS(amount_expended,cfda_key,V4026)</f>
        <v/>
      </c>
      <c r="K4026" s="5">
        <f>IF(G4026="OTHER CLUSTER NOT LISTED ABOVE",SUMIFS(amount_expended,uniform_other_cluster_name,X4026), IF(AND(OR(G4026="N/A",G4026=""),H4026=""),0,IF(G4026="STATE CLUSTER",SUMIFS(amount_expended,uniform_state_cluster_name,W4026),SUMIFS(amount_expended,cluster_name,G4026))))</f>
        <v/>
      </c>
      <c r="L4026" s="6" t="n"/>
      <c r="M4026" s="4" t="n"/>
      <c r="N4026" s="6" t="n"/>
      <c r="O4026" s="4" t="n"/>
      <c r="P4026" s="4" t="n"/>
      <c r="Q4026" s="6" t="n"/>
      <c r="R4026" s="7" t="n"/>
      <c r="S4026" s="6" t="n"/>
      <c r="T4026" s="6" t="n"/>
      <c r="U4026" s="6" t="n"/>
      <c r="V4026" s="3">
        <f>IF(OR(B4026="",C4026),"",CONCATENATE(B4026,".",C4026))</f>
        <v/>
      </c>
      <c r="W4026">
        <f>UPPER(TRIM(H4026))</f>
        <v/>
      </c>
      <c r="X4026">
        <f>UPPER(TRIM(I4026))</f>
        <v/>
      </c>
      <c r="Y4026">
        <f>IF(V4026&lt;&gt;"",IFERROR(INDEX(federal_program_name_lookup,MATCH(V4026,aln_lookup,0)),""),"")</f>
        <v/>
      </c>
    </row>
    <row r="4027">
      <c r="A4027">
        <f>IF(B4027&lt;&gt;"", "AWARD-"&amp;TEXT(ROW()-1,"0000"), "")</f>
        <v/>
      </c>
      <c r="B4027" s="4" t="n"/>
      <c r="C4027" s="4" t="n"/>
      <c r="D4027" s="4" t="n"/>
      <c r="E4027" s="6" t="n"/>
      <c r="F4027" s="7" t="n"/>
      <c r="G4027" s="6" t="n"/>
      <c r="H4027" s="6" t="n"/>
      <c r="I4027" s="6" t="n"/>
      <c r="J4027" s="5">
        <f>SUMIFS(amount_expended,cfda_key,V4027)</f>
        <v/>
      </c>
      <c r="K4027" s="5">
        <f>IF(G4027="OTHER CLUSTER NOT LISTED ABOVE",SUMIFS(amount_expended,uniform_other_cluster_name,X4027), IF(AND(OR(G4027="N/A",G4027=""),H4027=""),0,IF(G4027="STATE CLUSTER",SUMIFS(amount_expended,uniform_state_cluster_name,W4027),SUMIFS(amount_expended,cluster_name,G4027))))</f>
        <v/>
      </c>
      <c r="L4027" s="6" t="n"/>
      <c r="M4027" s="4" t="n"/>
      <c r="N4027" s="6" t="n"/>
      <c r="O4027" s="4" t="n"/>
      <c r="P4027" s="4" t="n"/>
      <c r="Q4027" s="6" t="n"/>
      <c r="R4027" s="7" t="n"/>
      <c r="S4027" s="6" t="n"/>
      <c r="T4027" s="6" t="n"/>
      <c r="U4027" s="6" t="n"/>
      <c r="V4027" s="3">
        <f>IF(OR(B4027="",C4027),"",CONCATENATE(B4027,".",C4027))</f>
        <v/>
      </c>
      <c r="W4027">
        <f>UPPER(TRIM(H4027))</f>
        <v/>
      </c>
      <c r="X4027">
        <f>UPPER(TRIM(I4027))</f>
        <v/>
      </c>
      <c r="Y4027">
        <f>IF(V4027&lt;&gt;"",IFERROR(INDEX(federal_program_name_lookup,MATCH(V4027,aln_lookup,0)),""),"")</f>
        <v/>
      </c>
    </row>
    <row r="4028">
      <c r="A4028">
        <f>IF(B4028&lt;&gt;"", "AWARD-"&amp;TEXT(ROW()-1,"0000"), "")</f>
        <v/>
      </c>
      <c r="B4028" s="4" t="n"/>
      <c r="C4028" s="4" t="n"/>
      <c r="D4028" s="4" t="n"/>
      <c r="E4028" s="6" t="n"/>
      <c r="F4028" s="7" t="n"/>
      <c r="G4028" s="6" t="n"/>
      <c r="H4028" s="6" t="n"/>
      <c r="I4028" s="6" t="n"/>
      <c r="J4028" s="5">
        <f>SUMIFS(amount_expended,cfda_key,V4028)</f>
        <v/>
      </c>
      <c r="K4028" s="5">
        <f>IF(G4028="OTHER CLUSTER NOT LISTED ABOVE",SUMIFS(amount_expended,uniform_other_cluster_name,X4028), IF(AND(OR(G4028="N/A",G4028=""),H4028=""),0,IF(G4028="STATE CLUSTER",SUMIFS(amount_expended,uniform_state_cluster_name,W4028),SUMIFS(amount_expended,cluster_name,G4028))))</f>
        <v/>
      </c>
      <c r="L4028" s="6" t="n"/>
      <c r="M4028" s="4" t="n"/>
      <c r="N4028" s="6" t="n"/>
      <c r="O4028" s="4" t="n"/>
      <c r="P4028" s="4" t="n"/>
      <c r="Q4028" s="6" t="n"/>
      <c r="R4028" s="7" t="n"/>
      <c r="S4028" s="6" t="n"/>
      <c r="T4028" s="6" t="n"/>
      <c r="U4028" s="6" t="n"/>
      <c r="V4028" s="3">
        <f>IF(OR(B4028="",C4028),"",CONCATENATE(B4028,".",C4028))</f>
        <v/>
      </c>
      <c r="W4028">
        <f>UPPER(TRIM(H4028))</f>
        <v/>
      </c>
      <c r="X4028">
        <f>UPPER(TRIM(I4028))</f>
        <v/>
      </c>
      <c r="Y4028">
        <f>IF(V4028&lt;&gt;"",IFERROR(INDEX(federal_program_name_lookup,MATCH(V4028,aln_lookup,0)),""),"")</f>
        <v/>
      </c>
    </row>
    <row r="4029">
      <c r="A4029">
        <f>IF(B4029&lt;&gt;"", "AWARD-"&amp;TEXT(ROW()-1,"0000"), "")</f>
        <v/>
      </c>
      <c r="B4029" s="4" t="n"/>
      <c r="C4029" s="4" t="n"/>
      <c r="D4029" s="4" t="n"/>
      <c r="E4029" s="6" t="n"/>
      <c r="F4029" s="7" t="n"/>
      <c r="G4029" s="6" t="n"/>
      <c r="H4029" s="6" t="n"/>
      <c r="I4029" s="6" t="n"/>
      <c r="J4029" s="5">
        <f>SUMIFS(amount_expended,cfda_key,V4029)</f>
        <v/>
      </c>
      <c r="K4029" s="5">
        <f>IF(G4029="OTHER CLUSTER NOT LISTED ABOVE",SUMIFS(amount_expended,uniform_other_cluster_name,X4029), IF(AND(OR(G4029="N/A",G4029=""),H4029=""),0,IF(G4029="STATE CLUSTER",SUMIFS(amount_expended,uniform_state_cluster_name,W4029),SUMIFS(amount_expended,cluster_name,G4029))))</f>
        <v/>
      </c>
      <c r="L4029" s="6" t="n"/>
      <c r="M4029" s="4" t="n"/>
      <c r="N4029" s="6" t="n"/>
      <c r="O4029" s="4" t="n"/>
      <c r="P4029" s="4" t="n"/>
      <c r="Q4029" s="6" t="n"/>
      <c r="R4029" s="7" t="n"/>
      <c r="S4029" s="6" t="n"/>
      <c r="T4029" s="6" t="n"/>
      <c r="U4029" s="6" t="n"/>
      <c r="V4029" s="3">
        <f>IF(OR(B4029="",C4029),"",CONCATENATE(B4029,".",C4029))</f>
        <v/>
      </c>
      <c r="W4029">
        <f>UPPER(TRIM(H4029))</f>
        <v/>
      </c>
      <c r="X4029">
        <f>UPPER(TRIM(I4029))</f>
        <v/>
      </c>
      <c r="Y4029">
        <f>IF(V4029&lt;&gt;"",IFERROR(INDEX(federal_program_name_lookup,MATCH(V4029,aln_lookup,0)),""),"")</f>
        <v/>
      </c>
    </row>
    <row r="4030">
      <c r="A4030">
        <f>IF(B4030&lt;&gt;"", "AWARD-"&amp;TEXT(ROW()-1,"0000"), "")</f>
        <v/>
      </c>
      <c r="B4030" s="4" t="n"/>
      <c r="C4030" s="4" t="n"/>
      <c r="D4030" s="4" t="n"/>
      <c r="E4030" s="6" t="n"/>
      <c r="F4030" s="7" t="n"/>
      <c r="G4030" s="6" t="n"/>
      <c r="H4030" s="6" t="n"/>
      <c r="I4030" s="6" t="n"/>
      <c r="J4030" s="5">
        <f>SUMIFS(amount_expended,cfda_key,V4030)</f>
        <v/>
      </c>
      <c r="K4030" s="5">
        <f>IF(G4030="OTHER CLUSTER NOT LISTED ABOVE",SUMIFS(amount_expended,uniform_other_cluster_name,X4030), IF(AND(OR(G4030="N/A",G4030=""),H4030=""),0,IF(G4030="STATE CLUSTER",SUMIFS(amount_expended,uniform_state_cluster_name,W4030),SUMIFS(amount_expended,cluster_name,G4030))))</f>
        <v/>
      </c>
      <c r="L4030" s="6" t="n"/>
      <c r="M4030" s="4" t="n"/>
      <c r="N4030" s="6" t="n"/>
      <c r="O4030" s="4" t="n"/>
      <c r="P4030" s="4" t="n"/>
      <c r="Q4030" s="6" t="n"/>
      <c r="R4030" s="7" t="n"/>
      <c r="S4030" s="6" t="n"/>
      <c r="T4030" s="6" t="n"/>
      <c r="U4030" s="6" t="n"/>
      <c r="V4030" s="3">
        <f>IF(OR(B4030="",C4030),"",CONCATENATE(B4030,".",C4030))</f>
        <v/>
      </c>
      <c r="W4030">
        <f>UPPER(TRIM(H4030))</f>
        <v/>
      </c>
      <c r="X4030">
        <f>UPPER(TRIM(I4030))</f>
        <v/>
      </c>
      <c r="Y4030">
        <f>IF(V4030&lt;&gt;"",IFERROR(INDEX(federal_program_name_lookup,MATCH(V4030,aln_lookup,0)),""),"")</f>
        <v/>
      </c>
    </row>
    <row r="4031">
      <c r="A4031">
        <f>IF(B4031&lt;&gt;"", "AWARD-"&amp;TEXT(ROW()-1,"0000"), "")</f>
        <v/>
      </c>
      <c r="B4031" s="4" t="n"/>
      <c r="C4031" s="4" t="n"/>
      <c r="D4031" s="4" t="n"/>
      <c r="E4031" s="6" t="n"/>
      <c r="F4031" s="7" t="n"/>
      <c r="G4031" s="6" t="n"/>
      <c r="H4031" s="6" t="n"/>
      <c r="I4031" s="6" t="n"/>
      <c r="J4031" s="5">
        <f>SUMIFS(amount_expended,cfda_key,V4031)</f>
        <v/>
      </c>
      <c r="K4031" s="5">
        <f>IF(G4031="OTHER CLUSTER NOT LISTED ABOVE",SUMIFS(amount_expended,uniform_other_cluster_name,X4031), IF(AND(OR(G4031="N/A",G4031=""),H4031=""),0,IF(G4031="STATE CLUSTER",SUMIFS(amount_expended,uniform_state_cluster_name,W4031),SUMIFS(amount_expended,cluster_name,G4031))))</f>
        <v/>
      </c>
      <c r="L4031" s="6" t="n"/>
      <c r="M4031" s="4" t="n"/>
      <c r="N4031" s="6" t="n"/>
      <c r="O4031" s="4" t="n"/>
      <c r="P4031" s="4" t="n"/>
      <c r="Q4031" s="6" t="n"/>
      <c r="R4031" s="7" t="n"/>
      <c r="S4031" s="6" t="n"/>
      <c r="T4031" s="6" t="n"/>
      <c r="U4031" s="6" t="n"/>
      <c r="V4031" s="3">
        <f>IF(OR(B4031="",C4031),"",CONCATENATE(B4031,".",C4031))</f>
        <v/>
      </c>
      <c r="W4031">
        <f>UPPER(TRIM(H4031))</f>
        <v/>
      </c>
      <c r="X4031">
        <f>UPPER(TRIM(I4031))</f>
        <v/>
      </c>
      <c r="Y4031">
        <f>IF(V4031&lt;&gt;"",IFERROR(INDEX(federal_program_name_lookup,MATCH(V4031,aln_lookup,0)),""),"")</f>
        <v/>
      </c>
    </row>
    <row r="4032">
      <c r="A4032">
        <f>IF(B4032&lt;&gt;"", "AWARD-"&amp;TEXT(ROW()-1,"0000"), "")</f>
        <v/>
      </c>
      <c r="B4032" s="4" t="n"/>
      <c r="C4032" s="4" t="n"/>
      <c r="D4032" s="4" t="n"/>
      <c r="E4032" s="6" t="n"/>
      <c r="F4032" s="7" t="n"/>
      <c r="G4032" s="6" t="n"/>
      <c r="H4032" s="6" t="n"/>
      <c r="I4032" s="6" t="n"/>
      <c r="J4032" s="5">
        <f>SUMIFS(amount_expended,cfda_key,V4032)</f>
        <v/>
      </c>
      <c r="K4032" s="5">
        <f>IF(G4032="OTHER CLUSTER NOT LISTED ABOVE",SUMIFS(amount_expended,uniform_other_cluster_name,X4032), IF(AND(OR(G4032="N/A",G4032=""),H4032=""),0,IF(G4032="STATE CLUSTER",SUMIFS(amount_expended,uniform_state_cluster_name,W4032),SUMIFS(amount_expended,cluster_name,G4032))))</f>
        <v/>
      </c>
      <c r="L4032" s="6" t="n"/>
      <c r="M4032" s="4" t="n"/>
      <c r="N4032" s="6" t="n"/>
      <c r="O4032" s="4" t="n"/>
      <c r="P4032" s="4" t="n"/>
      <c r="Q4032" s="6" t="n"/>
      <c r="R4032" s="7" t="n"/>
      <c r="S4032" s="6" t="n"/>
      <c r="T4032" s="6" t="n"/>
      <c r="U4032" s="6" t="n"/>
      <c r="V4032" s="3">
        <f>IF(OR(B4032="",C4032),"",CONCATENATE(B4032,".",C4032))</f>
        <v/>
      </c>
      <c r="W4032">
        <f>UPPER(TRIM(H4032))</f>
        <v/>
      </c>
      <c r="X4032">
        <f>UPPER(TRIM(I4032))</f>
        <v/>
      </c>
      <c r="Y4032">
        <f>IF(V4032&lt;&gt;"",IFERROR(INDEX(federal_program_name_lookup,MATCH(V4032,aln_lookup,0)),""),"")</f>
        <v/>
      </c>
    </row>
    <row r="4033">
      <c r="A4033">
        <f>IF(B4033&lt;&gt;"", "AWARD-"&amp;TEXT(ROW()-1,"0000"), "")</f>
        <v/>
      </c>
      <c r="B4033" s="4" t="n"/>
      <c r="C4033" s="4" t="n"/>
      <c r="D4033" s="4" t="n"/>
      <c r="E4033" s="6" t="n"/>
      <c r="F4033" s="7" t="n"/>
      <c r="G4033" s="6" t="n"/>
      <c r="H4033" s="6" t="n"/>
      <c r="I4033" s="6" t="n"/>
      <c r="J4033" s="5">
        <f>SUMIFS(amount_expended,cfda_key,V4033)</f>
        <v/>
      </c>
      <c r="K4033" s="5">
        <f>IF(G4033="OTHER CLUSTER NOT LISTED ABOVE",SUMIFS(amount_expended,uniform_other_cluster_name,X4033), IF(AND(OR(G4033="N/A",G4033=""),H4033=""),0,IF(G4033="STATE CLUSTER",SUMIFS(amount_expended,uniform_state_cluster_name,W4033),SUMIFS(amount_expended,cluster_name,G4033))))</f>
        <v/>
      </c>
      <c r="L4033" s="6" t="n"/>
      <c r="M4033" s="4" t="n"/>
      <c r="N4033" s="6" t="n"/>
      <c r="O4033" s="4" t="n"/>
      <c r="P4033" s="4" t="n"/>
      <c r="Q4033" s="6" t="n"/>
      <c r="R4033" s="7" t="n"/>
      <c r="S4033" s="6" t="n"/>
      <c r="T4033" s="6" t="n"/>
      <c r="U4033" s="6" t="n"/>
      <c r="V4033" s="3">
        <f>IF(OR(B4033="",C4033),"",CONCATENATE(B4033,".",C4033))</f>
        <v/>
      </c>
      <c r="W4033">
        <f>UPPER(TRIM(H4033))</f>
        <v/>
      </c>
      <c r="X4033">
        <f>UPPER(TRIM(I4033))</f>
        <v/>
      </c>
      <c r="Y4033">
        <f>IF(V4033&lt;&gt;"",IFERROR(INDEX(federal_program_name_lookup,MATCH(V4033,aln_lookup,0)),""),"")</f>
        <v/>
      </c>
    </row>
    <row r="4034">
      <c r="A4034">
        <f>IF(B4034&lt;&gt;"", "AWARD-"&amp;TEXT(ROW()-1,"0000"), "")</f>
        <v/>
      </c>
      <c r="B4034" s="4" t="n"/>
      <c r="C4034" s="4" t="n"/>
      <c r="D4034" s="4" t="n"/>
      <c r="E4034" s="6" t="n"/>
      <c r="F4034" s="7" t="n"/>
      <c r="G4034" s="6" t="n"/>
      <c r="H4034" s="6" t="n"/>
      <c r="I4034" s="6" t="n"/>
      <c r="J4034" s="5">
        <f>SUMIFS(amount_expended,cfda_key,V4034)</f>
        <v/>
      </c>
      <c r="K4034" s="5">
        <f>IF(G4034="OTHER CLUSTER NOT LISTED ABOVE",SUMIFS(amount_expended,uniform_other_cluster_name,X4034), IF(AND(OR(G4034="N/A",G4034=""),H4034=""),0,IF(G4034="STATE CLUSTER",SUMIFS(amount_expended,uniform_state_cluster_name,W4034),SUMIFS(amount_expended,cluster_name,G4034))))</f>
        <v/>
      </c>
      <c r="L4034" s="6" t="n"/>
      <c r="M4034" s="4" t="n"/>
      <c r="N4034" s="6" t="n"/>
      <c r="O4034" s="4" t="n"/>
      <c r="P4034" s="4" t="n"/>
      <c r="Q4034" s="6" t="n"/>
      <c r="R4034" s="7" t="n"/>
      <c r="S4034" s="6" t="n"/>
      <c r="T4034" s="6" t="n"/>
      <c r="U4034" s="6" t="n"/>
      <c r="V4034" s="3">
        <f>IF(OR(B4034="",C4034),"",CONCATENATE(B4034,".",C4034))</f>
        <v/>
      </c>
      <c r="W4034">
        <f>UPPER(TRIM(H4034))</f>
        <v/>
      </c>
      <c r="X4034">
        <f>UPPER(TRIM(I4034))</f>
        <v/>
      </c>
      <c r="Y4034">
        <f>IF(V4034&lt;&gt;"",IFERROR(INDEX(federal_program_name_lookup,MATCH(V4034,aln_lookup,0)),""),"")</f>
        <v/>
      </c>
    </row>
    <row r="4035">
      <c r="A4035">
        <f>IF(B4035&lt;&gt;"", "AWARD-"&amp;TEXT(ROW()-1,"0000"), "")</f>
        <v/>
      </c>
      <c r="B4035" s="4" t="n"/>
      <c r="C4035" s="4" t="n"/>
      <c r="D4035" s="4" t="n"/>
      <c r="E4035" s="6" t="n"/>
      <c r="F4035" s="7" t="n"/>
      <c r="G4035" s="6" t="n"/>
      <c r="H4035" s="6" t="n"/>
      <c r="I4035" s="6" t="n"/>
      <c r="J4035" s="5">
        <f>SUMIFS(amount_expended,cfda_key,V4035)</f>
        <v/>
      </c>
      <c r="K4035" s="5">
        <f>IF(G4035="OTHER CLUSTER NOT LISTED ABOVE",SUMIFS(amount_expended,uniform_other_cluster_name,X4035), IF(AND(OR(G4035="N/A",G4035=""),H4035=""),0,IF(G4035="STATE CLUSTER",SUMIFS(amount_expended,uniform_state_cluster_name,W4035),SUMIFS(amount_expended,cluster_name,G4035))))</f>
        <v/>
      </c>
      <c r="L4035" s="6" t="n"/>
      <c r="M4035" s="4" t="n"/>
      <c r="N4035" s="6" t="n"/>
      <c r="O4035" s="4" t="n"/>
      <c r="P4035" s="4" t="n"/>
      <c r="Q4035" s="6" t="n"/>
      <c r="R4035" s="7" t="n"/>
      <c r="S4035" s="6" t="n"/>
      <c r="T4035" s="6" t="n"/>
      <c r="U4035" s="6" t="n"/>
      <c r="V4035" s="3">
        <f>IF(OR(B4035="",C4035),"",CONCATENATE(B4035,".",C4035))</f>
        <v/>
      </c>
      <c r="W4035">
        <f>UPPER(TRIM(H4035))</f>
        <v/>
      </c>
      <c r="X4035">
        <f>UPPER(TRIM(I4035))</f>
        <v/>
      </c>
      <c r="Y4035">
        <f>IF(V4035&lt;&gt;"",IFERROR(INDEX(federal_program_name_lookup,MATCH(V4035,aln_lookup,0)),""),"")</f>
        <v/>
      </c>
    </row>
    <row r="4036">
      <c r="A4036">
        <f>IF(B4036&lt;&gt;"", "AWARD-"&amp;TEXT(ROW()-1,"0000"), "")</f>
        <v/>
      </c>
      <c r="B4036" s="4" t="n"/>
      <c r="C4036" s="4" t="n"/>
      <c r="D4036" s="4" t="n"/>
      <c r="E4036" s="6" t="n"/>
      <c r="F4036" s="7" t="n"/>
      <c r="G4036" s="6" t="n"/>
      <c r="H4036" s="6" t="n"/>
      <c r="I4036" s="6" t="n"/>
      <c r="J4036" s="5">
        <f>SUMIFS(amount_expended,cfda_key,V4036)</f>
        <v/>
      </c>
      <c r="K4036" s="5">
        <f>IF(G4036="OTHER CLUSTER NOT LISTED ABOVE",SUMIFS(amount_expended,uniform_other_cluster_name,X4036), IF(AND(OR(G4036="N/A",G4036=""),H4036=""),0,IF(G4036="STATE CLUSTER",SUMIFS(amount_expended,uniform_state_cluster_name,W4036),SUMIFS(amount_expended,cluster_name,G4036))))</f>
        <v/>
      </c>
      <c r="L4036" s="6" t="n"/>
      <c r="M4036" s="4" t="n"/>
      <c r="N4036" s="6" t="n"/>
      <c r="O4036" s="4" t="n"/>
      <c r="P4036" s="4" t="n"/>
      <c r="Q4036" s="6" t="n"/>
      <c r="R4036" s="7" t="n"/>
      <c r="S4036" s="6" t="n"/>
      <c r="T4036" s="6" t="n"/>
      <c r="U4036" s="6" t="n"/>
      <c r="V4036" s="3">
        <f>IF(OR(B4036="",C4036),"",CONCATENATE(B4036,".",C4036))</f>
        <v/>
      </c>
      <c r="W4036">
        <f>UPPER(TRIM(H4036))</f>
        <v/>
      </c>
      <c r="X4036">
        <f>UPPER(TRIM(I4036))</f>
        <v/>
      </c>
      <c r="Y4036">
        <f>IF(V4036&lt;&gt;"",IFERROR(INDEX(federal_program_name_lookup,MATCH(V4036,aln_lookup,0)),""),"")</f>
        <v/>
      </c>
    </row>
    <row r="4037">
      <c r="A4037">
        <f>IF(B4037&lt;&gt;"", "AWARD-"&amp;TEXT(ROW()-1,"0000"), "")</f>
        <v/>
      </c>
      <c r="B4037" s="4" t="n"/>
      <c r="C4037" s="4" t="n"/>
      <c r="D4037" s="4" t="n"/>
      <c r="E4037" s="6" t="n"/>
      <c r="F4037" s="7" t="n"/>
      <c r="G4037" s="6" t="n"/>
      <c r="H4037" s="6" t="n"/>
      <c r="I4037" s="6" t="n"/>
      <c r="J4037" s="5">
        <f>SUMIFS(amount_expended,cfda_key,V4037)</f>
        <v/>
      </c>
      <c r="K4037" s="5">
        <f>IF(G4037="OTHER CLUSTER NOT LISTED ABOVE",SUMIFS(amount_expended,uniform_other_cluster_name,X4037), IF(AND(OR(G4037="N/A",G4037=""),H4037=""),0,IF(G4037="STATE CLUSTER",SUMIFS(amount_expended,uniform_state_cluster_name,W4037),SUMIFS(amount_expended,cluster_name,G4037))))</f>
        <v/>
      </c>
      <c r="L4037" s="6" t="n"/>
      <c r="M4037" s="4" t="n"/>
      <c r="N4037" s="6" t="n"/>
      <c r="O4037" s="4" t="n"/>
      <c r="P4037" s="4" t="n"/>
      <c r="Q4037" s="6" t="n"/>
      <c r="R4037" s="7" t="n"/>
      <c r="S4037" s="6" t="n"/>
      <c r="T4037" s="6" t="n"/>
      <c r="U4037" s="6" t="n"/>
      <c r="V4037" s="3">
        <f>IF(OR(B4037="",C4037),"",CONCATENATE(B4037,".",C4037))</f>
        <v/>
      </c>
      <c r="W4037">
        <f>UPPER(TRIM(H4037))</f>
        <v/>
      </c>
      <c r="X4037">
        <f>UPPER(TRIM(I4037))</f>
        <v/>
      </c>
      <c r="Y4037">
        <f>IF(V4037&lt;&gt;"",IFERROR(INDEX(federal_program_name_lookup,MATCH(V4037,aln_lookup,0)),""),"")</f>
        <v/>
      </c>
    </row>
    <row r="4038">
      <c r="A4038">
        <f>IF(B4038&lt;&gt;"", "AWARD-"&amp;TEXT(ROW()-1,"0000"), "")</f>
        <v/>
      </c>
      <c r="B4038" s="4" t="n"/>
      <c r="C4038" s="4" t="n"/>
      <c r="D4038" s="4" t="n"/>
      <c r="E4038" s="6" t="n"/>
      <c r="F4038" s="7" t="n"/>
      <c r="G4038" s="6" t="n"/>
      <c r="H4038" s="6" t="n"/>
      <c r="I4038" s="6" t="n"/>
      <c r="J4038" s="5">
        <f>SUMIFS(amount_expended,cfda_key,V4038)</f>
        <v/>
      </c>
      <c r="K4038" s="5">
        <f>IF(G4038="OTHER CLUSTER NOT LISTED ABOVE",SUMIFS(amount_expended,uniform_other_cluster_name,X4038), IF(AND(OR(G4038="N/A",G4038=""),H4038=""),0,IF(G4038="STATE CLUSTER",SUMIFS(amount_expended,uniform_state_cluster_name,W4038),SUMIFS(amount_expended,cluster_name,G4038))))</f>
        <v/>
      </c>
      <c r="L4038" s="6" t="n"/>
      <c r="M4038" s="4" t="n"/>
      <c r="N4038" s="6" t="n"/>
      <c r="O4038" s="4" t="n"/>
      <c r="P4038" s="4" t="n"/>
      <c r="Q4038" s="6" t="n"/>
      <c r="R4038" s="7" t="n"/>
      <c r="S4038" s="6" t="n"/>
      <c r="T4038" s="6" t="n"/>
      <c r="U4038" s="6" t="n"/>
      <c r="V4038" s="3">
        <f>IF(OR(B4038="",C4038),"",CONCATENATE(B4038,".",C4038))</f>
        <v/>
      </c>
      <c r="W4038">
        <f>UPPER(TRIM(H4038))</f>
        <v/>
      </c>
      <c r="X4038">
        <f>UPPER(TRIM(I4038))</f>
        <v/>
      </c>
      <c r="Y4038">
        <f>IF(V4038&lt;&gt;"",IFERROR(INDEX(federal_program_name_lookup,MATCH(V4038,aln_lookup,0)),""),"")</f>
        <v/>
      </c>
    </row>
    <row r="4039">
      <c r="A4039">
        <f>IF(B4039&lt;&gt;"", "AWARD-"&amp;TEXT(ROW()-1,"0000"), "")</f>
        <v/>
      </c>
      <c r="B4039" s="4" t="n"/>
      <c r="C4039" s="4" t="n"/>
      <c r="D4039" s="4" t="n"/>
      <c r="E4039" s="6" t="n"/>
      <c r="F4039" s="7" t="n"/>
      <c r="G4039" s="6" t="n"/>
      <c r="H4039" s="6" t="n"/>
      <c r="I4039" s="6" t="n"/>
      <c r="J4039" s="5">
        <f>SUMIFS(amount_expended,cfda_key,V4039)</f>
        <v/>
      </c>
      <c r="K4039" s="5">
        <f>IF(G4039="OTHER CLUSTER NOT LISTED ABOVE",SUMIFS(amount_expended,uniform_other_cluster_name,X4039), IF(AND(OR(G4039="N/A",G4039=""),H4039=""),0,IF(G4039="STATE CLUSTER",SUMIFS(amount_expended,uniform_state_cluster_name,W4039),SUMIFS(amount_expended,cluster_name,G4039))))</f>
        <v/>
      </c>
      <c r="L4039" s="6" t="n"/>
      <c r="M4039" s="4" t="n"/>
      <c r="N4039" s="6" t="n"/>
      <c r="O4039" s="4" t="n"/>
      <c r="P4039" s="4" t="n"/>
      <c r="Q4039" s="6" t="n"/>
      <c r="R4039" s="7" t="n"/>
      <c r="S4039" s="6" t="n"/>
      <c r="T4039" s="6" t="n"/>
      <c r="U4039" s="6" t="n"/>
      <c r="V4039" s="3">
        <f>IF(OR(B4039="",C4039),"",CONCATENATE(B4039,".",C4039))</f>
        <v/>
      </c>
      <c r="W4039">
        <f>UPPER(TRIM(H4039))</f>
        <v/>
      </c>
      <c r="X4039">
        <f>UPPER(TRIM(I4039))</f>
        <v/>
      </c>
      <c r="Y4039">
        <f>IF(V4039&lt;&gt;"",IFERROR(INDEX(federal_program_name_lookup,MATCH(V4039,aln_lookup,0)),""),"")</f>
        <v/>
      </c>
    </row>
    <row r="4040">
      <c r="A4040">
        <f>IF(B4040&lt;&gt;"", "AWARD-"&amp;TEXT(ROW()-1,"0000"), "")</f>
        <v/>
      </c>
      <c r="B4040" s="4" t="n"/>
      <c r="C4040" s="4" t="n"/>
      <c r="D4040" s="4" t="n"/>
      <c r="E4040" s="6" t="n"/>
      <c r="F4040" s="7" t="n"/>
      <c r="G4040" s="6" t="n"/>
      <c r="H4040" s="6" t="n"/>
      <c r="I4040" s="6" t="n"/>
      <c r="J4040" s="5">
        <f>SUMIFS(amount_expended,cfda_key,V4040)</f>
        <v/>
      </c>
      <c r="K4040" s="5">
        <f>IF(G4040="OTHER CLUSTER NOT LISTED ABOVE",SUMIFS(amount_expended,uniform_other_cluster_name,X4040), IF(AND(OR(G4040="N/A",G4040=""),H4040=""),0,IF(G4040="STATE CLUSTER",SUMIFS(amount_expended,uniform_state_cluster_name,W4040),SUMIFS(amount_expended,cluster_name,G4040))))</f>
        <v/>
      </c>
      <c r="L4040" s="6" t="n"/>
      <c r="M4040" s="4" t="n"/>
      <c r="N4040" s="6" t="n"/>
      <c r="O4040" s="4" t="n"/>
      <c r="P4040" s="4" t="n"/>
      <c r="Q4040" s="6" t="n"/>
      <c r="R4040" s="7" t="n"/>
      <c r="S4040" s="6" t="n"/>
      <c r="T4040" s="6" t="n"/>
      <c r="U4040" s="6" t="n"/>
      <c r="V4040" s="3">
        <f>IF(OR(B4040="",C4040),"",CONCATENATE(B4040,".",C4040))</f>
        <v/>
      </c>
      <c r="W4040">
        <f>UPPER(TRIM(H4040))</f>
        <v/>
      </c>
      <c r="X4040">
        <f>UPPER(TRIM(I4040))</f>
        <v/>
      </c>
      <c r="Y4040">
        <f>IF(V4040&lt;&gt;"",IFERROR(INDEX(federal_program_name_lookup,MATCH(V4040,aln_lookup,0)),""),"")</f>
        <v/>
      </c>
    </row>
    <row r="4041">
      <c r="A4041">
        <f>IF(B4041&lt;&gt;"", "AWARD-"&amp;TEXT(ROW()-1,"0000"), "")</f>
        <v/>
      </c>
      <c r="B4041" s="4" t="n"/>
      <c r="C4041" s="4" t="n"/>
      <c r="D4041" s="4" t="n"/>
      <c r="E4041" s="6" t="n"/>
      <c r="F4041" s="7" t="n"/>
      <c r="G4041" s="6" t="n"/>
      <c r="H4041" s="6" t="n"/>
      <c r="I4041" s="6" t="n"/>
      <c r="J4041" s="5">
        <f>SUMIFS(amount_expended,cfda_key,V4041)</f>
        <v/>
      </c>
      <c r="K4041" s="5">
        <f>IF(G4041="OTHER CLUSTER NOT LISTED ABOVE",SUMIFS(amount_expended,uniform_other_cluster_name,X4041), IF(AND(OR(G4041="N/A",G4041=""),H4041=""),0,IF(G4041="STATE CLUSTER",SUMIFS(amount_expended,uniform_state_cluster_name,W4041),SUMIFS(amount_expended,cluster_name,G4041))))</f>
        <v/>
      </c>
      <c r="L4041" s="6" t="n"/>
      <c r="M4041" s="4" t="n"/>
      <c r="N4041" s="6" t="n"/>
      <c r="O4041" s="4" t="n"/>
      <c r="P4041" s="4" t="n"/>
      <c r="Q4041" s="6" t="n"/>
      <c r="R4041" s="7" t="n"/>
      <c r="S4041" s="6" t="n"/>
      <c r="T4041" s="6" t="n"/>
      <c r="U4041" s="6" t="n"/>
      <c r="V4041" s="3">
        <f>IF(OR(B4041="",C4041),"",CONCATENATE(B4041,".",C4041))</f>
        <v/>
      </c>
      <c r="W4041">
        <f>UPPER(TRIM(H4041))</f>
        <v/>
      </c>
      <c r="X4041">
        <f>UPPER(TRIM(I4041))</f>
        <v/>
      </c>
      <c r="Y4041">
        <f>IF(V4041&lt;&gt;"",IFERROR(INDEX(federal_program_name_lookup,MATCH(V4041,aln_lookup,0)),""),"")</f>
        <v/>
      </c>
    </row>
    <row r="4042">
      <c r="A4042">
        <f>IF(B4042&lt;&gt;"", "AWARD-"&amp;TEXT(ROW()-1,"0000"), "")</f>
        <v/>
      </c>
      <c r="B4042" s="4" t="n"/>
      <c r="C4042" s="4" t="n"/>
      <c r="D4042" s="4" t="n"/>
      <c r="E4042" s="6" t="n"/>
      <c r="F4042" s="7" t="n"/>
      <c r="G4042" s="6" t="n"/>
      <c r="H4042" s="6" t="n"/>
      <c r="I4042" s="6" t="n"/>
      <c r="J4042" s="5">
        <f>SUMIFS(amount_expended,cfda_key,V4042)</f>
        <v/>
      </c>
      <c r="K4042" s="5">
        <f>IF(G4042="OTHER CLUSTER NOT LISTED ABOVE",SUMIFS(amount_expended,uniform_other_cluster_name,X4042), IF(AND(OR(G4042="N/A",G4042=""),H4042=""),0,IF(G4042="STATE CLUSTER",SUMIFS(amount_expended,uniform_state_cluster_name,W4042),SUMIFS(amount_expended,cluster_name,G4042))))</f>
        <v/>
      </c>
      <c r="L4042" s="6" t="n"/>
      <c r="M4042" s="4" t="n"/>
      <c r="N4042" s="6" t="n"/>
      <c r="O4042" s="4" t="n"/>
      <c r="P4042" s="4" t="n"/>
      <c r="Q4042" s="6" t="n"/>
      <c r="R4042" s="7" t="n"/>
      <c r="S4042" s="6" t="n"/>
      <c r="T4042" s="6" t="n"/>
      <c r="U4042" s="6" t="n"/>
      <c r="V4042" s="3">
        <f>IF(OR(B4042="",C4042),"",CONCATENATE(B4042,".",C4042))</f>
        <v/>
      </c>
      <c r="W4042">
        <f>UPPER(TRIM(H4042))</f>
        <v/>
      </c>
      <c r="X4042">
        <f>UPPER(TRIM(I4042))</f>
        <v/>
      </c>
      <c r="Y4042">
        <f>IF(V4042&lt;&gt;"",IFERROR(INDEX(federal_program_name_lookup,MATCH(V4042,aln_lookup,0)),""),"")</f>
        <v/>
      </c>
    </row>
    <row r="4043">
      <c r="A4043">
        <f>IF(B4043&lt;&gt;"", "AWARD-"&amp;TEXT(ROW()-1,"0000"), "")</f>
        <v/>
      </c>
      <c r="B4043" s="4" t="n"/>
      <c r="C4043" s="4" t="n"/>
      <c r="D4043" s="4" t="n"/>
      <c r="E4043" s="6" t="n"/>
      <c r="F4043" s="7" t="n"/>
      <c r="G4043" s="6" t="n"/>
      <c r="H4043" s="6" t="n"/>
      <c r="I4043" s="6" t="n"/>
      <c r="J4043" s="5">
        <f>SUMIFS(amount_expended,cfda_key,V4043)</f>
        <v/>
      </c>
      <c r="K4043" s="5">
        <f>IF(G4043="OTHER CLUSTER NOT LISTED ABOVE",SUMIFS(amount_expended,uniform_other_cluster_name,X4043), IF(AND(OR(G4043="N/A",G4043=""),H4043=""),0,IF(G4043="STATE CLUSTER",SUMIFS(amount_expended,uniform_state_cluster_name,W4043),SUMIFS(amount_expended,cluster_name,G4043))))</f>
        <v/>
      </c>
      <c r="L4043" s="6" t="n"/>
      <c r="M4043" s="4" t="n"/>
      <c r="N4043" s="6" t="n"/>
      <c r="O4043" s="4" t="n"/>
      <c r="P4043" s="4" t="n"/>
      <c r="Q4043" s="6" t="n"/>
      <c r="R4043" s="7" t="n"/>
      <c r="S4043" s="6" t="n"/>
      <c r="T4043" s="6" t="n"/>
      <c r="U4043" s="6" t="n"/>
      <c r="V4043" s="3">
        <f>IF(OR(B4043="",C4043),"",CONCATENATE(B4043,".",C4043))</f>
        <v/>
      </c>
      <c r="W4043">
        <f>UPPER(TRIM(H4043))</f>
        <v/>
      </c>
      <c r="X4043">
        <f>UPPER(TRIM(I4043))</f>
        <v/>
      </c>
      <c r="Y4043">
        <f>IF(V4043&lt;&gt;"",IFERROR(INDEX(federal_program_name_lookup,MATCH(V4043,aln_lookup,0)),""),"")</f>
        <v/>
      </c>
    </row>
    <row r="4044">
      <c r="A4044">
        <f>IF(B4044&lt;&gt;"", "AWARD-"&amp;TEXT(ROW()-1,"0000"), "")</f>
        <v/>
      </c>
      <c r="B4044" s="4" t="n"/>
      <c r="C4044" s="4" t="n"/>
      <c r="D4044" s="4" t="n"/>
      <c r="E4044" s="6" t="n"/>
      <c r="F4044" s="7" t="n"/>
      <c r="G4044" s="6" t="n"/>
      <c r="H4044" s="6" t="n"/>
      <c r="I4044" s="6" t="n"/>
      <c r="J4044" s="5">
        <f>SUMIFS(amount_expended,cfda_key,V4044)</f>
        <v/>
      </c>
      <c r="K4044" s="5">
        <f>IF(G4044="OTHER CLUSTER NOT LISTED ABOVE",SUMIFS(amount_expended,uniform_other_cluster_name,X4044), IF(AND(OR(G4044="N/A",G4044=""),H4044=""),0,IF(G4044="STATE CLUSTER",SUMIFS(amount_expended,uniform_state_cluster_name,W4044),SUMIFS(amount_expended,cluster_name,G4044))))</f>
        <v/>
      </c>
      <c r="L4044" s="6" t="n"/>
      <c r="M4044" s="4" t="n"/>
      <c r="N4044" s="6" t="n"/>
      <c r="O4044" s="4" t="n"/>
      <c r="P4044" s="4" t="n"/>
      <c r="Q4044" s="6" t="n"/>
      <c r="R4044" s="7" t="n"/>
      <c r="S4044" s="6" t="n"/>
      <c r="T4044" s="6" t="n"/>
      <c r="U4044" s="6" t="n"/>
      <c r="V4044" s="3">
        <f>IF(OR(B4044="",C4044),"",CONCATENATE(B4044,".",C4044))</f>
        <v/>
      </c>
      <c r="W4044">
        <f>UPPER(TRIM(H4044))</f>
        <v/>
      </c>
      <c r="X4044">
        <f>UPPER(TRIM(I4044))</f>
        <v/>
      </c>
      <c r="Y4044">
        <f>IF(V4044&lt;&gt;"",IFERROR(INDEX(federal_program_name_lookup,MATCH(V4044,aln_lookup,0)),""),"")</f>
        <v/>
      </c>
    </row>
    <row r="4045">
      <c r="A4045">
        <f>IF(B4045&lt;&gt;"", "AWARD-"&amp;TEXT(ROW()-1,"0000"), "")</f>
        <v/>
      </c>
      <c r="B4045" s="4" t="n"/>
      <c r="C4045" s="4" t="n"/>
      <c r="D4045" s="4" t="n"/>
      <c r="E4045" s="6" t="n"/>
      <c r="F4045" s="7" t="n"/>
      <c r="G4045" s="6" t="n"/>
      <c r="H4045" s="6" t="n"/>
      <c r="I4045" s="6" t="n"/>
      <c r="J4045" s="5">
        <f>SUMIFS(amount_expended,cfda_key,V4045)</f>
        <v/>
      </c>
      <c r="K4045" s="5">
        <f>IF(G4045="OTHER CLUSTER NOT LISTED ABOVE",SUMIFS(amount_expended,uniform_other_cluster_name,X4045), IF(AND(OR(G4045="N/A",G4045=""),H4045=""),0,IF(G4045="STATE CLUSTER",SUMIFS(amount_expended,uniform_state_cluster_name,W4045),SUMIFS(amount_expended,cluster_name,G4045))))</f>
        <v/>
      </c>
      <c r="L4045" s="6" t="n"/>
      <c r="M4045" s="4" t="n"/>
      <c r="N4045" s="6" t="n"/>
      <c r="O4045" s="4" t="n"/>
      <c r="P4045" s="4" t="n"/>
      <c r="Q4045" s="6" t="n"/>
      <c r="R4045" s="7" t="n"/>
      <c r="S4045" s="6" t="n"/>
      <c r="T4045" s="6" t="n"/>
      <c r="U4045" s="6" t="n"/>
      <c r="V4045" s="3">
        <f>IF(OR(B4045="",C4045),"",CONCATENATE(B4045,".",C4045))</f>
        <v/>
      </c>
      <c r="W4045">
        <f>UPPER(TRIM(H4045))</f>
        <v/>
      </c>
      <c r="X4045">
        <f>UPPER(TRIM(I4045))</f>
        <v/>
      </c>
      <c r="Y4045">
        <f>IF(V4045&lt;&gt;"",IFERROR(INDEX(federal_program_name_lookup,MATCH(V4045,aln_lookup,0)),""),"")</f>
        <v/>
      </c>
    </row>
    <row r="4046">
      <c r="A4046">
        <f>IF(B4046&lt;&gt;"", "AWARD-"&amp;TEXT(ROW()-1,"0000"), "")</f>
        <v/>
      </c>
      <c r="B4046" s="4" t="n"/>
      <c r="C4046" s="4" t="n"/>
      <c r="D4046" s="4" t="n"/>
      <c r="E4046" s="6" t="n"/>
      <c r="F4046" s="7" t="n"/>
      <c r="G4046" s="6" t="n"/>
      <c r="H4046" s="6" t="n"/>
      <c r="I4046" s="6" t="n"/>
      <c r="J4046" s="5">
        <f>SUMIFS(amount_expended,cfda_key,V4046)</f>
        <v/>
      </c>
      <c r="K4046" s="5">
        <f>IF(G4046="OTHER CLUSTER NOT LISTED ABOVE",SUMIFS(amount_expended,uniform_other_cluster_name,X4046), IF(AND(OR(G4046="N/A",G4046=""),H4046=""),0,IF(G4046="STATE CLUSTER",SUMIFS(amount_expended,uniform_state_cluster_name,W4046),SUMIFS(amount_expended,cluster_name,G4046))))</f>
        <v/>
      </c>
      <c r="L4046" s="6" t="n"/>
      <c r="M4046" s="4" t="n"/>
      <c r="N4046" s="6" t="n"/>
      <c r="O4046" s="4" t="n"/>
      <c r="P4046" s="4" t="n"/>
      <c r="Q4046" s="6" t="n"/>
      <c r="R4046" s="7" t="n"/>
      <c r="S4046" s="6" t="n"/>
      <c r="T4046" s="6" t="n"/>
      <c r="U4046" s="6" t="n"/>
      <c r="V4046" s="3">
        <f>IF(OR(B4046="",C4046),"",CONCATENATE(B4046,".",C4046))</f>
        <v/>
      </c>
      <c r="W4046">
        <f>UPPER(TRIM(H4046))</f>
        <v/>
      </c>
      <c r="X4046">
        <f>UPPER(TRIM(I4046))</f>
        <v/>
      </c>
      <c r="Y4046">
        <f>IF(V4046&lt;&gt;"",IFERROR(INDEX(federal_program_name_lookup,MATCH(V4046,aln_lookup,0)),""),"")</f>
        <v/>
      </c>
    </row>
    <row r="4047">
      <c r="A4047">
        <f>IF(B4047&lt;&gt;"", "AWARD-"&amp;TEXT(ROW()-1,"0000"), "")</f>
        <v/>
      </c>
      <c r="B4047" s="4" t="n"/>
      <c r="C4047" s="4" t="n"/>
      <c r="D4047" s="4" t="n"/>
      <c r="E4047" s="6" t="n"/>
      <c r="F4047" s="7" t="n"/>
      <c r="G4047" s="6" t="n"/>
      <c r="H4047" s="6" t="n"/>
      <c r="I4047" s="6" t="n"/>
      <c r="J4047" s="5">
        <f>SUMIFS(amount_expended,cfda_key,V4047)</f>
        <v/>
      </c>
      <c r="K4047" s="5">
        <f>IF(G4047="OTHER CLUSTER NOT LISTED ABOVE",SUMIFS(amount_expended,uniform_other_cluster_name,X4047), IF(AND(OR(G4047="N/A",G4047=""),H4047=""),0,IF(G4047="STATE CLUSTER",SUMIFS(amount_expended,uniform_state_cluster_name,W4047),SUMIFS(amount_expended,cluster_name,G4047))))</f>
        <v/>
      </c>
      <c r="L4047" s="6" t="n"/>
      <c r="M4047" s="4" t="n"/>
      <c r="N4047" s="6" t="n"/>
      <c r="O4047" s="4" t="n"/>
      <c r="P4047" s="4" t="n"/>
      <c r="Q4047" s="6" t="n"/>
      <c r="R4047" s="7" t="n"/>
      <c r="S4047" s="6" t="n"/>
      <c r="T4047" s="6" t="n"/>
      <c r="U4047" s="6" t="n"/>
      <c r="V4047" s="3">
        <f>IF(OR(B4047="",C4047),"",CONCATENATE(B4047,".",C4047))</f>
        <v/>
      </c>
      <c r="W4047">
        <f>UPPER(TRIM(H4047))</f>
        <v/>
      </c>
      <c r="X4047">
        <f>UPPER(TRIM(I4047))</f>
        <v/>
      </c>
      <c r="Y4047">
        <f>IF(V4047&lt;&gt;"",IFERROR(INDEX(federal_program_name_lookup,MATCH(V4047,aln_lookup,0)),""),"")</f>
        <v/>
      </c>
    </row>
    <row r="4048">
      <c r="A4048">
        <f>IF(B4048&lt;&gt;"", "AWARD-"&amp;TEXT(ROW()-1,"0000"), "")</f>
        <v/>
      </c>
      <c r="B4048" s="4" t="n"/>
      <c r="C4048" s="4" t="n"/>
      <c r="D4048" s="4" t="n"/>
      <c r="E4048" s="6" t="n"/>
      <c r="F4048" s="7" t="n"/>
      <c r="G4048" s="6" t="n"/>
      <c r="H4048" s="6" t="n"/>
      <c r="I4048" s="6" t="n"/>
      <c r="J4048" s="5">
        <f>SUMIFS(amount_expended,cfda_key,V4048)</f>
        <v/>
      </c>
      <c r="K4048" s="5">
        <f>IF(G4048="OTHER CLUSTER NOT LISTED ABOVE",SUMIFS(amount_expended,uniform_other_cluster_name,X4048), IF(AND(OR(G4048="N/A",G4048=""),H4048=""),0,IF(G4048="STATE CLUSTER",SUMIFS(amount_expended,uniform_state_cluster_name,W4048),SUMIFS(amount_expended,cluster_name,G4048))))</f>
        <v/>
      </c>
      <c r="L4048" s="6" t="n"/>
      <c r="M4048" s="4" t="n"/>
      <c r="N4048" s="6" t="n"/>
      <c r="O4048" s="4" t="n"/>
      <c r="P4048" s="4" t="n"/>
      <c r="Q4048" s="6" t="n"/>
      <c r="R4048" s="7" t="n"/>
      <c r="S4048" s="6" t="n"/>
      <c r="T4048" s="6" t="n"/>
      <c r="U4048" s="6" t="n"/>
      <c r="V4048" s="3">
        <f>IF(OR(B4048="",C4048),"",CONCATENATE(B4048,".",C4048))</f>
        <v/>
      </c>
      <c r="W4048">
        <f>UPPER(TRIM(H4048))</f>
        <v/>
      </c>
      <c r="X4048">
        <f>UPPER(TRIM(I4048))</f>
        <v/>
      </c>
      <c r="Y4048">
        <f>IF(V4048&lt;&gt;"",IFERROR(INDEX(federal_program_name_lookup,MATCH(V4048,aln_lookup,0)),""),"")</f>
        <v/>
      </c>
    </row>
    <row r="4049">
      <c r="A4049">
        <f>IF(B4049&lt;&gt;"", "AWARD-"&amp;TEXT(ROW()-1,"0000"), "")</f>
        <v/>
      </c>
      <c r="B4049" s="4" t="n"/>
      <c r="C4049" s="4" t="n"/>
      <c r="D4049" s="4" t="n"/>
      <c r="E4049" s="6" t="n"/>
      <c r="F4049" s="7" t="n"/>
      <c r="G4049" s="6" t="n"/>
      <c r="H4049" s="6" t="n"/>
      <c r="I4049" s="6" t="n"/>
      <c r="J4049" s="5">
        <f>SUMIFS(amount_expended,cfda_key,V4049)</f>
        <v/>
      </c>
      <c r="K4049" s="5">
        <f>IF(G4049="OTHER CLUSTER NOT LISTED ABOVE",SUMIFS(amount_expended,uniform_other_cluster_name,X4049), IF(AND(OR(G4049="N/A",G4049=""),H4049=""),0,IF(G4049="STATE CLUSTER",SUMIFS(amount_expended,uniform_state_cluster_name,W4049),SUMIFS(amount_expended,cluster_name,G4049))))</f>
        <v/>
      </c>
      <c r="L4049" s="6" t="n"/>
      <c r="M4049" s="4" t="n"/>
      <c r="N4049" s="6" t="n"/>
      <c r="O4049" s="4" t="n"/>
      <c r="P4049" s="4" t="n"/>
      <c r="Q4049" s="6" t="n"/>
      <c r="R4049" s="7" t="n"/>
      <c r="S4049" s="6" t="n"/>
      <c r="T4049" s="6" t="n"/>
      <c r="U4049" s="6" t="n"/>
      <c r="V4049" s="3">
        <f>IF(OR(B4049="",C4049),"",CONCATENATE(B4049,".",C4049))</f>
        <v/>
      </c>
      <c r="W4049">
        <f>UPPER(TRIM(H4049))</f>
        <v/>
      </c>
      <c r="X4049">
        <f>UPPER(TRIM(I4049))</f>
        <v/>
      </c>
      <c r="Y4049">
        <f>IF(V4049&lt;&gt;"",IFERROR(INDEX(federal_program_name_lookup,MATCH(V4049,aln_lookup,0)),""),"")</f>
        <v/>
      </c>
    </row>
    <row r="4050">
      <c r="A4050">
        <f>IF(B4050&lt;&gt;"", "AWARD-"&amp;TEXT(ROW()-1,"0000"), "")</f>
        <v/>
      </c>
      <c r="B4050" s="4" t="n"/>
      <c r="C4050" s="4" t="n"/>
      <c r="D4050" s="4" t="n"/>
      <c r="E4050" s="6" t="n"/>
      <c r="F4050" s="7" t="n"/>
      <c r="G4050" s="6" t="n"/>
      <c r="H4050" s="6" t="n"/>
      <c r="I4050" s="6" t="n"/>
      <c r="J4050" s="5">
        <f>SUMIFS(amount_expended,cfda_key,V4050)</f>
        <v/>
      </c>
      <c r="K4050" s="5">
        <f>IF(G4050="OTHER CLUSTER NOT LISTED ABOVE",SUMIFS(amount_expended,uniform_other_cluster_name,X4050), IF(AND(OR(G4050="N/A",G4050=""),H4050=""),0,IF(G4050="STATE CLUSTER",SUMIFS(amount_expended,uniform_state_cluster_name,W4050),SUMIFS(amount_expended,cluster_name,G4050))))</f>
        <v/>
      </c>
      <c r="L4050" s="6" t="n"/>
      <c r="M4050" s="4" t="n"/>
      <c r="N4050" s="6" t="n"/>
      <c r="O4050" s="4" t="n"/>
      <c r="P4050" s="4" t="n"/>
      <c r="Q4050" s="6" t="n"/>
      <c r="R4050" s="7" t="n"/>
      <c r="S4050" s="6" t="n"/>
      <c r="T4050" s="6" t="n"/>
      <c r="U4050" s="6" t="n"/>
      <c r="V4050" s="3">
        <f>IF(OR(B4050="",C4050),"",CONCATENATE(B4050,".",C4050))</f>
        <v/>
      </c>
      <c r="W4050">
        <f>UPPER(TRIM(H4050))</f>
        <v/>
      </c>
      <c r="X4050">
        <f>UPPER(TRIM(I4050))</f>
        <v/>
      </c>
      <c r="Y4050">
        <f>IF(V4050&lt;&gt;"",IFERROR(INDEX(federal_program_name_lookup,MATCH(V4050,aln_lookup,0)),""),"")</f>
        <v/>
      </c>
    </row>
    <row r="4051">
      <c r="A4051">
        <f>IF(B4051&lt;&gt;"", "AWARD-"&amp;TEXT(ROW()-1,"0000"), "")</f>
        <v/>
      </c>
      <c r="B4051" s="4" t="n"/>
      <c r="C4051" s="4" t="n"/>
      <c r="D4051" s="4" t="n"/>
      <c r="E4051" s="6" t="n"/>
      <c r="F4051" s="7" t="n"/>
      <c r="G4051" s="6" t="n"/>
      <c r="H4051" s="6" t="n"/>
      <c r="I4051" s="6" t="n"/>
      <c r="J4051" s="5">
        <f>SUMIFS(amount_expended,cfda_key,V4051)</f>
        <v/>
      </c>
      <c r="K4051" s="5">
        <f>IF(G4051="OTHER CLUSTER NOT LISTED ABOVE",SUMIFS(amount_expended,uniform_other_cluster_name,X4051), IF(AND(OR(G4051="N/A",G4051=""),H4051=""),0,IF(G4051="STATE CLUSTER",SUMIFS(amount_expended,uniform_state_cluster_name,W4051),SUMIFS(amount_expended,cluster_name,G4051))))</f>
        <v/>
      </c>
      <c r="L4051" s="6" t="n"/>
      <c r="M4051" s="4" t="n"/>
      <c r="N4051" s="6" t="n"/>
      <c r="O4051" s="4" t="n"/>
      <c r="P4051" s="4" t="n"/>
      <c r="Q4051" s="6" t="n"/>
      <c r="R4051" s="7" t="n"/>
      <c r="S4051" s="6" t="n"/>
      <c r="T4051" s="6" t="n"/>
      <c r="U4051" s="6" t="n"/>
      <c r="V4051" s="3">
        <f>IF(OR(B4051="",C4051),"",CONCATENATE(B4051,".",C4051))</f>
        <v/>
      </c>
      <c r="W4051">
        <f>UPPER(TRIM(H4051))</f>
        <v/>
      </c>
      <c r="X4051">
        <f>UPPER(TRIM(I4051))</f>
        <v/>
      </c>
      <c r="Y4051">
        <f>IF(V4051&lt;&gt;"",IFERROR(INDEX(federal_program_name_lookup,MATCH(V4051,aln_lookup,0)),""),"")</f>
        <v/>
      </c>
    </row>
    <row r="4052">
      <c r="A4052">
        <f>IF(B4052&lt;&gt;"", "AWARD-"&amp;TEXT(ROW()-1,"0000"), "")</f>
        <v/>
      </c>
      <c r="B4052" s="4" t="n"/>
      <c r="C4052" s="4" t="n"/>
      <c r="D4052" s="4" t="n"/>
      <c r="E4052" s="6" t="n"/>
      <c r="F4052" s="7" t="n"/>
      <c r="G4052" s="6" t="n"/>
      <c r="H4052" s="6" t="n"/>
      <c r="I4052" s="6" t="n"/>
      <c r="J4052" s="5">
        <f>SUMIFS(amount_expended,cfda_key,V4052)</f>
        <v/>
      </c>
      <c r="K4052" s="5">
        <f>IF(G4052="OTHER CLUSTER NOT LISTED ABOVE",SUMIFS(amount_expended,uniform_other_cluster_name,X4052), IF(AND(OR(G4052="N/A",G4052=""),H4052=""),0,IF(G4052="STATE CLUSTER",SUMIFS(amount_expended,uniform_state_cluster_name,W4052),SUMIFS(amount_expended,cluster_name,G4052))))</f>
        <v/>
      </c>
      <c r="L4052" s="6" t="n"/>
      <c r="M4052" s="4" t="n"/>
      <c r="N4052" s="6" t="n"/>
      <c r="O4052" s="4" t="n"/>
      <c r="P4052" s="4" t="n"/>
      <c r="Q4052" s="6" t="n"/>
      <c r="R4052" s="7" t="n"/>
      <c r="S4052" s="6" t="n"/>
      <c r="T4052" s="6" t="n"/>
      <c r="U4052" s="6" t="n"/>
      <c r="V4052" s="3">
        <f>IF(OR(B4052="",C4052),"",CONCATENATE(B4052,".",C4052))</f>
        <v/>
      </c>
      <c r="W4052">
        <f>UPPER(TRIM(H4052))</f>
        <v/>
      </c>
      <c r="X4052">
        <f>UPPER(TRIM(I4052))</f>
        <v/>
      </c>
      <c r="Y4052">
        <f>IF(V4052&lt;&gt;"",IFERROR(INDEX(federal_program_name_lookup,MATCH(V4052,aln_lookup,0)),""),"")</f>
        <v/>
      </c>
    </row>
    <row r="4053">
      <c r="A4053">
        <f>IF(B4053&lt;&gt;"", "AWARD-"&amp;TEXT(ROW()-1,"0000"), "")</f>
        <v/>
      </c>
      <c r="B4053" s="4" t="n"/>
      <c r="C4053" s="4" t="n"/>
      <c r="D4053" s="4" t="n"/>
      <c r="E4053" s="6" t="n"/>
      <c r="F4053" s="7" t="n"/>
      <c r="G4053" s="6" t="n"/>
      <c r="H4053" s="6" t="n"/>
      <c r="I4053" s="6" t="n"/>
      <c r="J4053" s="5">
        <f>SUMIFS(amount_expended,cfda_key,V4053)</f>
        <v/>
      </c>
      <c r="K4053" s="5">
        <f>IF(G4053="OTHER CLUSTER NOT LISTED ABOVE",SUMIFS(amount_expended,uniform_other_cluster_name,X4053), IF(AND(OR(G4053="N/A",G4053=""),H4053=""),0,IF(G4053="STATE CLUSTER",SUMIFS(amount_expended,uniform_state_cluster_name,W4053),SUMIFS(amount_expended,cluster_name,G4053))))</f>
        <v/>
      </c>
      <c r="L4053" s="6" t="n"/>
      <c r="M4053" s="4" t="n"/>
      <c r="N4053" s="6" t="n"/>
      <c r="O4053" s="4" t="n"/>
      <c r="P4053" s="4" t="n"/>
      <c r="Q4053" s="6" t="n"/>
      <c r="R4053" s="7" t="n"/>
      <c r="S4053" s="6" t="n"/>
      <c r="T4053" s="6" t="n"/>
      <c r="U4053" s="6" t="n"/>
      <c r="V4053" s="3">
        <f>IF(OR(B4053="",C4053),"",CONCATENATE(B4053,".",C4053))</f>
        <v/>
      </c>
      <c r="W4053">
        <f>UPPER(TRIM(H4053))</f>
        <v/>
      </c>
      <c r="X4053">
        <f>UPPER(TRIM(I4053))</f>
        <v/>
      </c>
      <c r="Y4053">
        <f>IF(V4053&lt;&gt;"",IFERROR(INDEX(federal_program_name_lookup,MATCH(V4053,aln_lookup,0)),""),"")</f>
        <v/>
      </c>
    </row>
    <row r="4054">
      <c r="A4054">
        <f>IF(B4054&lt;&gt;"", "AWARD-"&amp;TEXT(ROW()-1,"0000"), "")</f>
        <v/>
      </c>
      <c r="B4054" s="4" t="n"/>
      <c r="C4054" s="4" t="n"/>
      <c r="D4054" s="4" t="n"/>
      <c r="E4054" s="6" t="n"/>
      <c r="F4054" s="7" t="n"/>
      <c r="G4054" s="6" t="n"/>
      <c r="H4054" s="6" t="n"/>
      <c r="I4054" s="6" t="n"/>
      <c r="J4054" s="5">
        <f>SUMIFS(amount_expended,cfda_key,V4054)</f>
        <v/>
      </c>
      <c r="K4054" s="5">
        <f>IF(G4054="OTHER CLUSTER NOT LISTED ABOVE",SUMIFS(amount_expended,uniform_other_cluster_name,X4054), IF(AND(OR(G4054="N/A",G4054=""),H4054=""),0,IF(G4054="STATE CLUSTER",SUMIFS(amount_expended,uniform_state_cluster_name,W4054),SUMIFS(amount_expended,cluster_name,G4054))))</f>
        <v/>
      </c>
      <c r="L4054" s="6" t="n"/>
      <c r="M4054" s="4" t="n"/>
      <c r="N4054" s="6" t="n"/>
      <c r="O4054" s="4" t="n"/>
      <c r="P4054" s="4" t="n"/>
      <c r="Q4054" s="6" t="n"/>
      <c r="R4054" s="7" t="n"/>
      <c r="S4054" s="6" t="n"/>
      <c r="T4054" s="6" t="n"/>
      <c r="U4054" s="6" t="n"/>
      <c r="V4054" s="3">
        <f>IF(OR(B4054="",C4054),"",CONCATENATE(B4054,".",C4054))</f>
        <v/>
      </c>
      <c r="W4054">
        <f>UPPER(TRIM(H4054))</f>
        <v/>
      </c>
      <c r="X4054">
        <f>UPPER(TRIM(I4054))</f>
        <v/>
      </c>
      <c r="Y4054">
        <f>IF(V4054&lt;&gt;"",IFERROR(INDEX(federal_program_name_lookup,MATCH(V4054,aln_lookup,0)),""),"")</f>
        <v/>
      </c>
    </row>
    <row r="4055">
      <c r="A4055">
        <f>IF(B4055&lt;&gt;"", "AWARD-"&amp;TEXT(ROW()-1,"0000"), "")</f>
        <v/>
      </c>
      <c r="B4055" s="4" t="n"/>
      <c r="C4055" s="4" t="n"/>
      <c r="D4055" s="4" t="n"/>
      <c r="E4055" s="6" t="n"/>
      <c r="F4055" s="7" t="n"/>
      <c r="G4055" s="6" t="n"/>
      <c r="H4055" s="6" t="n"/>
      <c r="I4055" s="6" t="n"/>
      <c r="J4055" s="5">
        <f>SUMIFS(amount_expended,cfda_key,V4055)</f>
        <v/>
      </c>
      <c r="K4055" s="5">
        <f>IF(G4055="OTHER CLUSTER NOT LISTED ABOVE",SUMIFS(amount_expended,uniform_other_cluster_name,X4055), IF(AND(OR(G4055="N/A",G4055=""),H4055=""),0,IF(G4055="STATE CLUSTER",SUMIFS(amount_expended,uniform_state_cluster_name,W4055),SUMIFS(amount_expended,cluster_name,G4055))))</f>
        <v/>
      </c>
      <c r="L4055" s="6" t="n"/>
      <c r="M4055" s="4" t="n"/>
      <c r="N4055" s="6" t="n"/>
      <c r="O4055" s="4" t="n"/>
      <c r="P4055" s="4" t="n"/>
      <c r="Q4055" s="6" t="n"/>
      <c r="R4055" s="7" t="n"/>
      <c r="S4055" s="6" t="n"/>
      <c r="T4055" s="6" t="n"/>
      <c r="U4055" s="6" t="n"/>
      <c r="V4055" s="3">
        <f>IF(OR(B4055="",C4055),"",CONCATENATE(B4055,".",C4055))</f>
        <v/>
      </c>
      <c r="W4055">
        <f>UPPER(TRIM(H4055))</f>
        <v/>
      </c>
      <c r="X4055">
        <f>UPPER(TRIM(I4055))</f>
        <v/>
      </c>
      <c r="Y4055">
        <f>IF(V4055&lt;&gt;"",IFERROR(INDEX(federal_program_name_lookup,MATCH(V4055,aln_lookup,0)),""),"")</f>
        <v/>
      </c>
    </row>
    <row r="4056">
      <c r="A4056">
        <f>IF(B4056&lt;&gt;"", "AWARD-"&amp;TEXT(ROW()-1,"0000"), "")</f>
        <v/>
      </c>
      <c r="B4056" s="4" t="n"/>
      <c r="C4056" s="4" t="n"/>
      <c r="D4056" s="4" t="n"/>
      <c r="E4056" s="6" t="n"/>
      <c r="F4056" s="7" t="n"/>
      <c r="G4056" s="6" t="n"/>
      <c r="H4056" s="6" t="n"/>
      <c r="I4056" s="6" t="n"/>
      <c r="J4056" s="5">
        <f>SUMIFS(amount_expended,cfda_key,V4056)</f>
        <v/>
      </c>
      <c r="K4056" s="5">
        <f>IF(G4056="OTHER CLUSTER NOT LISTED ABOVE",SUMIFS(amount_expended,uniform_other_cluster_name,X4056), IF(AND(OR(G4056="N/A",G4056=""),H4056=""),0,IF(G4056="STATE CLUSTER",SUMIFS(amount_expended,uniform_state_cluster_name,W4056),SUMIFS(amount_expended,cluster_name,G4056))))</f>
        <v/>
      </c>
      <c r="L4056" s="6" t="n"/>
      <c r="M4056" s="4" t="n"/>
      <c r="N4056" s="6" t="n"/>
      <c r="O4056" s="4" t="n"/>
      <c r="P4056" s="4" t="n"/>
      <c r="Q4056" s="6" t="n"/>
      <c r="R4056" s="7" t="n"/>
      <c r="S4056" s="6" t="n"/>
      <c r="T4056" s="6" t="n"/>
      <c r="U4056" s="6" t="n"/>
      <c r="V4056" s="3">
        <f>IF(OR(B4056="",C4056),"",CONCATENATE(B4056,".",C4056))</f>
        <v/>
      </c>
      <c r="W4056">
        <f>UPPER(TRIM(H4056))</f>
        <v/>
      </c>
      <c r="X4056">
        <f>UPPER(TRIM(I4056))</f>
        <v/>
      </c>
      <c r="Y4056">
        <f>IF(V4056&lt;&gt;"",IFERROR(INDEX(federal_program_name_lookup,MATCH(V4056,aln_lookup,0)),""),"")</f>
        <v/>
      </c>
    </row>
    <row r="4057">
      <c r="A4057">
        <f>IF(B4057&lt;&gt;"", "AWARD-"&amp;TEXT(ROW()-1,"0000"), "")</f>
        <v/>
      </c>
      <c r="B4057" s="4" t="n"/>
      <c r="C4057" s="4" t="n"/>
      <c r="D4057" s="4" t="n"/>
      <c r="E4057" s="6" t="n"/>
      <c r="F4057" s="7" t="n"/>
      <c r="G4057" s="6" t="n"/>
      <c r="H4057" s="6" t="n"/>
      <c r="I4057" s="6" t="n"/>
      <c r="J4057" s="5">
        <f>SUMIFS(amount_expended,cfda_key,V4057)</f>
        <v/>
      </c>
      <c r="K4057" s="5">
        <f>IF(G4057="OTHER CLUSTER NOT LISTED ABOVE",SUMIFS(amount_expended,uniform_other_cluster_name,X4057), IF(AND(OR(G4057="N/A",G4057=""),H4057=""),0,IF(G4057="STATE CLUSTER",SUMIFS(amount_expended,uniform_state_cluster_name,W4057),SUMIFS(amount_expended,cluster_name,G4057))))</f>
        <v/>
      </c>
      <c r="L4057" s="6" t="n"/>
      <c r="M4057" s="4" t="n"/>
      <c r="N4057" s="6" t="n"/>
      <c r="O4057" s="4" t="n"/>
      <c r="P4057" s="4" t="n"/>
      <c r="Q4057" s="6" t="n"/>
      <c r="R4057" s="7" t="n"/>
      <c r="S4057" s="6" t="n"/>
      <c r="T4057" s="6" t="n"/>
      <c r="U4057" s="6" t="n"/>
      <c r="V4057" s="3">
        <f>IF(OR(B4057="",C4057),"",CONCATENATE(B4057,".",C4057))</f>
        <v/>
      </c>
      <c r="W4057">
        <f>UPPER(TRIM(H4057))</f>
        <v/>
      </c>
      <c r="X4057">
        <f>UPPER(TRIM(I4057))</f>
        <v/>
      </c>
      <c r="Y4057">
        <f>IF(V4057&lt;&gt;"",IFERROR(INDEX(federal_program_name_lookup,MATCH(V4057,aln_lookup,0)),""),"")</f>
        <v/>
      </c>
    </row>
    <row r="4058">
      <c r="A4058">
        <f>IF(B4058&lt;&gt;"", "AWARD-"&amp;TEXT(ROW()-1,"0000"), "")</f>
        <v/>
      </c>
      <c r="B4058" s="4" t="n"/>
      <c r="C4058" s="4" t="n"/>
      <c r="D4058" s="4" t="n"/>
      <c r="E4058" s="6" t="n"/>
      <c r="F4058" s="7" t="n"/>
      <c r="G4058" s="6" t="n"/>
      <c r="H4058" s="6" t="n"/>
      <c r="I4058" s="6" t="n"/>
      <c r="J4058" s="5">
        <f>SUMIFS(amount_expended,cfda_key,V4058)</f>
        <v/>
      </c>
      <c r="K4058" s="5">
        <f>IF(G4058="OTHER CLUSTER NOT LISTED ABOVE",SUMIFS(amount_expended,uniform_other_cluster_name,X4058), IF(AND(OR(G4058="N/A",G4058=""),H4058=""),0,IF(G4058="STATE CLUSTER",SUMIFS(amount_expended,uniform_state_cluster_name,W4058),SUMIFS(amount_expended,cluster_name,G4058))))</f>
        <v/>
      </c>
      <c r="L4058" s="6" t="n"/>
      <c r="M4058" s="4" t="n"/>
      <c r="N4058" s="6" t="n"/>
      <c r="O4058" s="4" t="n"/>
      <c r="P4058" s="4" t="n"/>
      <c r="Q4058" s="6" t="n"/>
      <c r="R4058" s="7" t="n"/>
      <c r="S4058" s="6" t="n"/>
      <c r="T4058" s="6" t="n"/>
      <c r="U4058" s="6" t="n"/>
      <c r="V4058" s="3">
        <f>IF(OR(B4058="",C4058),"",CONCATENATE(B4058,".",C4058))</f>
        <v/>
      </c>
      <c r="W4058">
        <f>UPPER(TRIM(H4058))</f>
        <v/>
      </c>
      <c r="X4058">
        <f>UPPER(TRIM(I4058))</f>
        <v/>
      </c>
      <c r="Y4058">
        <f>IF(V4058&lt;&gt;"",IFERROR(INDEX(federal_program_name_lookup,MATCH(V4058,aln_lookup,0)),""),"")</f>
        <v/>
      </c>
    </row>
    <row r="4059">
      <c r="A4059">
        <f>IF(B4059&lt;&gt;"", "AWARD-"&amp;TEXT(ROW()-1,"0000"), "")</f>
        <v/>
      </c>
      <c r="B4059" s="4" t="n"/>
      <c r="C4059" s="4" t="n"/>
      <c r="D4059" s="4" t="n"/>
      <c r="E4059" s="6" t="n"/>
      <c r="F4059" s="7" t="n"/>
      <c r="G4059" s="6" t="n"/>
      <c r="H4059" s="6" t="n"/>
      <c r="I4059" s="6" t="n"/>
      <c r="J4059" s="5">
        <f>SUMIFS(amount_expended,cfda_key,V4059)</f>
        <v/>
      </c>
      <c r="K4059" s="5">
        <f>IF(G4059="OTHER CLUSTER NOT LISTED ABOVE",SUMIFS(amount_expended,uniform_other_cluster_name,X4059), IF(AND(OR(G4059="N/A",G4059=""),H4059=""),0,IF(G4059="STATE CLUSTER",SUMIFS(amount_expended,uniform_state_cluster_name,W4059),SUMIFS(amount_expended,cluster_name,G4059))))</f>
        <v/>
      </c>
      <c r="L4059" s="6" t="n"/>
      <c r="M4059" s="4" t="n"/>
      <c r="N4059" s="6" t="n"/>
      <c r="O4059" s="4" t="n"/>
      <c r="P4059" s="4" t="n"/>
      <c r="Q4059" s="6" t="n"/>
      <c r="R4059" s="7" t="n"/>
      <c r="S4059" s="6" t="n"/>
      <c r="T4059" s="6" t="n"/>
      <c r="U4059" s="6" t="n"/>
      <c r="V4059" s="3">
        <f>IF(OR(B4059="",C4059),"",CONCATENATE(B4059,".",C4059))</f>
        <v/>
      </c>
      <c r="W4059">
        <f>UPPER(TRIM(H4059))</f>
        <v/>
      </c>
      <c r="X4059">
        <f>UPPER(TRIM(I4059))</f>
        <v/>
      </c>
      <c r="Y4059">
        <f>IF(V4059&lt;&gt;"",IFERROR(INDEX(federal_program_name_lookup,MATCH(V4059,aln_lookup,0)),""),"")</f>
        <v/>
      </c>
    </row>
    <row r="4060">
      <c r="A4060">
        <f>IF(B4060&lt;&gt;"", "AWARD-"&amp;TEXT(ROW()-1,"0000"), "")</f>
        <v/>
      </c>
      <c r="B4060" s="4" t="n"/>
      <c r="C4060" s="4" t="n"/>
      <c r="D4060" s="4" t="n"/>
      <c r="E4060" s="6" t="n"/>
      <c r="F4060" s="7" t="n"/>
      <c r="G4060" s="6" t="n"/>
      <c r="H4060" s="6" t="n"/>
      <c r="I4060" s="6" t="n"/>
      <c r="J4060" s="5">
        <f>SUMIFS(amount_expended,cfda_key,V4060)</f>
        <v/>
      </c>
      <c r="K4060" s="5">
        <f>IF(G4060="OTHER CLUSTER NOT LISTED ABOVE",SUMIFS(amount_expended,uniform_other_cluster_name,X4060), IF(AND(OR(G4060="N/A",G4060=""),H4060=""),0,IF(G4060="STATE CLUSTER",SUMIFS(amount_expended,uniform_state_cluster_name,W4060),SUMIFS(amount_expended,cluster_name,G4060))))</f>
        <v/>
      </c>
      <c r="L4060" s="6" t="n"/>
      <c r="M4060" s="4" t="n"/>
      <c r="N4060" s="6" t="n"/>
      <c r="O4060" s="4" t="n"/>
      <c r="P4060" s="4" t="n"/>
      <c r="Q4060" s="6" t="n"/>
      <c r="R4060" s="7" t="n"/>
      <c r="S4060" s="6" t="n"/>
      <c r="T4060" s="6" t="n"/>
      <c r="U4060" s="6" t="n"/>
      <c r="V4060" s="3">
        <f>IF(OR(B4060="",C4060),"",CONCATENATE(B4060,".",C4060))</f>
        <v/>
      </c>
      <c r="W4060">
        <f>UPPER(TRIM(H4060))</f>
        <v/>
      </c>
      <c r="X4060">
        <f>UPPER(TRIM(I4060))</f>
        <v/>
      </c>
      <c r="Y4060">
        <f>IF(V4060&lt;&gt;"",IFERROR(INDEX(federal_program_name_lookup,MATCH(V4060,aln_lookup,0)),""),"")</f>
        <v/>
      </c>
    </row>
    <row r="4061">
      <c r="A4061">
        <f>IF(B4061&lt;&gt;"", "AWARD-"&amp;TEXT(ROW()-1,"0000"), "")</f>
        <v/>
      </c>
      <c r="B4061" s="4" t="n"/>
      <c r="C4061" s="4" t="n"/>
      <c r="D4061" s="4" t="n"/>
      <c r="E4061" s="6" t="n"/>
      <c r="F4061" s="7" t="n"/>
      <c r="G4061" s="6" t="n"/>
      <c r="H4061" s="6" t="n"/>
      <c r="I4061" s="6" t="n"/>
      <c r="J4061" s="5">
        <f>SUMIFS(amount_expended,cfda_key,V4061)</f>
        <v/>
      </c>
      <c r="K4061" s="5">
        <f>IF(G4061="OTHER CLUSTER NOT LISTED ABOVE",SUMIFS(amount_expended,uniform_other_cluster_name,X4061), IF(AND(OR(G4061="N/A",G4061=""),H4061=""),0,IF(G4061="STATE CLUSTER",SUMIFS(amount_expended,uniform_state_cluster_name,W4061),SUMIFS(amount_expended,cluster_name,G4061))))</f>
        <v/>
      </c>
      <c r="L4061" s="6" t="n"/>
      <c r="M4061" s="4" t="n"/>
      <c r="N4061" s="6" t="n"/>
      <c r="O4061" s="4" t="n"/>
      <c r="P4061" s="4" t="n"/>
      <c r="Q4061" s="6" t="n"/>
      <c r="R4061" s="7" t="n"/>
      <c r="S4061" s="6" t="n"/>
      <c r="T4061" s="6" t="n"/>
      <c r="U4061" s="6" t="n"/>
      <c r="V4061" s="3">
        <f>IF(OR(B4061="",C4061),"",CONCATENATE(B4061,".",C4061))</f>
        <v/>
      </c>
      <c r="W4061">
        <f>UPPER(TRIM(H4061))</f>
        <v/>
      </c>
      <c r="X4061">
        <f>UPPER(TRIM(I4061))</f>
        <v/>
      </c>
      <c r="Y4061">
        <f>IF(V4061&lt;&gt;"",IFERROR(INDEX(federal_program_name_lookup,MATCH(V4061,aln_lookup,0)),""),"")</f>
        <v/>
      </c>
    </row>
    <row r="4062">
      <c r="A4062">
        <f>IF(B4062&lt;&gt;"", "AWARD-"&amp;TEXT(ROW()-1,"0000"), "")</f>
        <v/>
      </c>
      <c r="B4062" s="4" t="n"/>
      <c r="C4062" s="4" t="n"/>
      <c r="D4062" s="4" t="n"/>
      <c r="E4062" s="6" t="n"/>
      <c r="F4062" s="7" t="n"/>
      <c r="G4062" s="6" t="n"/>
      <c r="H4062" s="6" t="n"/>
      <c r="I4062" s="6" t="n"/>
      <c r="J4062" s="5">
        <f>SUMIFS(amount_expended,cfda_key,V4062)</f>
        <v/>
      </c>
      <c r="K4062" s="5">
        <f>IF(G4062="OTHER CLUSTER NOT LISTED ABOVE",SUMIFS(amount_expended,uniform_other_cluster_name,X4062), IF(AND(OR(G4062="N/A",G4062=""),H4062=""),0,IF(G4062="STATE CLUSTER",SUMIFS(amount_expended,uniform_state_cluster_name,W4062),SUMIFS(amount_expended,cluster_name,G4062))))</f>
        <v/>
      </c>
      <c r="L4062" s="6" t="n"/>
      <c r="M4062" s="4" t="n"/>
      <c r="N4062" s="6" t="n"/>
      <c r="O4062" s="4" t="n"/>
      <c r="P4062" s="4" t="n"/>
      <c r="Q4062" s="6" t="n"/>
      <c r="R4062" s="7" t="n"/>
      <c r="S4062" s="6" t="n"/>
      <c r="T4062" s="6" t="n"/>
      <c r="U4062" s="6" t="n"/>
      <c r="V4062" s="3">
        <f>IF(OR(B4062="",C4062),"",CONCATENATE(B4062,".",C4062))</f>
        <v/>
      </c>
      <c r="W4062">
        <f>UPPER(TRIM(H4062))</f>
        <v/>
      </c>
      <c r="X4062">
        <f>UPPER(TRIM(I4062))</f>
        <v/>
      </c>
      <c r="Y4062">
        <f>IF(V4062&lt;&gt;"",IFERROR(INDEX(federal_program_name_lookup,MATCH(V4062,aln_lookup,0)),""),"")</f>
        <v/>
      </c>
    </row>
    <row r="4063">
      <c r="A4063">
        <f>IF(B4063&lt;&gt;"", "AWARD-"&amp;TEXT(ROW()-1,"0000"), "")</f>
        <v/>
      </c>
      <c r="B4063" s="4" t="n"/>
      <c r="C4063" s="4" t="n"/>
      <c r="D4063" s="4" t="n"/>
      <c r="E4063" s="6" t="n"/>
      <c r="F4063" s="7" t="n"/>
      <c r="G4063" s="6" t="n"/>
      <c r="H4063" s="6" t="n"/>
      <c r="I4063" s="6" t="n"/>
      <c r="J4063" s="5">
        <f>SUMIFS(amount_expended,cfda_key,V4063)</f>
        <v/>
      </c>
      <c r="K4063" s="5">
        <f>IF(G4063="OTHER CLUSTER NOT LISTED ABOVE",SUMIFS(amount_expended,uniform_other_cluster_name,X4063), IF(AND(OR(G4063="N/A",G4063=""),H4063=""),0,IF(G4063="STATE CLUSTER",SUMIFS(amount_expended,uniform_state_cluster_name,W4063),SUMIFS(amount_expended,cluster_name,G4063))))</f>
        <v/>
      </c>
      <c r="L4063" s="6" t="n"/>
      <c r="M4063" s="4" t="n"/>
      <c r="N4063" s="6" t="n"/>
      <c r="O4063" s="4" t="n"/>
      <c r="P4063" s="4" t="n"/>
      <c r="Q4063" s="6" t="n"/>
      <c r="R4063" s="7" t="n"/>
      <c r="S4063" s="6" t="n"/>
      <c r="T4063" s="6" t="n"/>
      <c r="U4063" s="6" t="n"/>
      <c r="V4063" s="3">
        <f>IF(OR(B4063="",C4063),"",CONCATENATE(B4063,".",C4063))</f>
        <v/>
      </c>
      <c r="W4063">
        <f>UPPER(TRIM(H4063))</f>
        <v/>
      </c>
      <c r="X4063">
        <f>UPPER(TRIM(I4063))</f>
        <v/>
      </c>
      <c r="Y4063">
        <f>IF(V4063&lt;&gt;"",IFERROR(INDEX(federal_program_name_lookup,MATCH(V4063,aln_lookup,0)),""),"")</f>
        <v/>
      </c>
    </row>
    <row r="4064">
      <c r="A4064">
        <f>IF(B4064&lt;&gt;"", "AWARD-"&amp;TEXT(ROW()-1,"0000"), "")</f>
        <v/>
      </c>
      <c r="B4064" s="4" t="n"/>
      <c r="C4064" s="4" t="n"/>
      <c r="D4064" s="4" t="n"/>
      <c r="E4064" s="6" t="n"/>
      <c r="F4064" s="7" t="n"/>
      <c r="G4064" s="6" t="n"/>
      <c r="H4064" s="6" t="n"/>
      <c r="I4064" s="6" t="n"/>
      <c r="J4064" s="5">
        <f>SUMIFS(amount_expended,cfda_key,V4064)</f>
        <v/>
      </c>
      <c r="K4064" s="5">
        <f>IF(G4064="OTHER CLUSTER NOT LISTED ABOVE",SUMIFS(amount_expended,uniform_other_cluster_name,X4064), IF(AND(OR(G4064="N/A",G4064=""),H4064=""),0,IF(G4064="STATE CLUSTER",SUMIFS(amount_expended,uniform_state_cluster_name,W4064),SUMIFS(amount_expended,cluster_name,G4064))))</f>
        <v/>
      </c>
      <c r="L4064" s="6" t="n"/>
      <c r="M4064" s="4" t="n"/>
      <c r="N4064" s="6" t="n"/>
      <c r="O4064" s="4" t="n"/>
      <c r="P4064" s="4" t="n"/>
      <c r="Q4064" s="6" t="n"/>
      <c r="R4064" s="7" t="n"/>
      <c r="S4064" s="6" t="n"/>
      <c r="T4064" s="6" t="n"/>
      <c r="U4064" s="6" t="n"/>
      <c r="V4064" s="3">
        <f>IF(OR(B4064="",C4064),"",CONCATENATE(B4064,".",C4064))</f>
        <v/>
      </c>
      <c r="W4064">
        <f>UPPER(TRIM(H4064))</f>
        <v/>
      </c>
      <c r="X4064">
        <f>UPPER(TRIM(I4064))</f>
        <v/>
      </c>
      <c r="Y4064">
        <f>IF(V4064&lt;&gt;"",IFERROR(INDEX(federal_program_name_lookup,MATCH(V4064,aln_lookup,0)),""),"")</f>
        <v/>
      </c>
    </row>
    <row r="4065">
      <c r="A4065">
        <f>IF(B4065&lt;&gt;"", "AWARD-"&amp;TEXT(ROW()-1,"0000"), "")</f>
        <v/>
      </c>
      <c r="B4065" s="4" t="n"/>
      <c r="C4065" s="4" t="n"/>
      <c r="D4065" s="4" t="n"/>
      <c r="E4065" s="6" t="n"/>
      <c r="F4065" s="7" t="n"/>
      <c r="G4065" s="6" t="n"/>
      <c r="H4065" s="6" t="n"/>
      <c r="I4065" s="6" t="n"/>
      <c r="J4065" s="5">
        <f>SUMIFS(amount_expended,cfda_key,V4065)</f>
        <v/>
      </c>
      <c r="K4065" s="5">
        <f>IF(G4065="OTHER CLUSTER NOT LISTED ABOVE",SUMIFS(amount_expended,uniform_other_cluster_name,X4065), IF(AND(OR(G4065="N/A",G4065=""),H4065=""),0,IF(G4065="STATE CLUSTER",SUMIFS(amount_expended,uniform_state_cluster_name,W4065),SUMIFS(amount_expended,cluster_name,G4065))))</f>
        <v/>
      </c>
      <c r="L4065" s="6" t="n"/>
      <c r="M4065" s="4" t="n"/>
      <c r="N4065" s="6" t="n"/>
      <c r="O4065" s="4" t="n"/>
      <c r="P4065" s="4" t="n"/>
      <c r="Q4065" s="6" t="n"/>
      <c r="R4065" s="7" t="n"/>
      <c r="S4065" s="6" t="n"/>
      <c r="T4065" s="6" t="n"/>
      <c r="U4065" s="6" t="n"/>
      <c r="V4065" s="3">
        <f>IF(OR(B4065="",C4065),"",CONCATENATE(B4065,".",C4065))</f>
        <v/>
      </c>
      <c r="W4065">
        <f>UPPER(TRIM(H4065))</f>
        <v/>
      </c>
      <c r="X4065">
        <f>UPPER(TRIM(I4065))</f>
        <v/>
      </c>
      <c r="Y4065">
        <f>IF(V4065&lt;&gt;"",IFERROR(INDEX(federal_program_name_lookup,MATCH(V4065,aln_lookup,0)),""),"")</f>
        <v/>
      </c>
    </row>
    <row r="4066">
      <c r="A4066">
        <f>IF(B4066&lt;&gt;"", "AWARD-"&amp;TEXT(ROW()-1,"0000"), "")</f>
        <v/>
      </c>
      <c r="B4066" s="4" t="n"/>
      <c r="C4066" s="4" t="n"/>
      <c r="D4066" s="4" t="n"/>
      <c r="E4066" s="6" t="n"/>
      <c r="F4066" s="7" t="n"/>
      <c r="G4066" s="6" t="n"/>
      <c r="H4066" s="6" t="n"/>
      <c r="I4066" s="6" t="n"/>
      <c r="J4066" s="5">
        <f>SUMIFS(amount_expended,cfda_key,V4066)</f>
        <v/>
      </c>
      <c r="K4066" s="5">
        <f>IF(G4066="OTHER CLUSTER NOT LISTED ABOVE",SUMIFS(amount_expended,uniform_other_cluster_name,X4066), IF(AND(OR(G4066="N/A",G4066=""),H4066=""),0,IF(G4066="STATE CLUSTER",SUMIFS(amount_expended,uniform_state_cluster_name,W4066),SUMIFS(amount_expended,cluster_name,G4066))))</f>
        <v/>
      </c>
      <c r="L4066" s="6" t="n"/>
      <c r="M4066" s="4" t="n"/>
      <c r="N4066" s="6" t="n"/>
      <c r="O4066" s="4" t="n"/>
      <c r="P4066" s="4" t="n"/>
      <c r="Q4066" s="6" t="n"/>
      <c r="R4066" s="7" t="n"/>
      <c r="S4066" s="6" t="n"/>
      <c r="T4066" s="6" t="n"/>
      <c r="U4066" s="6" t="n"/>
      <c r="V4066" s="3">
        <f>IF(OR(B4066="",C4066),"",CONCATENATE(B4066,".",C4066))</f>
        <v/>
      </c>
      <c r="W4066">
        <f>UPPER(TRIM(H4066))</f>
        <v/>
      </c>
      <c r="X4066">
        <f>UPPER(TRIM(I4066))</f>
        <v/>
      </c>
      <c r="Y4066">
        <f>IF(V4066&lt;&gt;"",IFERROR(INDEX(federal_program_name_lookup,MATCH(V4066,aln_lookup,0)),""),"")</f>
        <v/>
      </c>
    </row>
    <row r="4067">
      <c r="A4067">
        <f>IF(B4067&lt;&gt;"", "AWARD-"&amp;TEXT(ROW()-1,"0000"), "")</f>
        <v/>
      </c>
      <c r="B4067" s="4" t="n"/>
      <c r="C4067" s="4" t="n"/>
      <c r="D4067" s="4" t="n"/>
      <c r="E4067" s="6" t="n"/>
      <c r="F4067" s="7" t="n"/>
      <c r="G4067" s="6" t="n"/>
      <c r="H4067" s="6" t="n"/>
      <c r="I4067" s="6" t="n"/>
      <c r="J4067" s="5">
        <f>SUMIFS(amount_expended,cfda_key,V4067)</f>
        <v/>
      </c>
      <c r="K4067" s="5">
        <f>IF(G4067="OTHER CLUSTER NOT LISTED ABOVE",SUMIFS(amount_expended,uniform_other_cluster_name,X4067), IF(AND(OR(G4067="N/A",G4067=""),H4067=""),0,IF(G4067="STATE CLUSTER",SUMIFS(amount_expended,uniform_state_cluster_name,W4067),SUMIFS(amount_expended,cluster_name,G4067))))</f>
        <v/>
      </c>
      <c r="L4067" s="6" t="n"/>
      <c r="M4067" s="4" t="n"/>
      <c r="N4067" s="6" t="n"/>
      <c r="O4067" s="4" t="n"/>
      <c r="P4067" s="4" t="n"/>
      <c r="Q4067" s="6" t="n"/>
      <c r="R4067" s="7" t="n"/>
      <c r="S4067" s="6" t="n"/>
      <c r="T4067" s="6" t="n"/>
      <c r="U4067" s="6" t="n"/>
      <c r="V4067" s="3">
        <f>IF(OR(B4067="",C4067),"",CONCATENATE(B4067,".",C4067))</f>
        <v/>
      </c>
      <c r="W4067">
        <f>UPPER(TRIM(H4067))</f>
        <v/>
      </c>
      <c r="X4067">
        <f>UPPER(TRIM(I4067))</f>
        <v/>
      </c>
      <c r="Y4067">
        <f>IF(V4067&lt;&gt;"",IFERROR(INDEX(federal_program_name_lookup,MATCH(V4067,aln_lookup,0)),""),"")</f>
        <v/>
      </c>
    </row>
    <row r="4068">
      <c r="A4068">
        <f>IF(B4068&lt;&gt;"", "AWARD-"&amp;TEXT(ROW()-1,"0000"), "")</f>
        <v/>
      </c>
      <c r="B4068" s="4" t="n"/>
      <c r="C4068" s="4" t="n"/>
      <c r="D4068" s="4" t="n"/>
      <c r="E4068" s="6" t="n"/>
      <c r="F4068" s="7" t="n"/>
      <c r="G4068" s="6" t="n"/>
      <c r="H4068" s="6" t="n"/>
      <c r="I4068" s="6" t="n"/>
      <c r="J4068" s="5">
        <f>SUMIFS(amount_expended,cfda_key,V4068)</f>
        <v/>
      </c>
      <c r="K4068" s="5">
        <f>IF(G4068="OTHER CLUSTER NOT LISTED ABOVE",SUMIFS(amount_expended,uniform_other_cluster_name,X4068), IF(AND(OR(G4068="N/A",G4068=""),H4068=""),0,IF(G4068="STATE CLUSTER",SUMIFS(amount_expended,uniform_state_cluster_name,W4068),SUMIFS(amount_expended,cluster_name,G4068))))</f>
        <v/>
      </c>
      <c r="L4068" s="6" t="n"/>
      <c r="M4068" s="4" t="n"/>
      <c r="N4068" s="6" t="n"/>
      <c r="O4068" s="4" t="n"/>
      <c r="P4068" s="4" t="n"/>
      <c r="Q4068" s="6" t="n"/>
      <c r="R4068" s="7" t="n"/>
      <c r="S4068" s="6" t="n"/>
      <c r="T4068" s="6" t="n"/>
      <c r="U4068" s="6" t="n"/>
      <c r="V4068" s="3">
        <f>IF(OR(B4068="",C4068),"",CONCATENATE(B4068,".",C4068))</f>
        <v/>
      </c>
      <c r="W4068">
        <f>UPPER(TRIM(H4068))</f>
        <v/>
      </c>
      <c r="X4068">
        <f>UPPER(TRIM(I4068))</f>
        <v/>
      </c>
      <c r="Y4068">
        <f>IF(V4068&lt;&gt;"",IFERROR(INDEX(federal_program_name_lookup,MATCH(V4068,aln_lookup,0)),""),"")</f>
        <v/>
      </c>
    </row>
    <row r="4069">
      <c r="A4069">
        <f>IF(B4069&lt;&gt;"", "AWARD-"&amp;TEXT(ROW()-1,"0000"), "")</f>
        <v/>
      </c>
      <c r="B4069" s="4" t="n"/>
      <c r="C4069" s="4" t="n"/>
      <c r="D4069" s="4" t="n"/>
      <c r="E4069" s="6" t="n"/>
      <c r="F4069" s="7" t="n"/>
      <c r="G4069" s="6" t="n"/>
      <c r="H4069" s="6" t="n"/>
      <c r="I4069" s="6" t="n"/>
      <c r="J4069" s="5">
        <f>SUMIFS(amount_expended,cfda_key,V4069)</f>
        <v/>
      </c>
      <c r="K4069" s="5">
        <f>IF(G4069="OTHER CLUSTER NOT LISTED ABOVE",SUMIFS(amount_expended,uniform_other_cluster_name,X4069), IF(AND(OR(G4069="N/A",G4069=""),H4069=""),0,IF(G4069="STATE CLUSTER",SUMIFS(amount_expended,uniform_state_cluster_name,W4069),SUMIFS(amount_expended,cluster_name,G4069))))</f>
        <v/>
      </c>
      <c r="L4069" s="6" t="n"/>
      <c r="M4069" s="4" t="n"/>
      <c r="N4069" s="6" t="n"/>
      <c r="O4069" s="4" t="n"/>
      <c r="P4069" s="4" t="n"/>
      <c r="Q4069" s="6" t="n"/>
      <c r="R4069" s="7" t="n"/>
      <c r="S4069" s="6" t="n"/>
      <c r="T4069" s="6" t="n"/>
      <c r="U4069" s="6" t="n"/>
      <c r="V4069" s="3">
        <f>IF(OR(B4069="",C4069),"",CONCATENATE(B4069,".",C4069))</f>
        <v/>
      </c>
      <c r="W4069">
        <f>UPPER(TRIM(H4069))</f>
        <v/>
      </c>
      <c r="X4069">
        <f>UPPER(TRIM(I4069))</f>
        <v/>
      </c>
      <c r="Y4069">
        <f>IF(V4069&lt;&gt;"",IFERROR(INDEX(federal_program_name_lookup,MATCH(V4069,aln_lookup,0)),""),"")</f>
        <v/>
      </c>
    </row>
    <row r="4070">
      <c r="A4070">
        <f>IF(B4070&lt;&gt;"", "AWARD-"&amp;TEXT(ROW()-1,"0000"), "")</f>
        <v/>
      </c>
      <c r="B4070" s="4" t="n"/>
      <c r="C4070" s="4" t="n"/>
      <c r="D4070" s="4" t="n"/>
      <c r="E4070" s="6" t="n"/>
      <c r="F4070" s="7" t="n"/>
      <c r="G4070" s="6" t="n"/>
      <c r="H4070" s="6" t="n"/>
      <c r="I4070" s="6" t="n"/>
      <c r="J4070" s="5">
        <f>SUMIFS(amount_expended,cfda_key,V4070)</f>
        <v/>
      </c>
      <c r="K4070" s="5">
        <f>IF(G4070="OTHER CLUSTER NOT LISTED ABOVE",SUMIFS(amount_expended,uniform_other_cluster_name,X4070), IF(AND(OR(G4070="N/A",G4070=""),H4070=""),0,IF(G4070="STATE CLUSTER",SUMIFS(amount_expended,uniform_state_cluster_name,W4070),SUMIFS(amount_expended,cluster_name,G4070))))</f>
        <v/>
      </c>
      <c r="L4070" s="6" t="n"/>
      <c r="M4070" s="4" t="n"/>
      <c r="N4070" s="6" t="n"/>
      <c r="O4070" s="4" t="n"/>
      <c r="P4070" s="4" t="n"/>
      <c r="Q4070" s="6" t="n"/>
      <c r="R4070" s="7" t="n"/>
      <c r="S4070" s="6" t="n"/>
      <c r="T4070" s="6" t="n"/>
      <c r="U4070" s="6" t="n"/>
      <c r="V4070" s="3">
        <f>IF(OR(B4070="",C4070),"",CONCATENATE(B4070,".",C4070))</f>
        <v/>
      </c>
      <c r="W4070">
        <f>UPPER(TRIM(H4070))</f>
        <v/>
      </c>
      <c r="X4070">
        <f>UPPER(TRIM(I4070))</f>
        <v/>
      </c>
      <c r="Y4070">
        <f>IF(V4070&lt;&gt;"",IFERROR(INDEX(federal_program_name_lookup,MATCH(V4070,aln_lookup,0)),""),"")</f>
        <v/>
      </c>
    </row>
    <row r="4071">
      <c r="A4071">
        <f>IF(B4071&lt;&gt;"", "AWARD-"&amp;TEXT(ROW()-1,"0000"), "")</f>
        <v/>
      </c>
      <c r="B4071" s="4" t="n"/>
      <c r="C4071" s="4" t="n"/>
      <c r="D4071" s="4" t="n"/>
      <c r="E4071" s="6" t="n"/>
      <c r="F4071" s="7" t="n"/>
      <c r="G4071" s="6" t="n"/>
      <c r="H4071" s="6" t="n"/>
      <c r="I4071" s="6" t="n"/>
      <c r="J4071" s="5">
        <f>SUMIFS(amount_expended,cfda_key,V4071)</f>
        <v/>
      </c>
      <c r="K4071" s="5">
        <f>IF(G4071="OTHER CLUSTER NOT LISTED ABOVE",SUMIFS(amount_expended,uniform_other_cluster_name,X4071), IF(AND(OR(G4071="N/A",G4071=""),H4071=""),0,IF(G4071="STATE CLUSTER",SUMIFS(amount_expended,uniform_state_cluster_name,W4071),SUMIFS(amount_expended,cluster_name,G4071))))</f>
        <v/>
      </c>
      <c r="L4071" s="6" t="n"/>
      <c r="M4071" s="4" t="n"/>
      <c r="N4071" s="6" t="n"/>
      <c r="O4071" s="4" t="n"/>
      <c r="P4071" s="4" t="n"/>
      <c r="Q4071" s="6" t="n"/>
      <c r="R4071" s="7" t="n"/>
      <c r="S4071" s="6" t="n"/>
      <c r="T4071" s="6" t="n"/>
      <c r="U4071" s="6" t="n"/>
      <c r="V4071" s="3">
        <f>IF(OR(B4071="",C4071),"",CONCATENATE(B4071,".",C4071))</f>
        <v/>
      </c>
      <c r="W4071">
        <f>UPPER(TRIM(H4071))</f>
        <v/>
      </c>
      <c r="X4071">
        <f>UPPER(TRIM(I4071))</f>
        <v/>
      </c>
      <c r="Y4071">
        <f>IF(V4071&lt;&gt;"",IFERROR(INDEX(federal_program_name_lookup,MATCH(V4071,aln_lookup,0)),""),"")</f>
        <v/>
      </c>
    </row>
    <row r="4072">
      <c r="A4072">
        <f>IF(B4072&lt;&gt;"", "AWARD-"&amp;TEXT(ROW()-1,"0000"), "")</f>
        <v/>
      </c>
      <c r="B4072" s="4" t="n"/>
      <c r="C4072" s="4" t="n"/>
      <c r="D4072" s="4" t="n"/>
      <c r="E4072" s="6" t="n"/>
      <c r="F4072" s="7" t="n"/>
      <c r="G4072" s="6" t="n"/>
      <c r="H4072" s="6" t="n"/>
      <c r="I4072" s="6" t="n"/>
      <c r="J4072" s="5">
        <f>SUMIFS(amount_expended,cfda_key,V4072)</f>
        <v/>
      </c>
      <c r="K4072" s="5">
        <f>IF(G4072="OTHER CLUSTER NOT LISTED ABOVE",SUMIFS(amount_expended,uniform_other_cluster_name,X4072), IF(AND(OR(G4072="N/A",G4072=""),H4072=""),0,IF(G4072="STATE CLUSTER",SUMIFS(amount_expended,uniform_state_cluster_name,W4072),SUMIFS(amount_expended,cluster_name,G4072))))</f>
        <v/>
      </c>
      <c r="L4072" s="6" t="n"/>
      <c r="M4072" s="4" t="n"/>
      <c r="N4072" s="6" t="n"/>
      <c r="O4072" s="4" t="n"/>
      <c r="P4072" s="4" t="n"/>
      <c r="Q4072" s="6" t="n"/>
      <c r="R4072" s="7" t="n"/>
      <c r="S4072" s="6" t="n"/>
      <c r="T4072" s="6" t="n"/>
      <c r="U4072" s="6" t="n"/>
      <c r="V4072" s="3">
        <f>IF(OR(B4072="",C4072),"",CONCATENATE(B4072,".",C4072))</f>
        <v/>
      </c>
      <c r="W4072">
        <f>UPPER(TRIM(H4072))</f>
        <v/>
      </c>
      <c r="X4072">
        <f>UPPER(TRIM(I4072))</f>
        <v/>
      </c>
      <c r="Y4072">
        <f>IF(V4072&lt;&gt;"",IFERROR(INDEX(federal_program_name_lookup,MATCH(V4072,aln_lookup,0)),""),"")</f>
        <v/>
      </c>
    </row>
    <row r="4073">
      <c r="A4073">
        <f>IF(B4073&lt;&gt;"", "AWARD-"&amp;TEXT(ROW()-1,"0000"), "")</f>
        <v/>
      </c>
      <c r="B4073" s="4" t="n"/>
      <c r="C4073" s="4" t="n"/>
      <c r="D4073" s="4" t="n"/>
      <c r="E4073" s="6" t="n"/>
      <c r="F4073" s="7" t="n"/>
      <c r="G4073" s="6" t="n"/>
      <c r="H4073" s="6" t="n"/>
      <c r="I4073" s="6" t="n"/>
      <c r="J4073" s="5">
        <f>SUMIFS(amount_expended,cfda_key,V4073)</f>
        <v/>
      </c>
      <c r="K4073" s="5">
        <f>IF(G4073="OTHER CLUSTER NOT LISTED ABOVE",SUMIFS(amount_expended,uniform_other_cluster_name,X4073), IF(AND(OR(G4073="N/A",G4073=""),H4073=""),0,IF(G4073="STATE CLUSTER",SUMIFS(amount_expended,uniform_state_cluster_name,W4073),SUMIFS(amount_expended,cluster_name,G4073))))</f>
        <v/>
      </c>
      <c r="L4073" s="6" t="n"/>
      <c r="M4073" s="4" t="n"/>
      <c r="N4073" s="6" t="n"/>
      <c r="O4073" s="4" t="n"/>
      <c r="P4073" s="4" t="n"/>
      <c r="Q4073" s="6" t="n"/>
      <c r="R4073" s="7" t="n"/>
      <c r="S4073" s="6" t="n"/>
      <c r="T4073" s="6" t="n"/>
      <c r="U4073" s="6" t="n"/>
      <c r="V4073" s="3">
        <f>IF(OR(B4073="",C4073),"",CONCATENATE(B4073,".",C4073))</f>
        <v/>
      </c>
      <c r="W4073">
        <f>UPPER(TRIM(H4073))</f>
        <v/>
      </c>
      <c r="X4073">
        <f>UPPER(TRIM(I4073))</f>
        <v/>
      </c>
      <c r="Y4073">
        <f>IF(V4073&lt;&gt;"",IFERROR(INDEX(federal_program_name_lookup,MATCH(V4073,aln_lookup,0)),""),"")</f>
        <v/>
      </c>
    </row>
    <row r="4074">
      <c r="A4074">
        <f>IF(B4074&lt;&gt;"", "AWARD-"&amp;TEXT(ROW()-1,"0000"), "")</f>
        <v/>
      </c>
      <c r="B4074" s="4" t="n"/>
      <c r="C4074" s="4" t="n"/>
      <c r="D4074" s="4" t="n"/>
      <c r="E4074" s="6" t="n"/>
      <c r="F4074" s="7" t="n"/>
      <c r="G4074" s="6" t="n"/>
      <c r="H4074" s="6" t="n"/>
      <c r="I4074" s="6" t="n"/>
      <c r="J4074" s="5">
        <f>SUMIFS(amount_expended,cfda_key,V4074)</f>
        <v/>
      </c>
      <c r="K4074" s="5">
        <f>IF(G4074="OTHER CLUSTER NOT LISTED ABOVE",SUMIFS(amount_expended,uniform_other_cluster_name,X4074), IF(AND(OR(G4074="N/A",G4074=""),H4074=""),0,IF(G4074="STATE CLUSTER",SUMIFS(amount_expended,uniform_state_cluster_name,W4074),SUMIFS(amount_expended,cluster_name,G4074))))</f>
        <v/>
      </c>
      <c r="L4074" s="6" t="n"/>
      <c r="M4074" s="4" t="n"/>
      <c r="N4074" s="6" t="n"/>
      <c r="O4074" s="4" t="n"/>
      <c r="P4074" s="4" t="n"/>
      <c r="Q4074" s="6" t="n"/>
      <c r="R4074" s="7" t="n"/>
      <c r="S4074" s="6" t="n"/>
      <c r="T4074" s="6" t="n"/>
      <c r="U4074" s="6" t="n"/>
      <c r="V4074" s="3">
        <f>IF(OR(B4074="",C4074),"",CONCATENATE(B4074,".",C4074))</f>
        <v/>
      </c>
      <c r="W4074">
        <f>UPPER(TRIM(H4074))</f>
        <v/>
      </c>
      <c r="X4074">
        <f>UPPER(TRIM(I4074))</f>
        <v/>
      </c>
      <c r="Y4074">
        <f>IF(V4074&lt;&gt;"",IFERROR(INDEX(federal_program_name_lookup,MATCH(V4074,aln_lookup,0)),""),"")</f>
        <v/>
      </c>
    </row>
    <row r="4075">
      <c r="A4075">
        <f>IF(B4075&lt;&gt;"", "AWARD-"&amp;TEXT(ROW()-1,"0000"), "")</f>
        <v/>
      </c>
      <c r="B4075" s="4" t="n"/>
      <c r="C4075" s="4" t="n"/>
      <c r="D4075" s="4" t="n"/>
      <c r="E4075" s="6" t="n"/>
      <c r="F4075" s="7" t="n"/>
      <c r="G4075" s="6" t="n"/>
      <c r="H4075" s="6" t="n"/>
      <c r="I4075" s="6" t="n"/>
      <c r="J4075" s="5">
        <f>SUMIFS(amount_expended,cfda_key,V4075)</f>
        <v/>
      </c>
      <c r="K4075" s="5">
        <f>IF(G4075="OTHER CLUSTER NOT LISTED ABOVE",SUMIFS(amount_expended,uniform_other_cluster_name,X4075), IF(AND(OR(G4075="N/A",G4075=""),H4075=""),0,IF(G4075="STATE CLUSTER",SUMIFS(amount_expended,uniform_state_cluster_name,W4075),SUMIFS(amount_expended,cluster_name,G4075))))</f>
        <v/>
      </c>
      <c r="L4075" s="6" t="n"/>
      <c r="M4075" s="4" t="n"/>
      <c r="N4075" s="6" t="n"/>
      <c r="O4075" s="4" t="n"/>
      <c r="P4075" s="4" t="n"/>
      <c r="Q4075" s="6" t="n"/>
      <c r="R4075" s="7" t="n"/>
      <c r="S4075" s="6" t="n"/>
      <c r="T4075" s="6" t="n"/>
      <c r="U4075" s="6" t="n"/>
      <c r="V4075" s="3">
        <f>IF(OR(B4075="",C4075),"",CONCATENATE(B4075,".",C4075))</f>
        <v/>
      </c>
      <c r="W4075">
        <f>UPPER(TRIM(H4075))</f>
        <v/>
      </c>
      <c r="X4075">
        <f>UPPER(TRIM(I4075))</f>
        <v/>
      </c>
      <c r="Y4075">
        <f>IF(V4075&lt;&gt;"",IFERROR(INDEX(federal_program_name_lookup,MATCH(V4075,aln_lookup,0)),""),"")</f>
        <v/>
      </c>
    </row>
    <row r="4076">
      <c r="A4076">
        <f>IF(B4076&lt;&gt;"", "AWARD-"&amp;TEXT(ROW()-1,"0000"), "")</f>
        <v/>
      </c>
      <c r="B4076" s="4" t="n"/>
      <c r="C4076" s="4" t="n"/>
      <c r="D4076" s="4" t="n"/>
      <c r="E4076" s="6" t="n"/>
      <c r="F4076" s="7" t="n"/>
      <c r="G4076" s="6" t="n"/>
      <c r="H4076" s="6" t="n"/>
      <c r="I4076" s="6" t="n"/>
      <c r="J4076" s="5">
        <f>SUMIFS(amount_expended,cfda_key,V4076)</f>
        <v/>
      </c>
      <c r="K4076" s="5">
        <f>IF(G4076="OTHER CLUSTER NOT LISTED ABOVE",SUMIFS(amount_expended,uniform_other_cluster_name,X4076), IF(AND(OR(G4076="N/A",G4076=""),H4076=""),0,IF(G4076="STATE CLUSTER",SUMIFS(amount_expended,uniform_state_cluster_name,W4076),SUMIFS(amount_expended,cluster_name,G4076))))</f>
        <v/>
      </c>
      <c r="L4076" s="6" t="n"/>
      <c r="M4076" s="4" t="n"/>
      <c r="N4076" s="6" t="n"/>
      <c r="O4076" s="4" t="n"/>
      <c r="P4076" s="4" t="n"/>
      <c r="Q4076" s="6" t="n"/>
      <c r="R4076" s="7" t="n"/>
      <c r="S4076" s="6" t="n"/>
      <c r="T4076" s="6" t="n"/>
      <c r="U4076" s="6" t="n"/>
      <c r="V4076" s="3">
        <f>IF(OR(B4076="",C4076),"",CONCATENATE(B4076,".",C4076))</f>
        <v/>
      </c>
      <c r="W4076">
        <f>UPPER(TRIM(H4076))</f>
        <v/>
      </c>
      <c r="X4076">
        <f>UPPER(TRIM(I4076))</f>
        <v/>
      </c>
      <c r="Y4076">
        <f>IF(V4076&lt;&gt;"",IFERROR(INDEX(federal_program_name_lookup,MATCH(V4076,aln_lookup,0)),""),"")</f>
        <v/>
      </c>
    </row>
    <row r="4077">
      <c r="A4077">
        <f>IF(B4077&lt;&gt;"", "AWARD-"&amp;TEXT(ROW()-1,"0000"), "")</f>
        <v/>
      </c>
      <c r="B4077" s="4" t="n"/>
      <c r="C4077" s="4" t="n"/>
      <c r="D4077" s="4" t="n"/>
      <c r="E4077" s="6" t="n"/>
      <c r="F4077" s="7" t="n"/>
      <c r="G4077" s="6" t="n"/>
      <c r="H4077" s="6" t="n"/>
      <c r="I4077" s="6" t="n"/>
      <c r="J4077" s="5">
        <f>SUMIFS(amount_expended,cfda_key,V4077)</f>
        <v/>
      </c>
      <c r="K4077" s="5">
        <f>IF(G4077="OTHER CLUSTER NOT LISTED ABOVE",SUMIFS(amount_expended,uniform_other_cluster_name,X4077), IF(AND(OR(G4077="N/A",G4077=""),H4077=""),0,IF(G4077="STATE CLUSTER",SUMIFS(amount_expended,uniform_state_cluster_name,W4077),SUMIFS(amount_expended,cluster_name,G4077))))</f>
        <v/>
      </c>
      <c r="L4077" s="6" t="n"/>
      <c r="M4077" s="4" t="n"/>
      <c r="N4077" s="6" t="n"/>
      <c r="O4077" s="4" t="n"/>
      <c r="P4077" s="4" t="n"/>
      <c r="Q4077" s="6" t="n"/>
      <c r="R4077" s="7" t="n"/>
      <c r="S4077" s="6" t="n"/>
      <c r="T4077" s="6" t="n"/>
      <c r="U4077" s="6" t="n"/>
      <c r="V4077" s="3">
        <f>IF(OR(B4077="",C4077),"",CONCATENATE(B4077,".",C4077))</f>
        <v/>
      </c>
      <c r="W4077">
        <f>UPPER(TRIM(H4077))</f>
        <v/>
      </c>
      <c r="X4077">
        <f>UPPER(TRIM(I4077))</f>
        <v/>
      </c>
      <c r="Y4077">
        <f>IF(V4077&lt;&gt;"",IFERROR(INDEX(federal_program_name_lookup,MATCH(V4077,aln_lookup,0)),""),"")</f>
        <v/>
      </c>
    </row>
    <row r="4078">
      <c r="A4078">
        <f>IF(B4078&lt;&gt;"", "AWARD-"&amp;TEXT(ROW()-1,"0000"), "")</f>
        <v/>
      </c>
      <c r="B4078" s="4" t="n"/>
      <c r="C4078" s="4" t="n"/>
      <c r="D4078" s="4" t="n"/>
      <c r="E4078" s="6" t="n"/>
      <c r="F4078" s="7" t="n"/>
      <c r="G4078" s="6" t="n"/>
      <c r="H4078" s="6" t="n"/>
      <c r="I4078" s="6" t="n"/>
      <c r="J4078" s="5">
        <f>SUMIFS(amount_expended,cfda_key,V4078)</f>
        <v/>
      </c>
      <c r="K4078" s="5">
        <f>IF(G4078="OTHER CLUSTER NOT LISTED ABOVE",SUMIFS(amount_expended,uniform_other_cluster_name,X4078), IF(AND(OR(G4078="N/A",G4078=""),H4078=""),0,IF(G4078="STATE CLUSTER",SUMIFS(amount_expended,uniform_state_cluster_name,W4078),SUMIFS(amount_expended,cluster_name,G4078))))</f>
        <v/>
      </c>
      <c r="L4078" s="6" t="n"/>
      <c r="M4078" s="4" t="n"/>
      <c r="N4078" s="6" t="n"/>
      <c r="O4078" s="4" t="n"/>
      <c r="P4078" s="4" t="n"/>
      <c r="Q4078" s="6" t="n"/>
      <c r="R4078" s="7" t="n"/>
      <c r="S4078" s="6" t="n"/>
      <c r="T4078" s="6" t="n"/>
      <c r="U4078" s="6" t="n"/>
      <c r="V4078" s="3">
        <f>IF(OR(B4078="",C4078),"",CONCATENATE(B4078,".",C4078))</f>
        <v/>
      </c>
      <c r="W4078">
        <f>UPPER(TRIM(H4078))</f>
        <v/>
      </c>
      <c r="X4078">
        <f>UPPER(TRIM(I4078))</f>
        <v/>
      </c>
      <c r="Y4078">
        <f>IF(V4078&lt;&gt;"",IFERROR(INDEX(federal_program_name_lookup,MATCH(V4078,aln_lookup,0)),""),"")</f>
        <v/>
      </c>
    </row>
    <row r="4079">
      <c r="A4079">
        <f>IF(B4079&lt;&gt;"", "AWARD-"&amp;TEXT(ROW()-1,"0000"), "")</f>
        <v/>
      </c>
      <c r="B4079" s="4" t="n"/>
      <c r="C4079" s="4" t="n"/>
      <c r="D4079" s="4" t="n"/>
      <c r="E4079" s="6" t="n"/>
      <c r="F4079" s="7" t="n"/>
      <c r="G4079" s="6" t="n"/>
      <c r="H4079" s="6" t="n"/>
      <c r="I4079" s="6" t="n"/>
      <c r="J4079" s="5">
        <f>SUMIFS(amount_expended,cfda_key,V4079)</f>
        <v/>
      </c>
      <c r="K4079" s="5">
        <f>IF(G4079="OTHER CLUSTER NOT LISTED ABOVE",SUMIFS(amount_expended,uniform_other_cluster_name,X4079), IF(AND(OR(G4079="N/A",G4079=""),H4079=""),0,IF(G4079="STATE CLUSTER",SUMIFS(amount_expended,uniform_state_cluster_name,W4079),SUMIFS(amount_expended,cluster_name,G4079))))</f>
        <v/>
      </c>
      <c r="L4079" s="6" t="n"/>
      <c r="M4079" s="4" t="n"/>
      <c r="N4079" s="6" t="n"/>
      <c r="O4079" s="4" t="n"/>
      <c r="P4079" s="4" t="n"/>
      <c r="Q4079" s="6" t="n"/>
      <c r="R4079" s="7" t="n"/>
      <c r="S4079" s="6" t="n"/>
      <c r="T4079" s="6" t="n"/>
      <c r="U4079" s="6" t="n"/>
      <c r="V4079" s="3">
        <f>IF(OR(B4079="",C4079),"",CONCATENATE(B4079,".",C4079))</f>
        <v/>
      </c>
      <c r="W4079">
        <f>UPPER(TRIM(H4079))</f>
        <v/>
      </c>
      <c r="X4079">
        <f>UPPER(TRIM(I4079))</f>
        <v/>
      </c>
      <c r="Y4079">
        <f>IF(V4079&lt;&gt;"",IFERROR(INDEX(federal_program_name_lookup,MATCH(V4079,aln_lookup,0)),""),"")</f>
        <v/>
      </c>
    </row>
    <row r="4080">
      <c r="A4080">
        <f>IF(B4080&lt;&gt;"", "AWARD-"&amp;TEXT(ROW()-1,"0000"), "")</f>
        <v/>
      </c>
      <c r="B4080" s="4" t="n"/>
      <c r="C4080" s="4" t="n"/>
      <c r="D4080" s="4" t="n"/>
      <c r="E4080" s="6" t="n"/>
      <c r="F4080" s="7" t="n"/>
      <c r="G4080" s="6" t="n"/>
      <c r="H4080" s="6" t="n"/>
      <c r="I4080" s="6" t="n"/>
      <c r="J4080" s="5">
        <f>SUMIFS(amount_expended,cfda_key,V4080)</f>
        <v/>
      </c>
      <c r="K4080" s="5">
        <f>IF(G4080="OTHER CLUSTER NOT LISTED ABOVE",SUMIFS(amount_expended,uniform_other_cluster_name,X4080), IF(AND(OR(G4080="N/A",G4080=""),H4080=""),0,IF(G4080="STATE CLUSTER",SUMIFS(amount_expended,uniform_state_cluster_name,W4080),SUMIFS(amount_expended,cluster_name,G4080))))</f>
        <v/>
      </c>
      <c r="L4080" s="6" t="n"/>
      <c r="M4080" s="4" t="n"/>
      <c r="N4080" s="6" t="n"/>
      <c r="O4080" s="4" t="n"/>
      <c r="P4080" s="4" t="n"/>
      <c r="Q4080" s="6" t="n"/>
      <c r="R4080" s="7" t="n"/>
      <c r="S4080" s="6" t="n"/>
      <c r="T4080" s="6" t="n"/>
      <c r="U4080" s="6" t="n"/>
      <c r="V4080" s="3">
        <f>IF(OR(B4080="",C4080),"",CONCATENATE(B4080,".",C4080))</f>
        <v/>
      </c>
      <c r="W4080">
        <f>UPPER(TRIM(H4080))</f>
        <v/>
      </c>
      <c r="X4080">
        <f>UPPER(TRIM(I4080))</f>
        <v/>
      </c>
      <c r="Y4080">
        <f>IF(V4080&lt;&gt;"",IFERROR(INDEX(federal_program_name_lookup,MATCH(V4080,aln_lookup,0)),""),"")</f>
        <v/>
      </c>
    </row>
    <row r="4081">
      <c r="A4081">
        <f>IF(B4081&lt;&gt;"", "AWARD-"&amp;TEXT(ROW()-1,"0000"), "")</f>
        <v/>
      </c>
      <c r="B4081" s="4" t="n"/>
      <c r="C4081" s="4" t="n"/>
      <c r="D4081" s="4" t="n"/>
      <c r="E4081" s="6" t="n"/>
      <c r="F4081" s="7" t="n"/>
      <c r="G4081" s="6" t="n"/>
      <c r="H4081" s="6" t="n"/>
      <c r="I4081" s="6" t="n"/>
      <c r="J4081" s="5">
        <f>SUMIFS(amount_expended,cfda_key,V4081)</f>
        <v/>
      </c>
      <c r="K4081" s="5">
        <f>IF(G4081="OTHER CLUSTER NOT LISTED ABOVE",SUMIFS(amount_expended,uniform_other_cluster_name,X4081), IF(AND(OR(G4081="N/A",G4081=""),H4081=""),0,IF(G4081="STATE CLUSTER",SUMIFS(amount_expended,uniform_state_cluster_name,W4081),SUMIFS(amount_expended,cluster_name,G4081))))</f>
        <v/>
      </c>
      <c r="L4081" s="6" t="n"/>
      <c r="M4081" s="4" t="n"/>
      <c r="N4081" s="6" t="n"/>
      <c r="O4081" s="4" t="n"/>
      <c r="P4081" s="4" t="n"/>
      <c r="Q4081" s="6" t="n"/>
      <c r="R4081" s="7" t="n"/>
      <c r="S4081" s="6" t="n"/>
      <c r="T4081" s="6" t="n"/>
      <c r="U4081" s="6" t="n"/>
      <c r="V4081" s="3">
        <f>IF(OR(B4081="",C4081),"",CONCATENATE(B4081,".",C4081))</f>
        <v/>
      </c>
      <c r="W4081">
        <f>UPPER(TRIM(H4081))</f>
        <v/>
      </c>
      <c r="X4081">
        <f>UPPER(TRIM(I4081))</f>
        <v/>
      </c>
      <c r="Y4081">
        <f>IF(V4081&lt;&gt;"",IFERROR(INDEX(federal_program_name_lookup,MATCH(V4081,aln_lookup,0)),""),"")</f>
        <v/>
      </c>
    </row>
    <row r="4082">
      <c r="A4082">
        <f>IF(B4082&lt;&gt;"", "AWARD-"&amp;TEXT(ROW()-1,"0000"), "")</f>
        <v/>
      </c>
      <c r="B4082" s="4" t="n"/>
      <c r="C4082" s="4" t="n"/>
      <c r="D4082" s="4" t="n"/>
      <c r="E4082" s="6" t="n"/>
      <c r="F4082" s="7" t="n"/>
      <c r="G4082" s="6" t="n"/>
      <c r="H4082" s="6" t="n"/>
      <c r="I4082" s="6" t="n"/>
      <c r="J4082" s="5">
        <f>SUMIFS(amount_expended,cfda_key,V4082)</f>
        <v/>
      </c>
      <c r="K4082" s="5">
        <f>IF(G4082="OTHER CLUSTER NOT LISTED ABOVE",SUMIFS(amount_expended,uniform_other_cluster_name,X4082), IF(AND(OR(G4082="N/A",G4082=""),H4082=""),0,IF(G4082="STATE CLUSTER",SUMIFS(amount_expended,uniform_state_cluster_name,W4082),SUMIFS(amount_expended,cluster_name,G4082))))</f>
        <v/>
      </c>
      <c r="L4082" s="6" t="n"/>
      <c r="M4082" s="4" t="n"/>
      <c r="N4082" s="6" t="n"/>
      <c r="O4082" s="4" t="n"/>
      <c r="P4082" s="4" t="n"/>
      <c r="Q4082" s="6" t="n"/>
      <c r="R4082" s="7" t="n"/>
      <c r="S4082" s="6" t="n"/>
      <c r="T4082" s="6" t="n"/>
      <c r="U4082" s="6" t="n"/>
      <c r="V4082" s="3">
        <f>IF(OR(B4082="",C4082),"",CONCATENATE(B4082,".",C4082))</f>
        <v/>
      </c>
      <c r="W4082">
        <f>UPPER(TRIM(H4082))</f>
        <v/>
      </c>
      <c r="X4082">
        <f>UPPER(TRIM(I4082))</f>
        <v/>
      </c>
      <c r="Y4082">
        <f>IF(V4082&lt;&gt;"",IFERROR(INDEX(federal_program_name_lookup,MATCH(V4082,aln_lookup,0)),""),"")</f>
        <v/>
      </c>
    </row>
    <row r="4083">
      <c r="A4083">
        <f>IF(B4083&lt;&gt;"", "AWARD-"&amp;TEXT(ROW()-1,"0000"), "")</f>
        <v/>
      </c>
      <c r="B4083" s="4" t="n"/>
      <c r="C4083" s="4" t="n"/>
      <c r="D4083" s="4" t="n"/>
      <c r="E4083" s="6" t="n"/>
      <c r="F4083" s="7" t="n"/>
      <c r="G4083" s="6" t="n"/>
      <c r="H4083" s="6" t="n"/>
      <c r="I4083" s="6" t="n"/>
      <c r="J4083" s="5">
        <f>SUMIFS(amount_expended,cfda_key,V4083)</f>
        <v/>
      </c>
      <c r="K4083" s="5">
        <f>IF(G4083="OTHER CLUSTER NOT LISTED ABOVE",SUMIFS(amount_expended,uniform_other_cluster_name,X4083), IF(AND(OR(G4083="N/A",G4083=""),H4083=""),0,IF(G4083="STATE CLUSTER",SUMIFS(amount_expended,uniform_state_cluster_name,W4083),SUMIFS(amount_expended,cluster_name,G4083))))</f>
        <v/>
      </c>
      <c r="L4083" s="6" t="n"/>
      <c r="M4083" s="4" t="n"/>
      <c r="N4083" s="6" t="n"/>
      <c r="O4083" s="4" t="n"/>
      <c r="P4083" s="4" t="n"/>
      <c r="Q4083" s="6" t="n"/>
      <c r="R4083" s="7" t="n"/>
      <c r="S4083" s="6" t="n"/>
      <c r="T4083" s="6" t="n"/>
      <c r="U4083" s="6" t="n"/>
      <c r="V4083" s="3">
        <f>IF(OR(B4083="",C4083),"",CONCATENATE(B4083,".",C4083))</f>
        <v/>
      </c>
      <c r="W4083">
        <f>UPPER(TRIM(H4083))</f>
        <v/>
      </c>
      <c r="X4083">
        <f>UPPER(TRIM(I4083))</f>
        <v/>
      </c>
      <c r="Y4083">
        <f>IF(V4083&lt;&gt;"",IFERROR(INDEX(federal_program_name_lookup,MATCH(V4083,aln_lookup,0)),""),"")</f>
        <v/>
      </c>
    </row>
    <row r="4084">
      <c r="A4084">
        <f>IF(B4084&lt;&gt;"", "AWARD-"&amp;TEXT(ROW()-1,"0000"), "")</f>
        <v/>
      </c>
      <c r="B4084" s="4" t="n"/>
      <c r="C4084" s="4" t="n"/>
      <c r="D4084" s="4" t="n"/>
      <c r="E4084" s="6" t="n"/>
      <c r="F4084" s="7" t="n"/>
      <c r="G4084" s="6" t="n"/>
      <c r="H4084" s="6" t="n"/>
      <c r="I4084" s="6" t="n"/>
      <c r="J4084" s="5">
        <f>SUMIFS(amount_expended,cfda_key,V4084)</f>
        <v/>
      </c>
      <c r="K4084" s="5">
        <f>IF(G4084="OTHER CLUSTER NOT LISTED ABOVE",SUMIFS(amount_expended,uniform_other_cluster_name,X4084), IF(AND(OR(G4084="N/A",G4084=""),H4084=""),0,IF(G4084="STATE CLUSTER",SUMIFS(amount_expended,uniform_state_cluster_name,W4084),SUMIFS(amount_expended,cluster_name,G4084))))</f>
        <v/>
      </c>
      <c r="L4084" s="6" t="n"/>
      <c r="M4084" s="4" t="n"/>
      <c r="N4084" s="6" t="n"/>
      <c r="O4084" s="4" t="n"/>
      <c r="P4084" s="4" t="n"/>
      <c r="Q4084" s="6" t="n"/>
      <c r="R4084" s="7" t="n"/>
      <c r="S4084" s="6" t="n"/>
      <c r="T4084" s="6" t="n"/>
      <c r="U4084" s="6" t="n"/>
      <c r="V4084" s="3">
        <f>IF(OR(B4084="",C4084),"",CONCATENATE(B4084,".",C4084))</f>
        <v/>
      </c>
      <c r="W4084">
        <f>UPPER(TRIM(H4084))</f>
        <v/>
      </c>
      <c r="X4084">
        <f>UPPER(TRIM(I4084))</f>
        <v/>
      </c>
      <c r="Y4084">
        <f>IF(V4084&lt;&gt;"",IFERROR(INDEX(federal_program_name_lookup,MATCH(V4084,aln_lookup,0)),""),"")</f>
        <v/>
      </c>
    </row>
    <row r="4085">
      <c r="A4085">
        <f>IF(B4085&lt;&gt;"", "AWARD-"&amp;TEXT(ROW()-1,"0000"), "")</f>
        <v/>
      </c>
      <c r="B4085" s="4" t="n"/>
      <c r="C4085" s="4" t="n"/>
      <c r="D4085" s="4" t="n"/>
      <c r="E4085" s="6" t="n"/>
      <c r="F4085" s="7" t="n"/>
      <c r="G4085" s="6" t="n"/>
      <c r="H4085" s="6" t="n"/>
      <c r="I4085" s="6" t="n"/>
      <c r="J4085" s="5">
        <f>SUMIFS(amount_expended,cfda_key,V4085)</f>
        <v/>
      </c>
      <c r="K4085" s="5">
        <f>IF(G4085="OTHER CLUSTER NOT LISTED ABOVE",SUMIFS(amount_expended,uniform_other_cluster_name,X4085), IF(AND(OR(G4085="N/A",G4085=""),H4085=""),0,IF(G4085="STATE CLUSTER",SUMIFS(amount_expended,uniform_state_cluster_name,W4085),SUMIFS(amount_expended,cluster_name,G4085))))</f>
        <v/>
      </c>
      <c r="L4085" s="6" t="n"/>
      <c r="M4085" s="4" t="n"/>
      <c r="N4085" s="6" t="n"/>
      <c r="O4085" s="4" t="n"/>
      <c r="P4085" s="4" t="n"/>
      <c r="Q4085" s="6" t="n"/>
      <c r="R4085" s="7" t="n"/>
      <c r="S4085" s="6" t="n"/>
      <c r="T4085" s="6" t="n"/>
      <c r="U4085" s="6" t="n"/>
      <c r="V4085" s="3">
        <f>IF(OR(B4085="",C4085),"",CONCATENATE(B4085,".",C4085))</f>
        <v/>
      </c>
      <c r="W4085">
        <f>UPPER(TRIM(H4085))</f>
        <v/>
      </c>
      <c r="X4085">
        <f>UPPER(TRIM(I4085))</f>
        <v/>
      </c>
      <c r="Y4085">
        <f>IF(V4085&lt;&gt;"",IFERROR(INDEX(federal_program_name_lookup,MATCH(V4085,aln_lookup,0)),""),"")</f>
        <v/>
      </c>
    </row>
    <row r="4086">
      <c r="A4086">
        <f>IF(B4086&lt;&gt;"", "AWARD-"&amp;TEXT(ROW()-1,"0000"), "")</f>
        <v/>
      </c>
      <c r="B4086" s="4" t="n"/>
      <c r="C4086" s="4" t="n"/>
      <c r="D4086" s="4" t="n"/>
      <c r="E4086" s="6" t="n"/>
      <c r="F4086" s="7" t="n"/>
      <c r="G4086" s="6" t="n"/>
      <c r="H4086" s="6" t="n"/>
      <c r="I4086" s="6" t="n"/>
      <c r="J4086" s="5">
        <f>SUMIFS(amount_expended,cfda_key,V4086)</f>
        <v/>
      </c>
      <c r="K4086" s="5">
        <f>IF(G4086="OTHER CLUSTER NOT LISTED ABOVE",SUMIFS(amount_expended,uniform_other_cluster_name,X4086), IF(AND(OR(G4086="N/A",G4086=""),H4086=""),0,IF(G4086="STATE CLUSTER",SUMIFS(amount_expended,uniform_state_cluster_name,W4086),SUMIFS(amount_expended,cluster_name,G4086))))</f>
        <v/>
      </c>
      <c r="L4086" s="6" t="n"/>
      <c r="M4086" s="4" t="n"/>
      <c r="N4086" s="6" t="n"/>
      <c r="O4086" s="4" t="n"/>
      <c r="P4086" s="4" t="n"/>
      <c r="Q4086" s="6" t="n"/>
      <c r="R4086" s="7" t="n"/>
      <c r="S4086" s="6" t="n"/>
      <c r="T4086" s="6" t="n"/>
      <c r="U4086" s="6" t="n"/>
      <c r="V4086" s="3">
        <f>IF(OR(B4086="",C4086),"",CONCATENATE(B4086,".",C4086))</f>
        <v/>
      </c>
      <c r="W4086">
        <f>UPPER(TRIM(H4086))</f>
        <v/>
      </c>
      <c r="X4086">
        <f>UPPER(TRIM(I4086))</f>
        <v/>
      </c>
      <c r="Y4086">
        <f>IF(V4086&lt;&gt;"",IFERROR(INDEX(federal_program_name_lookup,MATCH(V4086,aln_lookup,0)),""),"")</f>
        <v/>
      </c>
    </row>
    <row r="4087">
      <c r="A4087">
        <f>IF(B4087&lt;&gt;"", "AWARD-"&amp;TEXT(ROW()-1,"0000"), "")</f>
        <v/>
      </c>
      <c r="B4087" s="4" t="n"/>
      <c r="C4087" s="4" t="n"/>
      <c r="D4087" s="4" t="n"/>
      <c r="E4087" s="6" t="n"/>
      <c r="F4087" s="7" t="n"/>
      <c r="G4087" s="6" t="n"/>
      <c r="H4087" s="6" t="n"/>
      <c r="I4087" s="6" t="n"/>
      <c r="J4087" s="5">
        <f>SUMIFS(amount_expended,cfda_key,V4087)</f>
        <v/>
      </c>
      <c r="K4087" s="5">
        <f>IF(G4087="OTHER CLUSTER NOT LISTED ABOVE",SUMIFS(amount_expended,uniform_other_cluster_name,X4087), IF(AND(OR(G4087="N/A",G4087=""),H4087=""),0,IF(G4087="STATE CLUSTER",SUMIFS(amount_expended,uniform_state_cluster_name,W4087),SUMIFS(amount_expended,cluster_name,G4087))))</f>
        <v/>
      </c>
      <c r="L4087" s="6" t="n"/>
      <c r="M4087" s="4" t="n"/>
      <c r="N4087" s="6" t="n"/>
      <c r="O4087" s="4" t="n"/>
      <c r="P4087" s="4" t="n"/>
      <c r="Q4087" s="6" t="n"/>
      <c r="R4087" s="7" t="n"/>
      <c r="S4087" s="6" t="n"/>
      <c r="T4087" s="6" t="n"/>
      <c r="U4087" s="6" t="n"/>
      <c r="V4087" s="3">
        <f>IF(OR(B4087="",C4087),"",CONCATENATE(B4087,".",C4087))</f>
        <v/>
      </c>
      <c r="W4087">
        <f>UPPER(TRIM(H4087))</f>
        <v/>
      </c>
      <c r="X4087">
        <f>UPPER(TRIM(I4087))</f>
        <v/>
      </c>
      <c r="Y4087">
        <f>IF(V4087&lt;&gt;"",IFERROR(INDEX(federal_program_name_lookup,MATCH(V4087,aln_lookup,0)),""),"")</f>
        <v/>
      </c>
    </row>
    <row r="4088">
      <c r="A4088">
        <f>IF(B4088&lt;&gt;"", "AWARD-"&amp;TEXT(ROW()-1,"0000"), "")</f>
        <v/>
      </c>
      <c r="B4088" s="4" t="n"/>
      <c r="C4088" s="4" t="n"/>
      <c r="D4088" s="4" t="n"/>
      <c r="E4088" s="6" t="n"/>
      <c r="F4088" s="7" t="n"/>
      <c r="G4088" s="6" t="n"/>
      <c r="H4088" s="6" t="n"/>
      <c r="I4088" s="6" t="n"/>
      <c r="J4088" s="5">
        <f>SUMIFS(amount_expended,cfda_key,V4088)</f>
        <v/>
      </c>
      <c r="K4088" s="5">
        <f>IF(G4088="OTHER CLUSTER NOT LISTED ABOVE",SUMIFS(amount_expended,uniform_other_cluster_name,X4088), IF(AND(OR(G4088="N/A",G4088=""),H4088=""),0,IF(G4088="STATE CLUSTER",SUMIFS(amount_expended,uniform_state_cluster_name,W4088),SUMIFS(amount_expended,cluster_name,G4088))))</f>
        <v/>
      </c>
      <c r="L4088" s="6" t="n"/>
      <c r="M4088" s="4" t="n"/>
      <c r="N4088" s="6" t="n"/>
      <c r="O4088" s="4" t="n"/>
      <c r="P4088" s="4" t="n"/>
      <c r="Q4088" s="6" t="n"/>
      <c r="R4088" s="7" t="n"/>
      <c r="S4088" s="6" t="n"/>
      <c r="T4088" s="6" t="n"/>
      <c r="U4088" s="6" t="n"/>
      <c r="V4088" s="3">
        <f>IF(OR(B4088="",C4088),"",CONCATENATE(B4088,".",C4088))</f>
        <v/>
      </c>
      <c r="W4088">
        <f>UPPER(TRIM(H4088))</f>
        <v/>
      </c>
      <c r="X4088">
        <f>UPPER(TRIM(I4088))</f>
        <v/>
      </c>
      <c r="Y4088">
        <f>IF(V4088&lt;&gt;"",IFERROR(INDEX(federal_program_name_lookup,MATCH(V4088,aln_lookup,0)),""),"")</f>
        <v/>
      </c>
    </row>
    <row r="4089">
      <c r="A4089">
        <f>IF(B4089&lt;&gt;"", "AWARD-"&amp;TEXT(ROW()-1,"0000"), "")</f>
        <v/>
      </c>
      <c r="B4089" s="4" t="n"/>
      <c r="C4089" s="4" t="n"/>
      <c r="D4089" s="4" t="n"/>
      <c r="E4089" s="6" t="n"/>
      <c r="F4089" s="7" t="n"/>
      <c r="G4089" s="6" t="n"/>
      <c r="H4089" s="6" t="n"/>
      <c r="I4089" s="6" t="n"/>
      <c r="J4089" s="5">
        <f>SUMIFS(amount_expended,cfda_key,V4089)</f>
        <v/>
      </c>
      <c r="K4089" s="5">
        <f>IF(G4089="OTHER CLUSTER NOT LISTED ABOVE",SUMIFS(amount_expended,uniform_other_cluster_name,X4089), IF(AND(OR(G4089="N/A",G4089=""),H4089=""),0,IF(G4089="STATE CLUSTER",SUMIFS(amount_expended,uniform_state_cluster_name,W4089),SUMIFS(amount_expended,cluster_name,G4089))))</f>
        <v/>
      </c>
      <c r="L4089" s="6" t="n"/>
      <c r="M4089" s="4" t="n"/>
      <c r="N4089" s="6" t="n"/>
      <c r="O4089" s="4" t="n"/>
      <c r="P4089" s="4" t="n"/>
      <c r="Q4089" s="6" t="n"/>
      <c r="R4089" s="7" t="n"/>
      <c r="S4089" s="6" t="n"/>
      <c r="T4089" s="6" t="n"/>
      <c r="U4089" s="6" t="n"/>
      <c r="V4089" s="3">
        <f>IF(OR(B4089="",C4089),"",CONCATENATE(B4089,".",C4089))</f>
        <v/>
      </c>
      <c r="W4089">
        <f>UPPER(TRIM(H4089))</f>
        <v/>
      </c>
      <c r="X4089">
        <f>UPPER(TRIM(I4089))</f>
        <v/>
      </c>
      <c r="Y4089">
        <f>IF(V4089&lt;&gt;"",IFERROR(INDEX(federal_program_name_lookup,MATCH(V4089,aln_lookup,0)),""),"")</f>
        <v/>
      </c>
    </row>
    <row r="4090">
      <c r="A4090">
        <f>IF(B4090&lt;&gt;"", "AWARD-"&amp;TEXT(ROW()-1,"0000"), "")</f>
        <v/>
      </c>
      <c r="B4090" s="4" t="n"/>
      <c r="C4090" s="4" t="n"/>
      <c r="D4090" s="4" t="n"/>
      <c r="E4090" s="6" t="n"/>
      <c r="F4090" s="7" t="n"/>
      <c r="G4090" s="6" t="n"/>
      <c r="H4090" s="6" t="n"/>
      <c r="I4090" s="6" t="n"/>
      <c r="J4090" s="5">
        <f>SUMIFS(amount_expended,cfda_key,V4090)</f>
        <v/>
      </c>
      <c r="K4090" s="5">
        <f>IF(G4090="OTHER CLUSTER NOT LISTED ABOVE",SUMIFS(amount_expended,uniform_other_cluster_name,X4090), IF(AND(OR(G4090="N/A",G4090=""),H4090=""),0,IF(G4090="STATE CLUSTER",SUMIFS(amount_expended,uniform_state_cluster_name,W4090),SUMIFS(amount_expended,cluster_name,G4090))))</f>
        <v/>
      </c>
      <c r="L4090" s="6" t="n"/>
      <c r="M4090" s="4" t="n"/>
      <c r="N4090" s="6" t="n"/>
      <c r="O4090" s="4" t="n"/>
      <c r="P4090" s="4" t="n"/>
      <c r="Q4090" s="6" t="n"/>
      <c r="R4090" s="7" t="n"/>
      <c r="S4090" s="6" t="n"/>
      <c r="T4090" s="6" t="n"/>
      <c r="U4090" s="6" t="n"/>
      <c r="V4090" s="3">
        <f>IF(OR(B4090="",C4090),"",CONCATENATE(B4090,".",C4090))</f>
        <v/>
      </c>
      <c r="W4090">
        <f>UPPER(TRIM(H4090))</f>
        <v/>
      </c>
      <c r="X4090">
        <f>UPPER(TRIM(I4090))</f>
        <v/>
      </c>
      <c r="Y4090">
        <f>IF(V4090&lt;&gt;"",IFERROR(INDEX(federal_program_name_lookup,MATCH(V4090,aln_lookup,0)),""),"")</f>
        <v/>
      </c>
    </row>
    <row r="4091">
      <c r="A4091">
        <f>IF(B4091&lt;&gt;"", "AWARD-"&amp;TEXT(ROW()-1,"0000"), "")</f>
        <v/>
      </c>
      <c r="B4091" s="4" t="n"/>
      <c r="C4091" s="4" t="n"/>
      <c r="D4091" s="4" t="n"/>
      <c r="E4091" s="6" t="n"/>
      <c r="F4091" s="7" t="n"/>
      <c r="G4091" s="6" t="n"/>
      <c r="H4091" s="6" t="n"/>
      <c r="I4091" s="6" t="n"/>
      <c r="J4091" s="5">
        <f>SUMIFS(amount_expended,cfda_key,V4091)</f>
        <v/>
      </c>
      <c r="K4091" s="5">
        <f>IF(G4091="OTHER CLUSTER NOT LISTED ABOVE",SUMIFS(amount_expended,uniform_other_cluster_name,X4091), IF(AND(OR(G4091="N/A",G4091=""),H4091=""),0,IF(G4091="STATE CLUSTER",SUMIFS(amount_expended,uniform_state_cluster_name,W4091),SUMIFS(amount_expended,cluster_name,G4091))))</f>
        <v/>
      </c>
      <c r="L4091" s="6" t="n"/>
      <c r="M4091" s="4" t="n"/>
      <c r="N4091" s="6" t="n"/>
      <c r="O4091" s="4" t="n"/>
      <c r="P4091" s="4" t="n"/>
      <c r="Q4091" s="6" t="n"/>
      <c r="R4091" s="7" t="n"/>
      <c r="S4091" s="6" t="n"/>
      <c r="T4091" s="6" t="n"/>
      <c r="U4091" s="6" t="n"/>
      <c r="V4091" s="3">
        <f>IF(OR(B4091="",C4091),"",CONCATENATE(B4091,".",C4091))</f>
        <v/>
      </c>
      <c r="W4091">
        <f>UPPER(TRIM(H4091))</f>
        <v/>
      </c>
      <c r="X4091">
        <f>UPPER(TRIM(I4091))</f>
        <v/>
      </c>
      <c r="Y4091">
        <f>IF(V4091&lt;&gt;"",IFERROR(INDEX(federal_program_name_lookup,MATCH(V4091,aln_lookup,0)),""),"")</f>
        <v/>
      </c>
    </row>
    <row r="4092">
      <c r="A4092">
        <f>IF(B4092&lt;&gt;"", "AWARD-"&amp;TEXT(ROW()-1,"0000"), "")</f>
        <v/>
      </c>
      <c r="B4092" s="4" t="n"/>
      <c r="C4092" s="4" t="n"/>
      <c r="D4092" s="4" t="n"/>
      <c r="E4092" s="6" t="n"/>
      <c r="F4092" s="7" t="n"/>
      <c r="G4092" s="6" t="n"/>
      <c r="H4092" s="6" t="n"/>
      <c r="I4092" s="6" t="n"/>
      <c r="J4092" s="5">
        <f>SUMIFS(amount_expended,cfda_key,V4092)</f>
        <v/>
      </c>
      <c r="K4092" s="5">
        <f>IF(G4092="OTHER CLUSTER NOT LISTED ABOVE",SUMIFS(amount_expended,uniform_other_cluster_name,X4092), IF(AND(OR(G4092="N/A",G4092=""),H4092=""),0,IF(G4092="STATE CLUSTER",SUMIFS(amount_expended,uniform_state_cluster_name,W4092),SUMIFS(amount_expended,cluster_name,G4092))))</f>
        <v/>
      </c>
      <c r="L4092" s="6" t="n"/>
      <c r="M4092" s="4" t="n"/>
      <c r="N4092" s="6" t="n"/>
      <c r="O4092" s="4" t="n"/>
      <c r="P4092" s="4" t="n"/>
      <c r="Q4092" s="6" t="n"/>
      <c r="R4092" s="7" t="n"/>
      <c r="S4092" s="6" t="n"/>
      <c r="T4092" s="6" t="n"/>
      <c r="U4092" s="6" t="n"/>
      <c r="V4092" s="3">
        <f>IF(OR(B4092="",C4092),"",CONCATENATE(B4092,".",C4092))</f>
        <v/>
      </c>
      <c r="W4092">
        <f>UPPER(TRIM(H4092))</f>
        <v/>
      </c>
      <c r="X4092">
        <f>UPPER(TRIM(I4092))</f>
        <v/>
      </c>
      <c r="Y4092">
        <f>IF(V4092&lt;&gt;"",IFERROR(INDEX(federal_program_name_lookup,MATCH(V4092,aln_lookup,0)),""),"")</f>
        <v/>
      </c>
    </row>
    <row r="4093">
      <c r="A4093">
        <f>IF(B4093&lt;&gt;"", "AWARD-"&amp;TEXT(ROW()-1,"0000"), "")</f>
        <v/>
      </c>
      <c r="B4093" s="4" t="n"/>
      <c r="C4093" s="4" t="n"/>
      <c r="D4093" s="4" t="n"/>
      <c r="E4093" s="6" t="n"/>
      <c r="F4093" s="7" t="n"/>
      <c r="G4093" s="6" t="n"/>
      <c r="H4093" s="6" t="n"/>
      <c r="I4093" s="6" t="n"/>
      <c r="J4093" s="5">
        <f>SUMIFS(amount_expended,cfda_key,V4093)</f>
        <v/>
      </c>
      <c r="K4093" s="5">
        <f>IF(G4093="OTHER CLUSTER NOT LISTED ABOVE",SUMIFS(amount_expended,uniform_other_cluster_name,X4093), IF(AND(OR(G4093="N/A",G4093=""),H4093=""),0,IF(G4093="STATE CLUSTER",SUMIFS(amount_expended,uniform_state_cluster_name,W4093),SUMIFS(amount_expended,cluster_name,G4093))))</f>
        <v/>
      </c>
      <c r="L4093" s="6" t="n"/>
      <c r="M4093" s="4" t="n"/>
      <c r="N4093" s="6" t="n"/>
      <c r="O4093" s="4" t="n"/>
      <c r="P4093" s="4" t="n"/>
      <c r="Q4093" s="6" t="n"/>
      <c r="R4093" s="7" t="n"/>
      <c r="S4093" s="6" t="n"/>
      <c r="T4093" s="6" t="n"/>
      <c r="U4093" s="6" t="n"/>
      <c r="V4093" s="3">
        <f>IF(OR(B4093="",C4093),"",CONCATENATE(B4093,".",C4093))</f>
        <v/>
      </c>
      <c r="W4093">
        <f>UPPER(TRIM(H4093))</f>
        <v/>
      </c>
      <c r="X4093">
        <f>UPPER(TRIM(I4093))</f>
        <v/>
      </c>
      <c r="Y4093">
        <f>IF(V4093&lt;&gt;"",IFERROR(INDEX(federal_program_name_lookup,MATCH(V4093,aln_lookup,0)),""),"")</f>
        <v/>
      </c>
    </row>
    <row r="4094">
      <c r="A4094">
        <f>IF(B4094&lt;&gt;"", "AWARD-"&amp;TEXT(ROW()-1,"0000"), "")</f>
        <v/>
      </c>
      <c r="B4094" s="4" t="n"/>
      <c r="C4094" s="4" t="n"/>
      <c r="D4094" s="4" t="n"/>
      <c r="E4094" s="6" t="n"/>
      <c r="F4094" s="7" t="n"/>
      <c r="G4094" s="6" t="n"/>
      <c r="H4094" s="6" t="n"/>
      <c r="I4094" s="6" t="n"/>
      <c r="J4094" s="5">
        <f>SUMIFS(amount_expended,cfda_key,V4094)</f>
        <v/>
      </c>
      <c r="K4094" s="5">
        <f>IF(G4094="OTHER CLUSTER NOT LISTED ABOVE",SUMIFS(amount_expended,uniform_other_cluster_name,X4094), IF(AND(OR(G4094="N/A",G4094=""),H4094=""),0,IF(G4094="STATE CLUSTER",SUMIFS(amount_expended,uniform_state_cluster_name,W4094),SUMIFS(amount_expended,cluster_name,G4094))))</f>
        <v/>
      </c>
      <c r="L4094" s="6" t="n"/>
      <c r="M4094" s="4" t="n"/>
      <c r="N4094" s="6" t="n"/>
      <c r="O4094" s="4" t="n"/>
      <c r="P4094" s="4" t="n"/>
      <c r="Q4094" s="6" t="n"/>
      <c r="R4094" s="7" t="n"/>
      <c r="S4094" s="6" t="n"/>
      <c r="T4094" s="6" t="n"/>
      <c r="U4094" s="6" t="n"/>
      <c r="V4094" s="3">
        <f>IF(OR(B4094="",C4094),"",CONCATENATE(B4094,".",C4094))</f>
        <v/>
      </c>
      <c r="W4094">
        <f>UPPER(TRIM(H4094))</f>
        <v/>
      </c>
      <c r="X4094">
        <f>UPPER(TRIM(I4094))</f>
        <v/>
      </c>
      <c r="Y4094">
        <f>IF(V4094&lt;&gt;"",IFERROR(INDEX(federal_program_name_lookup,MATCH(V4094,aln_lookup,0)),""),"")</f>
        <v/>
      </c>
    </row>
    <row r="4095">
      <c r="A4095">
        <f>IF(B4095&lt;&gt;"", "AWARD-"&amp;TEXT(ROW()-1,"0000"), "")</f>
        <v/>
      </c>
      <c r="B4095" s="4" t="n"/>
      <c r="C4095" s="4" t="n"/>
      <c r="D4095" s="4" t="n"/>
      <c r="E4095" s="6" t="n"/>
      <c r="F4095" s="7" t="n"/>
      <c r="G4095" s="6" t="n"/>
      <c r="H4095" s="6" t="n"/>
      <c r="I4095" s="6" t="n"/>
      <c r="J4095" s="5">
        <f>SUMIFS(amount_expended,cfda_key,V4095)</f>
        <v/>
      </c>
      <c r="K4095" s="5">
        <f>IF(G4095="OTHER CLUSTER NOT LISTED ABOVE",SUMIFS(amount_expended,uniform_other_cluster_name,X4095), IF(AND(OR(G4095="N/A",G4095=""),H4095=""),0,IF(G4095="STATE CLUSTER",SUMIFS(amount_expended,uniform_state_cluster_name,W4095),SUMIFS(amount_expended,cluster_name,G4095))))</f>
        <v/>
      </c>
      <c r="L4095" s="6" t="n"/>
      <c r="M4095" s="4" t="n"/>
      <c r="N4095" s="6" t="n"/>
      <c r="O4095" s="4" t="n"/>
      <c r="P4095" s="4" t="n"/>
      <c r="Q4095" s="6" t="n"/>
      <c r="R4095" s="7" t="n"/>
      <c r="S4095" s="6" t="n"/>
      <c r="T4095" s="6" t="n"/>
      <c r="U4095" s="6" t="n"/>
      <c r="V4095" s="3">
        <f>IF(OR(B4095="",C4095),"",CONCATENATE(B4095,".",C4095))</f>
        <v/>
      </c>
      <c r="W4095">
        <f>UPPER(TRIM(H4095))</f>
        <v/>
      </c>
      <c r="X4095">
        <f>UPPER(TRIM(I4095))</f>
        <v/>
      </c>
      <c r="Y4095">
        <f>IF(V4095&lt;&gt;"",IFERROR(INDEX(federal_program_name_lookup,MATCH(V4095,aln_lookup,0)),""),"")</f>
        <v/>
      </c>
    </row>
    <row r="4096">
      <c r="A4096">
        <f>IF(B4096&lt;&gt;"", "AWARD-"&amp;TEXT(ROW()-1,"0000"), "")</f>
        <v/>
      </c>
      <c r="B4096" s="4" t="n"/>
      <c r="C4096" s="4" t="n"/>
      <c r="D4096" s="4" t="n"/>
      <c r="E4096" s="6" t="n"/>
      <c r="F4096" s="7" t="n"/>
      <c r="G4096" s="6" t="n"/>
      <c r="H4096" s="6" t="n"/>
      <c r="I4096" s="6" t="n"/>
      <c r="J4096" s="5">
        <f>SUMIFS(amount_expended,cfda_key,V4096)</f>
        <v/>
      </c>
      <c r="K4096" s="5">
        <f>IF(G4096="OTHER CLUSTER NOT LISTED ABOVE",SUMIFS(amount_expended,uniform_other_cluster_name,X4096), IF(AND(OR(G4096="N/A",G4096=""),H4096=""),0,IF(G4096="STATE CLUSTER",SUMIFS(amount_expended,uniform_state_cluster_name,W4096),SUMIFS(amount_expended,cluster_name,G4096))))</f>
        <v/>
      </c>
      <c r="L4096" s="6" t="n"/>
      <c r="M4096" s="4" t="n"/>
      <c r="N4096" s="6" t="n"/>
      <c r="O4096" s="4" t="n"/>
      <c r="P4096" s="4" t="n"/>
      <c r="Q4096" s="6" t="n"/>
      <c r="R4096" s="7" t="n"/>
      <c r="S4096" s="6" t="n"/>
      <c r="T4096" s="6" t="n"/>
      <c r="U4096" s="6" t="n"/>
      <c r="V4096" s="3">
        <f>IF(OR(B4096="",C4096),"",CONCATENATE(B4096,".",C4096))</f>
        <v/>
      </c>
      <c r="W4096">
        <f>UPPER(TRIM(H4096))</f>
        <v/>
      </c>
      <c r="X4096">
        <f>UPPER(TRIM(I4096))</f>
        <v/>
      </c>
      <c r="Y4096">
        <f>IF(V4096&lt;&gt;"",IFERROR(INDEX(federal_program_name_lookup,MATCH(V4096,aln_lookup,0)),""),"")</f>
        <v/>
      </c>
    </row>
    <row r="4097">
      <c r="A4097">
        <f>IF(B4097&lt;&gt;"", "AWARD-"&amp;TEXT(ROW()-1,"0000"), "")</f>
        <v/>
      </c>
      <c r="B4097" s="4" t="n"/>
      <c r="C4097" s="4" t="n"/>
      <c r="D4097" s="4" t="n"/>
      <c r="E4097" s="6" t="n"/>
      <c r="F4097" s="7" t="n"/>
      <c r="G4097" s="6" t="n"/>
      <c r="H4097" s="6" t="n"/>
      <c r="I4097" s="6" t="n"/>
      <c r="J4097" s="5">
        <f>SUMIFS(amount_expended,cfda_key,V4097)</f>
        <v/>
      </c>
      <c r="K4097" s="5">
        <f>IF(G4097="OTHER CLUSTER NOT LISTED ABOVE",SUMIFS(amount_expended,uniform_other_cluster_name,X4097), IF(AND(OR(G4097="N/A",G4097=""),H4097=""),0,IF(G4097="STATE CLUSTER",SUMIFS(amount_expended,uniform_state_cluster_name,W4097),SUMIFS(amount_expended,cluster_name,G4097))))</f>
        <v/>
      </c>
      <c r="L4097" s="6" t="n"/>
      <c r="M4097" s="4" t="n"/>
      <c r="N4097" s="6" t="n"/>
      <c r="O4097" s="4" t="n"/>
      <c r="P4097" s="4" t="n"/>
      <c r="Q4097" s="6" t="n"/>
      <c r="R4097" s="7" t="n"/>
      <c r="S4097" s="6" t="n"/>
      <c r="T4097" s="6" t="n"/>
      <c r="U4097" s="6" t="n"/>
      <c r="V4097" s="3">
        <f>IF(OR(B4097="",C4097),"",CONCATENATE(B4097,".",C4097))</f>
        <v/>
      </c>
      <c r="W4097">
        <f>UPPER(TRIM(H4097))</f>
        <v/>
      </c>
      <c r="X4097">
        <f>UPPER(TRIM(I4097))</f>
        <v/>
      </c>
      <c r="Y4097">
        <f>IF(V4097&lt;&gt;"",IFERROR(INDEX(federal_program_name_lookup,MATCH(V4097,aln_lookup,0)),""),"")</f>
        <v/>
      </c>
    </row>
    <row r="4098">
      <c r="A4098">
        <f>IF(B4098&lt;&gt;"", "AWARD-"&amp;TEXT(ROW()-1,"0000"), "")</f>
        <v/>
      </c>
      <c r="B4098" s="4" t="n"/>
      <c r="C4098" s="4" t="n"/>
      <c r="D4098" s="4" t="n"/>
      <c r="E4098" s="6" t="n"/>
      <c r="F4098" s="7" t="n"/>
      <c r="G4098" s="6" t="n"/>
      <c r="H4098" s="6" t="n"/>
      <c r="I4098" s="6" t="n"/>
      <c r="J4098" s="5">
        <f>SUMIFS(amount_expended,cfda_key,V4098)</f>
        <v/>
      </c>
      <c r="K4098" s="5">
        <f>IF(G4098="OTHER CLUSTER NOT LISTED ABOVE",SUMIFS(amount_expended,uniform_other_cluster_name,X4098), IF(AND(OR(G4098="N/A",G4098=""),H4098=""),0,IF(G4098="STATE CLUSTER",SUMIFS(amount_expended,uniform_state_cluster_name,W4098),SUMIFS(amount_expended,cluster_name,G4098))))</f>
        <v/>
      </c>
      <c r="L4098" s="6" t="n"/>
      <c r="M4098" s="4" t="n"/>
      <c r="N4098" s="6" t="n"/>
      <c r="O4098" s="4" t="n"/>
      <c r="P4098" s="4" t="n"/>
      <c r="Q4098" s="6" t="n"/>
      <c r="R4098" s="7" t="n"/>
      <c r="S4098" s="6" t="n"/>
      <c r="T4098" s="6" t="n"/>
      <c r="U4098" s="6" t="n"/>
      <c r="V4098" s="3">
        <f>IF(OR(B4098="",C4098),"",CONCATENATE(B4098,".",C4098))</f>
        <v/>
      </c>
      <c r="W4098">
        <f>UPPER(TRIM(H4098))</f>
        <v/>
      </c>
      <c r="X4098">
        <f>UPPER(TRIM(I4098))</f>
        <v/>
      </c>
      <c r="Y4098">
        <f>IF(V4098&lt;&gt;"",IFERROR(INDEX(federal_program_name_lookup,MATCH(V4098,aln_lookup,0)),""),"")</f>
        <v/>
      </c>
    </row>
    <row r="4099">
      <c r="A4099">
        <f>IF(B4099&lt;&gt;"", "AWARD-"&amp;TEXT(ROW()-1,"0000"), "")</f>
        <v/>
      </c>
      <c r="B4099" s="4" t="n"/>
      <c r="C4099" s="4" t="n"/>
      <c r="D4099" s="4" t="n"/>
      <c r="E4099" s="6" t="n"/>
      <c r="F4099" s="7" t="n"/>
      <c r="G4099" s="6" t="n"/>
      <c r="H4099" s="6" t="n"/>
      <c r="I4099" s="6" t="n"/>
      <c r="J4099" s="5">
        <f>SUMIFS(amount_expended,cfda_key,V4099)</f>
        <v/>
      </c>
      <c r="K4099" s="5">
        <f>IF(G4099="OTHER CLUSTER NOT LISTED ABOVE",SUMIFS(amount_expended,uniform_other_cluster_name,X4099), IF(AND(OR(G4099="N/A",G4099=""),H4099=""),0,IF(G4099="STATE CLUSTER",SUMIFS(amount_expended,uniform_state_cluster_name,W4099),SUMIFS(amount_expended,cluster_name,G4099))))</f>
        <v/>
      </c>
      <c r="L4099" s="6" t="n"/>
      <c r="M4099" s="4" t="n"/>
      <c r="N4099" s="6" t="n"/>
      <c r="O4099" s="4" t="n"/>
      <c r="P4099" s="4" t="n"/>
      <c r="Q4099" s="6" t="n"/>
      <c r="R4099" s="7" t="n"/>
      <c r="S4099" s="6" t="n"/>
      <c r="T4099" s="6" t="n"/>
      <c r="U4099" s="6" t="n"/>
      <c r="V4099" s="3">
        <f>IF(OR(B4099="",C4099),"",CONCATENATE(B4099,".",C4099))</f>
        <v/>
      </c>
      <c r="W4099">
        <f>UPPER(TRIM(H4099))</f>
        <v/>
      </c>
      <c r="X4099">
        <f>UPPER(TRIM(I4099))</f>
        <v/>
      </c>
      <c r="Y4099">
        <f>IF(V4099&lt;&gt;"",IFERROR(INDEX(federal_program_name_lookup,MATCH(V4099,aln_lookup,0)),""),"")</f>
        <v/>
      </c>
    </row>
    <row r="4100">
      <c r="A4100">
        <f>IF(B4100&lt;&gt;"", "AWARD-"&amp;TEXT(ROW()-1,"0000"), "")</f>
        <v/>
      </c>
      <c r="B4100" s="4" t="n"/>
      <c r="C4100" s="4" t="n"/>
      <c r="D4100" s="4" t="n"/>
      <c r="E4100" s="6" t="n"/>
      <c r="F4100" s="7" t="n"/>
      <c r="G4100" s="6" t="n"/>
      <c r="H4100" s="6" t="n"/>
      <c r="I4100" s="6" t="n"/>
      <c r="J4100" s="5">
        <f>SUMIFS(amount_expended,cfda_key,V4100)</f>
        <v/>
      </c>
      <c r="K4100" s="5">
        <f>IF(G4100="OTHER CLUSTER NOT LISTED ABOVE",SUMIFS(amount_expended,uniform_other_cluster_name,X4100), IF(AND(OR(G4100="N/A",G4100=""),H4100=""),0,IF(G4100="STATE CLUSTER",SUMIFS(amount_expended,uniform_state_cluster_name,W4100),SUMIFS(amount_expended,cluster_name,G4100))))</f>
        <v/>
      </c>
      <c r="L4100" s="6" t="n"/>
      <c r="M4100" s="4" t="n"/>
      <c r="N4100" s="6" t="n"/>
      <c r="O4100" s="4" t="n"/>
      <c r="P4100" s="4" t="n"/>
      <c r="Q4100" s="6" t="n"/>
      <c r="R4100" s="7" t="n"/>
      <c r="S4100" s="6" t="n"/>
      <c r="T4100" s="6" t="n"/>
      <c r="U4100" s="6" t="n"/>
      <c r="V4100" s="3">
        <f>IF(OR(B4100="",C4100),"",CONCATENATE(B4100,".",C4100))</f>
        <v/>
      </c>
      <c r="W4100">
        <f>UPPER(TRIM(H4100))</f>
        <v/>
      </c>
      <c r="X4100">
        <f>UPPER(TRIM(I4100))</f>
        <v/>
      </c>
      <c r="Y4100">
        <f>IF(V4100&lt;&gt;"",IFERROR(INDEX(federal_program_name_lookup,MATCH(V4100,aln_lookup,0)),""),"")</f>
        <v/>
      </c>
    </row>
    <row r="4101">
      <c r="A4101">
        <f>IF(B4101&lt;&gt;"", "AWARD-"&amp;TEXT(ROW()-1,"0000"), "")</f>
        <v/>
      </c>
      <c r="B4101" s="4" t="n"/>
      <c r="C4101" s="4" t="n"/>
      <c r="D4101" s="4" t="n"/>
      <c r="E4101" s="6" t="n"/>
      <c r="F4101" s="7" t="n"/>
      <c r="G4101" s="6" t="n"/>
      <c r="H4101" s="6" t="n"/>
      <c r="I4101" s="6" t="n"/>
      <c r="J4101" s="5">
        <f>SUMIFS(amount_expended,cfda_key,V4101)</f>
        <v/>
      </c>
      <c r="K4101" s="5">
        <f>IF(G4101="OTHER CLUSTER NOT LISTED ABOVE",SUMIFS(amount_expended,uniform_other_cluster_name,X4101), IF(AND(OR(G4101="N/A",G4101=""),H4101=""),0,IF(G4101="STATE CLUSTER",SUMIFS(amount_expended,uniform_state_cluster_name,W4101),SUMIFS(amount_expended,cluster_name,G4101))))</f>
        <v/>
      </c>
      <c r="L4101" s="6" t="n"/>
      <c r="M4101" s="4" t="n"/>
      <c r="N4101" s="6" t="n"/>
      <c r="O4101" s="4" t="n"/>
      <c r="P4101" s="4" t="n"/>
      <c r="Q4101" s="6" t="n"/>
      <c r="R4101" s="7" t="n"/>
      <c r="S4101" s="6" t="n"/>
      <c r="T4101" s="6" t="n"/>
      <c r="U4101" s="6" t="n"/>
      <c r="V4101" s="3">
        <f>IF(OR(B4101="",C4101),"",CONCATENATE(B4101,".",C4101))</f>
        <v/>
      </c>
      <c r="W4101">
        <f>UPPER(TRIM(H4101))</f>
        <v/>
      </c>
      <c r="X4101">
        <f>UPPER(TRIM(I4101))</f>
        <v/>
      </c>
      <c r="Y4101">
        <f>IF(V4101&lt;&gt;"",IFERROR(INDEX(federal_program_name_lookup,MATCH(V4101,aln_lookup,0)),""),"")</f>
        <v/>
      </c>
    </row>
    <row r="4102">
      <c r="A4102">
        <f>IF(B4102&lt;&gt;"", "AWARD-"&amp;TEXT(ROW()-1,"0000"), "")</f>
        <v/>
      </c>
      <c r="B4102" s="4" t="n"/>
      <c r="C4102" s="4" t="n"/>
      <c r="D4102" s="4" t="n"/>
      <c r="E4102" s="6" t="n"/>
      <c r="F4102" s="7" t="n"/>
      <c r="G4102" s="6" t="n"/>
      <c r="H4102" s="6" t="n"/>
      <c r="I4102" s="6" t="n"/>
      <c r="J4102" s="5">
        <f>SUMIFS(amount_expended,cfda_key,V4102)</f>
        <v/>
      </c>
      <c r="K4102" s="5">
        <f>IF(G4102="OTHER CLUSTER NOT LISTED ABOVE",SUMIFS(amount_expended,uniform_other_cluster_name,X4102), IF(AND(OR(G4102="N/A",G4102=""),H4102=""),0,IF(G4102="STATE CLUSTER",SUMIFS(amount_expended,uniform_state_cluster_name,W4102),SUMIFS(amount_expended,cluster_name,G4102))))</f>
        <v/>
      </c>
      <c r="L4102" s="6" t="n"/>
      <c r="M4102" s="4" t="n"/>
      <c r="N4102" s="6" t="n"/>
      <c r="O4102" s="4" t="n"/>
      <c r="P4102" s="4" t="n"/>
      <c r="Q4102" s="6" t="n"/>
      <c r="R4102" s="7" t="n"/>
      <c r="S4102" s="6" t="n"/>
      <c r="T4102" s="6" t="n"/>
      <c r="U4102" s="6" t="n"/>
      <c r="V4102" s="3">
        <f>IF(OR(B4102="",C4102),"",CONCATENATE(B4102,".",C4102))</f>
        <v/>
      </c>
      <c r="W4102">
        <f>UPPER(TRIM(H4102))</f>
        <v/>
      </c>
      <c r="X4102">
        <f>UPPER(TRIM(I4102))</f>
        <v/>
      </c>
      <c r="Y4102">
        <f>IF(V4102&lt;&gt;"",IFERROR(INDEX(federal_program_name_lookup,MATCH(V4102,aln_lookup,0)),""),"")</f>
        <v/>
      </c>
    </row>
    <row r="4103">
      <c r="A4103">
        <f>IF(B4103&lt;&gt;"", "AWARD-"&amp;TEXT(ROW()-1,"0000"), "")</f>
        <v/>
      </c>
      <c r="B4103" s="4" t="n"/>
      <c r="C4103" s="4" t="n"/>
      <c r="D4103" s="4" t="n"/>
      <c r="E4103" s="6" t="n"/>
      <c r="F4103" s="7" t="n"/>
      <c r="G4103" s="6" t="n"/>
      <c r="H4103" s="6" t="n"/>
      <c r="I4103" s="6" t="n"/>
      <c r="J4103" s="5">
        <f>SUMIFS(amount_expended,cfda_key,V4103)</f>
        <v/>
      </c>
      <c r="K4103" s="5">
        <f>IF(G4103="OTHER CLUSTER NOT LISTED ABOVE",SUMIFS(amount_expended,uniform_other_cluster_name,X4103), IF(AND(OR(G4103="N/A",G4103=""),H4103=""),0,IF(G4103="STATE CLUSTER",SUMIFS(amount_expended,uniform_state_cluster_name,W4103),SUMIFS(amount_expended,cluster_name,G4103))))</f>
        <v/>
      </c>
      <c r="L4103" s="6" t="n"/>
      <c r="M4103" s="4" t="n"/>
      <c r="N4103" s="6" t="n"/>
      <c r="O4103" s="4" t="n"/>
      <c r="P4103" s="4" t="n"/>
      <c r="Q4103" s="6" t="n"/>
      <c r="R4103" s="7" t="n"/>
      <c r="S4103" s="6" t="n"/>
      <c r="T4103" s="6" t="n"/>
      <c r="U4103" s="6" t="n"/>
      <c r="V4103" s="3">
        <f>IF(OR(B4103="",C4103),"",CONCATENATE(B4103,".",C4103))</f>
        <v/>
      </c>
      <c r="W4103">
        <f>UPPER(TRIM(H4103))</f>
        <v/>
      </c>
      <c r="X4103">
        <f>UPPER(TRIM(I4103))</f>
        <v/>
      </c>
      <c r="Y4103">
        <f>IF(V4103&lt;&gt;"",IFERROR(INDEX(federal_program_name_lookup,MATCH(V4103,aln_lookup,0)),""),"")</f>
        <v/>
      </c>
    </row>
    <row r="4104">
      <c r="A4104">
        <f>IF(B4104&lt;&gt;"", "AWARD-"&amp;TEXT(ROW()-1,"0000"), "")</f>
        <v/>
      </c>
      <c r="B4104" s="4" t="n"/>
      <c r="C4104" s="4" t="n"/>
      <c r="D4104" s="4" t="n"/>
      <c r="E4104" s="6" t="n"/>
      <c r="F4104" s="7" t="n"/>
      <c r="G4104" s="6" t="n"/>
      <c r="H4104" s="6" t="n"/>
      <c r="I4104" s="6" t="n"/>
      <c r="J4104" s="5">
        <f>SUMIFS(amount_expended,cfda_key,V4104)</f>
        <v/>
      </c>
      <c r="K4104" s="5">
        <f>IF(G4104="OTHER CLUSTER NOT LISTED ABOVE",SUMIFS(amount_expended,uniform_other_cluster_name,X4104), IF(AND(OR(G4104="N/A",G4104=""),H4104=""),0,IF(G4104="STATE CLUSTER",SUMIFS(amount_expended,uniform_state_cluster_name,W4104),SUMIFS(amount_expended,cluster_name,G4104))))</f>
        <v/>
      </c>
      <c r="L4104" s="6" t="n"/>
      <c r="M4104" s="4" t="n"/>
      <c r="N4104" s="6" t="n"/>
      <c r="O4104" s="4" t="n"/>
      <c r="P4104" s="4" t="n"/>
      <c r="Q4104" s="6" t="n"/>
      <c r="R4104" s="7" t="n"/>
      <c r="S4104" s="6" t="n"/>
      <c r="T4104" s="6" t="n"/>
      <c r="U4104" s="6" t="n"/>
      <c r="V4104" s="3">
        <f>IF(OR(B4104="",C4104),"",CONCATENATE(B4104,".",C4104))</f>
        <v/>
      </c>
      <c r="W4104">
        <f>UPPER(TRIM(H4104))</f>
        <v/>
      </c>
      <c r="X4104">
        <f>UPPER(TRIM(I4104))</f>
        <v/>
      </c>
      <c r="Y4104">
        <f>IF(V4104&lt;&gt;"",IFERROR(INDEX(federal_program_name_lookup,MATCH(V4104,aln_lookup,0)),""),"")</f>
        <v/>
      </c>
    </row>
    <row r="4105">
      <c r="A4105">
        <f>IF(B4105&lt;&gt;"", "AWARD-"&amp;TEXT(ROW()-1,"0000"), "")</f>
        <v/>
      </c>
      <c r="B4105" s="4" t="n"/>
      <c r="C4105" s="4" t="n"/>
      <c r="D4105" s="4" t="n"/>
      <c r="E4105" s="6" t="n"/>
      <c r="F4105" s="7" t="n"/>
      <c r="G4105" s="6" t="n"/>
      <c r="H4105" s="6" t="n"/>
      <c r="I4105" s="6" t="n"/>
      <c r="J4105" s="5">
        <f>SUMIFS(amount_expended,cfda_key,V4105)</f>
        <v/>
      </c>
      <c r="K4105" s="5">
        <f>IF(G4105="OTHER CLUSTER NOT LISTED ABOVE",SUMIFS(amount_expended,uniform_other_cluster_name,X4105), IF(AND(OR(G4105="N/A",G4105=""),H4105=""),0,IF(G4105="STATE CLUSTER",SUMIFS(amount_expended,uniform_state_cluster_name,W4105),SUMIFS(amount_expended,cluster_name,G4105))))</f>
        <v/>
      </c>
      <c r="L4105" s="6" t="n"/>
      <c r="M4105" s="4" t="n"/>
      <c r="N4105" s="6" t="n"/>
      <c r="O4105" s="4" t="n"/>
      <c r="P4105" s="4" t="n"/>
      <c r="Q4105" s="6" t="n"/>
      <c r="R4105" s="7" t="n"/>
      <c r="S4105" s="6" t="n"/>
      <c r="T4105" s="6" t="n"/>
      <c r="U4105" s="6" t="n"/>
      <c r="V4105" s="3">
        <f>IF(OR(B4105="",C4105),"",CONCATENATE(B4105,".",C4105))</f>
        <v/>
      </c>
      <c r="W4105">
        <f>UPPER(TRIM(H4105))</f>
        <v/>
      </c>
      <c r="X4105">
        <f>UPPER(TRIM(I4105))</f>
        <v/>
      </c>
      <c r="Y4105">
        <f>IF(V4105&lt;&gt;"",IFERROR(INDEX(federal_program_name_lookup,MATCH(V4105,aln_lookup,0)),""),"")</f>
        <v/>
      </c>
    </row>
    <row r="4106">
      <c r="A4106">
        <f>IF(B4106&lt;&gt;"", "AWARD-"&amp;TEXT(ROW()-1,"0000"), "")</f>
        <v/>
      </c>
      <c r="B4106" s="4" t="n"/>
      <c r="C4106" s="4" t="n"/>
      <c r="D4106" s="4" t="n"/>
      <c r="E4106" s="6" t="n"/>
      <c r="F4106" s="7" t="n"/>
      <c r="G4106" s="6" t="n"/>
      <c r="H4106" s="6" t="n"/>
      <c r="I4106" s="6" t="n"/>
      <c r="J4106" s="5">
        <f>SUMIFS(amount_expended,cfda_key,V4106)</f>
        <v/>
      </c>
      <c r="K4106" s="5">
        <f>IF(G4106="OTHER CLUSTER NOT LISTED ABOVE",SUMIFS(amount_expended,uniform_other_cluster_name,X4106), IF(AND(OR(G4106="N/A",G4106=""),H4106=""),0,IF(G4106="STATE CLUSTER",SUMIFS(amount_expended,uniform_state_cluster_name,W4106),SUMIFS(amount_expended,cluster_name,G4106))))</f>
        <v/>
      </c>
      <c r="L4106" s="6" t="n"/>
      <c r="M4106" s="4" t="n"/>
      <c r="N4106" s="6" t="n"/>
      <c r="O4106" s="4" t="n"/>
      <c r="P4106" s="4" t="n"/>
      <c r="Q4106" s="6" t="n"/>
      <c r="R4106" s="7" t="n"/>
      <c r="S4106" s="6" t="n"/>
      <c r="T4106" s="6" t="n"/>
      <c r="U4106" s="6" t="n"/>
      <c r="V4106" s="3">
        <f>IF(OR(B4106="",C4106),"",CONCATENATE(B4106,".",C4106))</f>
        <v/>
      </c>
      <c r="W4106">
        <f>UPPER(TRIM(H4106))</f>
        <v/>
      </c>
      <c r="X4106">
        <f>UPPER(TRIM(I4106))</f>
        <v/>
      </c>
      <c r="Y4106">
        <f>IF(V4106&lt;&gt;"",IFERROR(INDEX(federal_program_name_lookup,MATCH(V4106,aln_lookup,0)),""),"")</f>
        <v/>
      </c>
    </row>
    <row r="4107">
      <c r="A4107">
        <f>IF(B4107&lt;&gt;"", "AWARD-"&amp;TEXT(ROW()-1,"0000"), "")</f>
        <v/>
      </c>
      <c r="B4107" s="4" t="n"/>
      <c r="C4107" s="4" t="n"/>
      <c r="D4107" s="4" t="n"/>
      <c r="E4107" s="6" t="n"/>
      <c r="F4107" s="7" t="n"/>
      <c r="G4107" s="6" t="n"/>
      <c r="H4107" s="6" t="n"/>
      <c r="I4107" s="6" t="n"/>
      <c r="J4107" s="5">
        <f>SUMIFS(amount_expended,cfda_key,V4107)</f>
        <v/>
      </c>
      <c r="K4107" s="5">
        <f>IF(G4107="OTHER CLUSTER NOT LISTED ABOVE",SUMIFS(amount_expended,uniform_other_cluster_name,X4107), IF(AND(OR(G4107="N/A",G4107=""),H4107=""),0,IF(G4107="STATE CLUSTER",SUMIFS(amount_expended,uniform_state_cluster_name,W4107),SUMIFS(amount_expended,cluster_name,G4107))))</f>
        <v/>
      </c>
      <c r="L4107" s="6" t="n"/>
      <c r="M4107" s="4" t="n"/>
      <c r="N4107" s="6" t="n"/>
      <c r="O4107" s="4" t="n"/>
      <c r="P4107" s="4" t="n"/>
      <c r="Q4107" s="6" t="n"/>
      <c r="R4107" s="7" t="n"/>
      <c r="S4107" s="6" t="n"/>
      <c r="T4107" s="6" t="n"/>
      <c r="U4107" s="6" t="n"/>
      <c r="V4107" s="3">
        <f>IF(OR(B4107="",C4107),"",CONCATENATE(B4107,".",C4107))</f>
        <v/>
      </c>
      <c r="W4107">
        <f>UPPER(TRIM(H4107))</f>
        <v/>
      </c>
      <c r="X4107">
        <f>UPPER(TRIM(I4107))</f>
        <v/>
      </c>
      <c r="Y4107">
        <f>IF(V4107&lt;&gt;"",IFERROR(INDEX(federal_program_name_lookup,MATCH(V4107,aln_lookup,0)),""),"")</f>
        <v/>
      </c>
    </row>
    <row r="4108">
      <c r="A4108">
        <f>IF(B4108&lt;&gt;"", "AWARD-"&amp;TEXT(ROW()-1,"0000"), "")</f>
        <v/>
      </c>
      <c r="B4108" s="4" t="n"/>
      <c r="C4108" s="4" t="n"/>
      <c r="D4108" s="4" t="n"/>
      <c r="E4108" s="6" t="n"/>
      <c r="F4108" s="7" t="n"/>
      <c r="G4108" s="6" t="n"/>
      <c r="H4108" s="6" t="n"/>
      <c r="I4108" s="6" t="n"/>
      <c r="J4108" s="5">
        <f>SUMIFS(amount_expended,cfda_key,V4108)</f>
        <v/>
      </c>
      <c r="K4108" s="5">
        <f>IF(G4108="OTHER CLUSTER NOT LISTED ABOVE",SUMIFS(amount_expended,uniform_other_cluster_name,X4108), IF(AND(OR(G4108="N/A",G4108=""),H4108=""),0,IF(G4108="STATE CLUSTER",SUMIFS(amount_expended,uniform_state_cluster_name,W4108),SUMIFS(amount_expended,cluster_name,G4108))))</f>
        <v/>
      </c>
      <c r="L4108" s="6" t="n"/>
      <c r="M4108" s="4" t="n"/>
      <c r="N4108" s="6" t="n"/>
      <c r="O4108" s="4" t="n"/>
      <c r="P4108" s="4" t="n"/>
      <c r="Q4108" s="6" t="n"/>
      <c r="R4108" s="7" t="n"/>
      <c r="S4108" s="6" t="n"/>
      <c r="T4108" s="6" t="n"/>
      <c r="U4108" s="6" t="n"/>
      <c r="V4108" s="3">
        <f>IF(OR(B4108="",C4108),"",CONCATENATE(B4108,".",C4108))</f>
        <v/>
      </c>
      <c r="W4108">
        <f>UPPER(TRIM(H4108))</f>
        <v/>
      </c>
      <c r="X4108">
        <f>UPPER(TRIM(I4108))</f>
        <v/>
      </c>
      <c r="Y4108">
        <f>IF(V4108&lt;&gt;"",IFERROR(INDEX(federal_program_name_lookup,MATCH(V4108,aln_lookup,0)),""),"")</f>
        <v/>
      </c>
    </row>
    <row r="4109">
      <c r="A4109">
        <f>IF(B4109&lt;&gt;"", "AWARD-"&amp;TEXT(ROW()-1,"0000"), "")</f>
        <v/>
      </c>
      <c r="B4109" s="4" t="n"/>
      <c r="C4109" s="4" t="n"/>
      <c r="D4109" s="4" t="n"/>
      <c r="E4109" s="6" t="n"/>
      <c r="F4109" s="7" t="n"/>
      <c r="G4109" s="6" t="n"/>
      <c r="H4109" s="6" t="n"/>
      <c r="I4109" s="6" t="n"/>
      <c r="J4109" s="5">
        <f>SUMIFS(amount_expended,cfda_key,V4109)</f>
        <v/>
      </c>
      <c r="K4109" s="5">
        <f>IF(G4109="OTHER CLUSTER NOT LISTED ABOVE",SUMIFS(amount_expended,uniform_other_cluster_name,X4109), IF(AND(OR(G4109="N/A",G4109=""),H4109=""),0,IF(G4109="STATE CLUSTER",SUMIFS(amount_expended,uniform_state_cluster_name,W4109),SUMIFS(amount_expended,cluster_name,G4109))))</f>
        <v/>
      </c>
      <c r="L4109" s="6" t="n"/>
      <c r="M4109" s="4" t="n"/>
      <c r="N4109" s="6" t="n"/>
      <c r="O4109" s="4" t="n"/>
      <c r="P4109" s="4" t="n"/>
      <c r="Q4109" s="6" t="n"/>
      <c r="R4109" s="7" t="n"/>
      <c r="S4109" s="6" t="n"/>
      <c r="T4109" s="6" t="n"/>
      <c r="U4109" s="6" t="n"/>
      <c r="V4109" s="3">
        <f>IF(OR(B4109="",C4109),"",CONCATENATE(B4109,".",C4109))</f>
        <v/>
      </c>
      <c r="W4109">
        <f>UPPER(TRIM(H4109))</f>
        <v/>
      </c>
      <c r="X4109">
        <f>UPPER(TRIM(I4109))</f>
        <v/>
      </c>
      <c r="Y4109">
        <f>IF(V4109&lt;&gt;"",IFERROR(INDEX(federal_program_name_lookup,MATCH(V4109,aln_lookup,0)),""),"")</f>
        <v/>
      </c>
    </row>
    <row r="4110">
      <c r="A4110">
        <f>IF(B4110&lt;&gt;"", "AWARD-"&amp;TEXT(ROW()-1,"0000"), "")</f>
        <v/>
      </c>
      <c r="B4110" s="4" t="n"/>
      <c r="C4110" s="4" t="n"/>
      <c r="D4110" s="4" t="n"/>
      <c r="E4110" s="6" t="n"/>
      <c r="F4110" s="7" t="n"/>
      <c r="G4110" s="6" t="n"/>
      <c r="H4110" s="6" t="n"/>
      <c r="I4110" s="6" t="n"/>
      <c r="J4110" s="5">
        <f>SUMIFS(amount_expended,cfda_key,V4110)</f>
        <v/>
      </c>
      <c r="K4110" s="5">
        <f>IF(G4110="OTHER CLUSTER NOT LISTED ABOVE",SUMIFS(amount_expended,uniform_other_cluster_name,X4110), IF(AND(OR(G4110="N/A",G4110=""),H4110=""),0,IF(G4110="STATE CLUSTER",SUMIFS(amount_expended,uniform_state_cluster_name,W4110),SUMIFS(amount_expended,cluster_name,G4110))))</f>
        <v/>
      </c>
      <c r="L4110" s="6" t="n"/>
      <c r="M4110" s="4" t="n"/>
      <c r="N4110" s="6" t="n"/>
      <c r="O4110" s="4" t="n"/>
      <c r="P4110" s="4" t="n"/>
      <c r="Q4110" s="6" t="n"/>
      <c r="R4110" s="7" t="n"/>
      <c r="S4110" s="6" t="n"/>
      <c r="T4110" s="6" t="n"/>
      <c r="U4110" s="6" t="n"/>
      <c r="V4110" s="3">
        <f>IF(OR(B4110="",C4110),"",CONCATENATE(B4110,".",C4110))</f>
        <v/>
      </c>
      <c r="W4110">
        <f>UPPER(TRIM(H4110))</f>
        <v/>
      </c>
      <c r="X4110">
        <f>UPPER(TRIM(I4110))</f>
        <v/>
      </c>
      <c r="Y4110">
        <f>IF(V4110&lt;&gt;"",IFERROR(INDEX(federal_program_name_lookup,MATCH(V4110,aln_lookup,0)),""),"")</f>
        <v/>
      </c>
    </row>
    <row r="4111">
      <c r="A4111">
        <f>IF(B4111&lt;&gt;"", "AWARD-"&amp;TEXT(ROW()-1,"0000"), "")</f>
        <v/>
      </c>
      <c r="B4111" s="4" t="n"/>
      <c r="C4111" s="4" t="n"/>
      <c r="D4111" s="4" t="n"/>
      <c r="E4111" s="6" t="n"/>
      <c r="F4111" s="7" t="n"/>
      <c r="G4111" s="6" t="n"/>
      <c r="H4111" s="6" t="n"/>
      <c r="I4111" s="6" t="n"/>
      <c r="J4111" s="5">
        <f>SUMIFS(amount_expended,cfda_key,V4111)</f>
        <v/>
      </c>
      <c r="K4111" s="5">
        <f>IF(G4111="OTHER CLUSTER NOT LISTED ABOVE",SUMIFS(amount_expended,uniform_other_cluster_name,X4111), IF(AND(OR(G4111="N/A",G4111=""),H4111=""),0,IF(G4111="STATE CLUSTER",SUMIFS(amount_expended,uniform_state_cluster_name,W4111),SUMIFS(amount_expended,cluster_name,G4111))))</f>
        <v/>
      </c>
      <c r="L4111" s="6" t="n"/>
      <c r="M4111" s="4" t="n"/>
      <c r="N4111" s="6" t="n"/>
      <c r="O4111" s="4" t="n"/>
      <c r="P4111" s="4" t="n"/>
      <c r="Q4111" s="6" t="n"/>
      <c r="R4111" s="7" t="n"/>
      <c r="S4111" s="6" t="n"/>
      <c r="T4111" s="6" t="n"/>
      <c r="U4111" s="6" t="n"/>
      <c r="V4111" s="3">
        <f>IF(OR(B4111="",C4111),"",CONCATENATE(B4111,".",C4111))</f>
        <v/>
      </c>
      <c r="W4111">
        <f>UPPER(TRIM(H4111))</f>
        <v/>
      </c>
      <c r="X4111">
        <f>UPPER(TRIM(I4111))</f>
        <v/>
      </c>
      <c r="Y4111">
        <f>IF(V4111&lt;&gt;"",IFERROR(INDEX(federal_program_name_lookup,MATCH(V4111,aln_lookup,0)),""),"")</f>
        <v/>
      </c>
    </row>
    <row r="4112">
      <c r="A4112">
        <f>IF(B4112&lt;&gt;"", "AWARD-"&amp;TEXT(ROW()-1,"0000"), "")</f>
        <v/>
      </c>
      <c r="B4112" s="4" t="n"/>
      <c r="C4112" s="4" t="n"/>
      <c r="D4112" s="4" t="n"/>
      <c r="E4112" s="6" t="n"/>
      <c r="F4112" s="7" t="n"/>
      <c r="G4112" s="6" t="n"/>
      <c r="H4112" s="6" t="n"/>
      <c r="I4112" s="6" t="n"/>
      <c r="J4112" s="5">
        <f>SUMIFS(amount_expended,cfda_key,V4112)</f>
        <v/>
      </c>
      <c r="K4112" s="5">
        <f>IF(G4112="OTHER CLUSTER NOT LISTED ABOVE",SUMIFS(amount_expended,uniform_other_cluster_name,X4112), IF(AND(OR(G4112="N/A",G4112=""),H4112=""),0,IF(G4112="STATE CLUSTER",SUMIFS(amount_expended,uniform_state_cluster_name,W4112),SUMIFS(amount_expended,cluster_name,G4112))))</f>
        <v/>
      </c>
      <c r="L4112" s="6" t="n"/>
      <c r="M4112" s="4" t="n"/>
      <c r="N4112" s="6" t="n"/>
      <c r="O4112" s="4" t="n"/>
      <c r="P4112" s="4" t="n"/>
      <c r="Q4112" s="6" t="n"/>
      <c r="R4112" s="7" t="n"/>
      <c r="S4112" s="6" t="n"/>
      <c r="T4112" s="6" t="n"/>
      <c r="U4112" s="6" t="n"/>
      <c r="V4112" s="3">
        <f>IF(OR(B4112="",C4112),"",CONCATENATE(B4112,".",C4112))</f>
        <v/>
      </c>
      <c r="W4112">
        <f>UPPER(TRIM(H4112))</f>
        <v/>
      </c>
      <c r="X4112">
        <f>UPPER(TRIM(I4112))</f>
        <v/>
      </c>
      <c r="Y4112">
        <f>IF(V4112&lt;&gt;"",IFERROR(INDEX(federal_program_name_lookup,MATCH(V4112,aln_lookup,0)),""),"")</f>
        <v/>
      </c>
    </row>
    <row r="4113">
      <c r="A4113">
        <f>IF(B4113&lt;&gt;"", "AWARD-"&amp;TEXT(ROW()-1,"0000"), "")</f>
        <v/>
      </c>
      <c r="B4113" s="4" t="n"/>
      <c r="C4113" s="4" t="n"/>
      <c r="D4113" s="4" t="n"/>
      <c r="E4113" s="6" t="n"/>
      <c r="F4113" s="7" t="n"/>
      <c r="G4113" s="6" t="n"/>
      <c r="H4113" s="6" t="n"/>
      <c r="I4113" s="6" t="n"/>
      <c r="J4113" s="5">
        <f>SUMIFS(amount_expended,cfda_key,V4113)</f>
        <v/>
      </c>
      <c r="K4113" s="5">
        <f>IF(G4113="OTHER CLUSTER NOT LISTED ABOVE",SUMIFS(amount_expended,uniform_other_cluster_name,X4113), IF(AND(OR(G4113="N/A",G4113=""),H4113=""),0,IF(G4113="STATE CLUSTER",SUMIFS(amount_expended,uniform_state_cluster_name,W4113),SUMIFS(amount_expended,cluster_name,G4113))))</f>
        <v/>
      </c>
      <c r="L4113" s="6" t="n"/>
      <c r="M4113" s="4" t="n"/>
      <c r="N4113" s="6" t="n"/>
      <c r="O4113" s="4" t="n"/>
      <c r="P4113" s="4" t="n"/>
      <c r="Q4113" s="6" t="n"/>
      <c r="R4113" s="7" t="n"/>
      <c r="S4113" s="6" t="n"/>
      <c r="T4113" s="6" t="n"/>
      <c r="U4113" s="6" t="n"/>
      <c r="V4113" s="3">
        <f>IF(OR(B4113="",C4113),"",CONCATENATE(B4113,".",C4113))</f>
        <v/>
      </c>
      <c r="W4113">
        <f>UPPER(TRIM(H4113))</f>
        <v/>
      </c>
      <c r="X4113">
        <f>UPPER(TRIM(I4113))</f>
        <v/>
      </c>
      <c r="Y4113">
        <f>IF(V4113&lt;&gt;"",IFERROR(INDEX(federal_program_name_lookup,MATCH(V4113,aln_lookup,0)),""),"")</f>
        <v/>
      </c>
    </row>
    <row r="4114">
      <c r="A4114">
        <f>IF(B4114&lt;&gt;"", "AWARD-"&amp;TEXT(ROW()-1,"0000"), "")</f>
        <v/>
      </c>
      <c r="B4114" s="4" t="n"/>
      <c r="C4114" s="4" t="n"/>
      <c r="D4114" s="4" t="n"/>
      <c r="E4114" s="6" t="n"/>
      <c r="F4114" s="7" t="n"/>
      <c r="G4114" s="6" t="n"/>
      <c r="H4114" s="6" t="n"/>
      <c r="I4114" s="6" t="n"/>
      <c r="J4114" s="5">
        <f>SUMIFS(amount_expended,cfda_key,V4114)</f>
        <v/>
      </c>
      <c r="K4114" s="5">
        <f>IF(G4114="OTHER CLUSTER NOT LISTED ABOVE",SUMIFS(amount_expended,uniform_other_cluster_name,X4114), IF(AND(OR(G4114="N/A",G4114=""),H4114=""),0,IF(G4114="STATE CLUSTER",SUMIFS(amount_expended,uniform_state_cluster_name,W4114),SUMIFS(amount_expended,cluster_name,G4114))))</f>
        <v/>
      </c>
      <c r="L4114" s="6" t="n"/>
      <c r="M4114" s="4" t="n"/>
      <c r="N4114" s="6" t="n"/>
      <c r="O4114" s="4" t="n"/>
      <c r="P4114" s="4" t="n"/>
      <c r="Q4114" s="6" t="n"/>
      <c r="R4114" s="7" t="n"/>
      <c r="S4114" s="6" t="n"/>
      <c r="T4114" s="6" t="n"/>
      <c r="U4114" s="6" t="n"/>
      <c r="V4114" s="3">
        <f>IF(OR(B4114="",C4114),"",CONCATENATE(B4114,".",C4114))</f>
        <v/>
      </c>
      <c r="W4114">
        <f>UPPER(TRIM(H4114))</f>
        <v/>
      </c>
      <c r="X4114">
        <f>UPPER(TRIM(I4114))</f>
        <v/>
      </c>
      <c r="Y4114">
        <f>IF(V4114&lt;&gt;"",IFERROR(INDEX(federal_program_name_lookup,MATCH(V4114,aln_lookup,0)),""),"")</f>
        <v/>
      </c>
    </row>
    <row r="4115">
      <c r="A4115">
        <f>IF(B4115&lt;&gt;"", "AWARD-"&amp;TEXT(ROW()-1,"0000"), "")</f>
        <v/>
      </c>
      <c r="B4115" s="4" t="n"/>
      <c r="C4115" s="4" t="n"/>
      <c r="D4115" s="4" t="n"/>
      <c r="E4115" s="6" t="n"/>
      <c r="F4115" s="7" t="n"/>
      <c r="G4115" s="6" t="n"/>
      <c r="H4115" s="6" t="n"/>
      <c r="I4115" s="6" t="n"/>
      <c r="J4115" s="5">
        <f>SUMIFS(amount_expended,cfda_key,V4115)</f>
        <v/>
      </c>
      <c r="K4115" s="5">
        <f>IF(G4115="OTHER CLUSTER NOT LISTED ABOVE",SUMIFS(amount_expended,uniform_other_cluster_name,X4115), IF(AND(OR(G4115="N/A",G4115=""),H4115=""),0,IF(G4115="STATE CLUSTER",SUMIFS(amount_expended,uniform_state_cluster_name,W4115),SUMIFS(amount_expended,cluster_name,G4115))))</f>
        <v/>
      </c>
      <c r="L4115" s="6" t="n"/>
      <c r="M4115" s="4" t="n"/>
      <c r="N4115" s="6" t="n"/>
      <c r="O4115" s="4" t="n"/>
      <c r="P4115" s="4" t="n"/>
      <c r="Q4115" s="6" t="n"/>
      <c r="R4115" s="7" t="n"/>
      <c r="S4115" s="6" t="n"/>
      <c r="T4115" s="6" t="n"/>
      <c r="U4115" s="6" t="n"/>
      <c r="V4115" s="3">
        <f>IF(OR(B4115="",C4115),"",CONCATENATE(B4115,".",C4115))</f>
        <v/>
      </c>
      <c r="W4115">
        <f>UPPER(TRIM(H4115))</f>
        <v/>
      </c>
      <c r="X4115">
        <f>UPPER(TRIM(I4115))</f>
        <v/>
      </c>
      <c r="Y4115">
        <f>IF(V4115&lt;&gt;"",IFERROR(INDEX(federal_program_name_lookup,MATCH(V4115,aln_lookup,0)),""),"")</f>
        <v/>
      </c>
    </row>
    <row r="4116">
      <c r="A4116">
        <f>IF(B4116&lt;&gt;"", "AWARD-"&amp;TEXT(ROW()-1,"0000"), "")</f>
        <v/>
      </c>
      <c r="B4116" s="4" t="n"/>
      <c r="C4116" s="4" t="n"/>
      <c r="D4116" s="4" t="n"/>
      <c r="E4116" s="6" t="n"/>
      <c r="F4116" s="7" t="n"/>
      <c r="G4116" s="6" t="n"/>
      <c r="H4116" s="6" t="n"/>
      <c r="I4116" s="6" t="n"/>
      <c r="J4116" s="5">
        <f>SUMIFS(amount_expended,cfda_key,V4116)</f>
        <v/>
      </c>
      <c r="K4116" s="5">
        <f>IF(G4116="OTHER CLUSTER NOT LISTED ABOVE",SUMIFS(amount_expended,uniform_other_cluster_name,X4116), IF(AND(OR(G4116="N/A",G4116=""),H4116=""),0,IF(G4116="STATE CLUSTER",SUMIFS(amount_expended,uniform_state_cluster_name,W4116),SUMIFS(amount_expended,cluster_name,G4116))))</f>
        <v/>
      </c>
      <c r="L4116" s="6" t="n"/>
      <c r="M4116" s="4" t="n"/>
      <c r="N4116" s="6" t="n"/>
      <c r="O4116" s="4" t="n"/>
      <c r="P4116" s="4" t="n"/>
      <c r="Q4116" s="6" t="n"/>
      <c r="R4116" s="7" t="n"/>
      <c r="S4116" s="6" t="n"/>
      <c r="T4116" s="6" t="n"/>
      <c r="U4116" s="6" t="n"/>
      <c r="V4116" s="3">
        <f>IF(OR(B4116="",C4116),"",CONCATENATE(B4116,".",C4116))</f>
        <v/>
      </c>
      <c r="W4116">
        <f>UPPER(TRIM(H4116))</f>
        <v/>
      </c>
      <c r="X4116">
        <f>UPPER(TRIM(I4116))</f>
        <v/>
      </c>
      <c r="Y4116">
        <f>IF(V4116&lt;&gt;"",IFERROR(INDEX(federal_program_name_lookup,MATCH(V4116,aln_lookup,0)),""),"")</f>
        <v/>
      </c>
    </row>
    <row r="4117">
      <c r="A4117">
        <f>IF(B4117&lt;&gt;"", "AWARD-"&amp;TEXT(ROW()-1,"0000"), "")</f>
        <v/>
      </c>
      <c r="B4117" s="4" t="n"/>
      <c r="C4117" s="4" t="n"/>
      <c r="D4117" s="4" t="n"/>
      <c r="E4117" s="6" t="n"/>
      <c r="F4117" s="7" t="n"/>
      <c r="G4117" s="6" t="n"/>
      <c r="H4117" s="6" t="n"/>
      <c r="I4117" s="6" t="n"/>
      <c r="J4117" s="5">
        <f>SUMIFS(amount_expended,cfda_key,V4117)</f>
        <v/>
      </c>
      <c r="K4117" s="5">
        <f>IF(G4117="OTHER CLUSTER NOT LISTED ABOVE",SUMIFS(amount_expended,uniform_other_cluster_name,X4117), IF(AND(OR(G4117="N/A",G4117=""),H4117=""),0,IF(G4117="STATE CLUSTER",SUMIFS(amount_expended,uniform_state_cluster_name,W4117),SUMIFS(amount_expended,cluster_name,G4117))))</f>
        <v/>
      </c>
      <c r="L4117" s="6" t="n"/>
      <c r="M4117" s="4" t="n"/>
      <c r="N4117" s="6" t="n"/>
      <c r="O4117" s="4" t="n"/>
      <c r="P4117" s="4" t="n"/>
      <c r="Q4117" s="6" t="n"/>
      <c r="R4117" s="7" t="n"/>
      <c r="S4117" s="6" t="n"/>
      <c r="T4117" s="6" t="n"/>
      <c r="U4117" s="6" t="n"/>
      <c r="V4117" s="3">
        <f>IF(OR(B4117="",C4117),"",CONCATENATE(B4117,".",C4117))</f>
        <v/>
      </c>
      <c r="W4117">
        <f>UPPER(TRIM(H4117))</f>
        <v/>
      </c>
      <c r="X4117">
        <f>UPPER(TRIM(I4117))</f>
        <v/>
      </c>
      <c r="Y4117">
        <f>IF(V4117&lt;&gt;"",IFERROR(INDEX(federal_program_name_lookup,MATCH(V4117,aln_lookup,0)),""),"")</f>
        <v/>
      </c>
    </row>
    <row r="4118">
      <c r="A4118">
        <f>IF(B4118&lt;&gt;"", "AWARD-"&amp;TEXT(ROW()-1,"0000"), "")</f>
        <v/>
      </c>
      <c r="B4118" s="4" t="n"/>
      <c r="C4118" s="4" t="n"/>
      <c r="D4118" s="4" t="n"/>
      <c r="E4118" s="6" t="n"/>
      <c r="F4118" s="7" t="n"/>
      <c r="G4118" s="6" t="n"/>
      <c r="H4118" s="6" t="n"/>
      <c r="I4118" s="6" t="n"/>
      <c r="J4118" s="5">
        <f>SUMIFS(amount_expended,cfda_key,V4118)</f>
        <v/>
      </c>
      <c r="K4118" s="5">
        <f>IF(G4118="OTHER CLUSTER NOT LISTED ABOVE",SUMIFS(amount_expended,uniform_other_cluster_name,X4118), IF(AND(OR(G4118="N/A",G4118=""),H4118=""),0,IF(G4118="STATE CLUSTER",SUMIFS(amount_expended,uniform_state_cluster_name,W4118),SUMIFS(amount_expended,cluster_name,G4118))))</f>
        <v/>
      </c>
      <c r="L4118" s="6" t="n"/>
      <c r="M4118" s="4" t="n"/>
      <c r="N4118" s="6" t="n"/>
      <c r="O4118" s="4" t="n"/>
      <c r="P4118" s="4" t="n"/>
      <c r="Q4118" s="6" t="n"/>
      <c r="R4118" s="7" t="n"/>
      <c r="S4118" s="6" t="n"/>
      <c r="T4118" s="6" t="n"/>
      <c r="U4118" s="6" t="n"/>
      <c r="V4118" s="3">
        <f>IF(OR(B4118="",C4118),"",CONCATENATE(B4118,".",C4118))</f>
        <v/>
      </c>
      <c r="W4118">
        <f>UPPER(TRIM(H4118))</f>
        <v/>
      </c>
      <c r="X4118">
        <f>UPPER(TRIM(I4118))</f>
        <v/>
      </c>
      <c r="Y4118">
        <f>IF(V4118&lt;&gt;"",IFERROR(INDEX(federal_program_name_lookup,MATCH(V4118,aln_lookup,0)),""),"")</f>
        <v/>
      </c>
    </row>
    <row r="4119">
      <c r="A4119">
        <f>IF(B4119&lt;&gt;"", "AWARD-"&amp;TEXT(ROW()-1,"0000"), "")</f>
        <v/>
      </c>
      <c r="B4119" s="4" t="n"/>
      <c r="C4119" s="4" t="n"/>
      <c r="D4119" s="4" t="n"/>
      <c r="E4119" s="6" t="n"/>
      <c r="F4119" s="7" t="n"/>
      <c r="G4119" s="6" t="n"/>
      <c r="H4119" s="6" t="n"/>
      <c r="I4119" s="6" t="n"/>
      <c r="J4119" s="5">
        <f>SUMIFS(amount_expended,cfda_key,V4119)</f>
        <v/>
      </c>
      <c r="K4119" s="5">
        <f>IF(G4119="OTHER CLUSTER NOT LISTED ABOVE",SUMIFS(amount_expended,uniform_other_cluster_name,X4119), IF(AND(OR(G4119="N/A",G4119=""),H4119=""),0,IF(G4119="STATE CLUSTER",SUMIFS(amount_expended,uniform_state_cluster_name,W4119),SUMIFS(amount_expended,cluster_name,G4119))))</f>
        <v/>
      </c>
      <c r="L4119" s="6" t="n"/>
      <c r="M4119" s="4" t="n"/>
      <c r="N4119" s="6" t="n"/>
      <c r="O4119" s="4" t="n"/>
      <c r="P4119" s="4" t="n"/>
      <c r="Q4119" s="6" t="n"/>
      <c r="R4119" s="7" t="n"/>
      <c r="S4119" s="6" t="n"/>
      <c r="T4119" s="6" t="n"/>
      <c r="U4119" s="6" t="n"/>
      <c r="V4119" s="3">
        <f>IF(OR(B4119="",C4119),"",CONCATENATE(B4119,".",C4119))</f>
        <v/>
      </c>
      <c r="W4119">
        <f>UPPER(TRIM(H4119))</f>
        <v/>
      </c>
      <c r="X4119">
        <f>UPPER(TRIM(I4119))</f>
        <v/>
      </c>
      <c r="Y4119">
        <f>IF(V4119&lt;&gt;"",IFERROR(INDEX(federal_program_name_lookup,MATCH(V4119,aln_lookup,0)),""),"")</f>
        <v/>
      </c>
    </row>
    <row r="4120">
      <c r="A4120">
        <f>IF(B4120&lt;&gt;"", "AWARD-"&amp;TEXT(ROW()-1,"0000"), "")</f>
        <v/>
      </c>
      <c r="B4120" s="4" t="n"/>
      <c r="C4120" s="4" t="n"/>
      <c r="D4120" s="4" t="n"/>
      <c r="E4120" s="6" t="n"/>
      <c r="F4120" s="7" t="n"/>
      <c r="G4120" s="6" t="n"/>
      <c r="H4120" s="6" t="n"/>
      <c r="I4120" s="6" t="n"/>
      <c r="J4120" s="5">
        <f>SUMIFS(amount_expended,cfda_key,V4120)</f>
        <v/>
      </c>
      <c r="K4120" s="5">
        <f>IF(G4120="OTHER CLUSTER NOT LISTED ABOVE",SUMIFS(amount_expended,uniform_other_cluster_name,X4120), IF(AND(OR(G4120="N/A",G4120=""),H4120=""),0,IF(G4120="STATE CLUSTER",SUMIFS(amount_expended,uniform_state_cluster_name,W4120),SUMIFS(amount_expended,cluster_name,G4120))))</f>
        <v/>
      </c>
      <c r="L4120" s="6" t="n"/>
      <c r="M4120" s="4" t="n"/>
      <c r="N4120" s="6" t="n"/>
      <c r="O4120" s="4" t="n"/>
      <c r="P4120" s="4" t="n"/>
      <c r="Q4120" s="6" t="n"/>
      <c r="R4120" s="7" t="n"/>
      <c r="S4120" s="6" t="n"/>
      <c r="T4120" s="6" t="n"/>
      <c r="U4120" s="6" t="n"/>
      <c r="V4120" s="3">
        <f>IF(OR(B4120="",C4120),"",CONCATENATE(B4120,".",C4120))</f>
        <v/>
      </c>
      <c r="W4120">
        <f>UPPER(TRIM(H4120))</f>
        <v/>
      </c>
      <c r="X4120">
        <f>UPPER(TRIM(I4120))</f>
        <v/>
      </c>
      <c r="Y4120">
        <f>IF(V4120&lt;&gt;"",IFERROR(INDEX(federal_program_name_lookup,MATCH(V4120,aln_lookup,0)),""),"")</f>
        <v/>
      </c>
    </row>
    <row r="4121">
      <c r="A4121">
        <f>IF(B4121&lt;&gt;"", "AWARD-"&amp;TEXT(ROW()-1,"0000"), "")</f>
        <v/>
      </c>
      <c r="B4121" s="4" t="n"/>
      <c r="C4121" s="4" t="n"/>
      <c r="D4121" s="4" t="n"/>
      <c r="E4121" s="6" t="n"/>
      <c r="F4121" s="7" t="n"/>
      <c r="G4121" s="6" t="n"/>
      <c r="H4121" s="6" t="n"/>
      <c r="I4121" s="6" t="n"/>
      <c r="J4121" s="5">
        <f>SUMIFS(amount_expended,cfda_key,V4121)</f>
        <v/>
      </c>
      <c r="K4121" s="5">
        <f>IF(G4121="OTHER CLUSTER NOT LISTED ABOVE",SUMIFS(amount_expended,uniform_other_cluster_name,X4121), IF(AND(OR(G4121="N/A",G4121=""),H4121=""),0,IF(G4121="STATE CLUSTER",SUMIFS(amount_expended,uniform_state_cluster_name,W4121),SUMIFS(amount_expended,cluster_name,G4121))))</f>
        <v/>
      </c>
      <c r="L4121" s="6" t="n"/>
      <c r="M4121" s="4" t="n"/>
      <c r="N4121" s="6" t="n"/>
      <c r="O4121" s="4" t="n"/>
      <c r="P4121" s="4" t="n"/>
      <c r="Q4121" s="6" t="n"/>
      <c r="R4121" s="7" t="n"/>
      <c r="S4121" s="6" t="n"/>
      <c r="T4121" s="6" t="n"/>
      <c r="U4121" s="6" t="n"/>
      <c r="V4121" s="3">
        <f>IF(OR(B4121="",C4121),"",CONCATENATE(B4121,".",C4121))</f>
        <v/>
      </c>
      <c r="W4121">
        <f>UPPER(TRIM(H4121))</f>
        <v/>
      </c>
      <c r="X4121">
        <f>UPPER(TRIM(I4121))</f>
        <v/>
      </c>
      <c r="Y4121">
        <f>IF(V4121&lt;&gt;"",IFERROR(INDEX(federal_program_name_lookup,MATCH(V4121,aln_lookup,0)),""),"")</f>
        <v/>
      </c>
    </row>
    <row r="4122">
      <c r="A4122">
        <f>IF(B4122&lt;&gt;"", "AWARD-"&amp;TEXT(ROW()-1,"0000"), "")</f>
        <v/>
      </c>
      <c r="B4122" s="4" t="n"/>
      <c r="C4122" s="4" t="n"/>
      <c r="D4122" s="4" t="n"/>
      <c r="E4122" s="6" t="n"/>
      <c r="F4122" s="7" t="n"/>
      <c r="G4122" s="6" t="n"/>
      <c r="H4122" s="6" t="n"/>
      <c r="I4122" s="6" t="n"/>
      <c r="J4122" s="5">
        <f>SUMIFS(amount_expended,cfda_key,V4122)</f>
        <v/>
      </c>
      <c r="K4122" s="5">
        <f>IF(G4122="OTHER CLUSTER NOT LISTED ABOVE",SUMIFS(amount_expended,uniform_other_cluster_name,X4122), IF(AND(OR(G4122="N/A",G4122=""),H4122=""),0,IF(G4122="STATE CLUSTER",SUMIFS(amount_expended,uniform_state_cluster_name,W4122),SUMIFS(amount_expended,cluster_name,G4122))))</f>
        <v/>
      </c>
      <c r="L4122" s="6" t="n"/>
      <c r="M4122" s="4" t="n"/>
      <c r="N4122" s="6" t="n"/>
      <c r="O4122" s="4" t="n"/>
      <c r="P4122" s="4" t="n"/>
      <c r="Q4122" s="6" t="n"/>
      <c r="R4122" s="7" t="n"/>
      <c r="S4122" s="6" t="n"/>
      <c r="T4122" s="6" t="n"/>
      <c r="U4122" s="6" t="n"/>
      <c r="V4122" s="3">
        <f>IF(OR(B4122="",C4122),"",CONCATENATE(B4122,".",C4122))</f>
        <v/>
      </c>
      <c r="W4122">
        <f>UPPER(TRIM(H4122))</f>
        <v/>
      </c>
      <c r="X4122">
        <f>UPPER(TRIM(I4122))</f>
        <v/>
      </c>
      <c r="Y4122">
        <f>IF(V4122&lt;&gt;"",IFERROR(INDEX(federal_program_name_lookup,MATCH(V4122,aln_lookup,0)),""),"")</f>
        <v/>
      </c>
    </row>
    <row r="4123">
      <c r="A4123">
        <f>IF(B4123&lt;&gt;"", "AWARD-"&amp;TEXT(ROW()-1,"0000"), "")</f>
        <v/>
      </c>
      <c r="B4123" s="4" t="n"/>
      <c r="C4123" s="4" t="n"/>
      <c r="D4123" s="4" t="n"/>
      <c r="E4123" s="6" t="n"/>
      <c r="F4123" s="7" t="n"/>
      <c r="G4123" s="6" t="n"/>
      <c r="H4123" s="6" t="n"/>
      <c r="I4123" s="6" t="n"/>
      <c r="J4123" s="5">
        <f>SUMIFS(amount_expended,cfda_key,V4123)</f>
        <v/>
      </c>
      <c r="K4123" s="5">
        <f>IF(G4123="OTHER CLUSTER NOT LISTED ABOVE",SUMIFS(amount_expended,uniform_other_cluster_name,X4123), IF(AND(OR(G4123="N/A",G4123=""),H4123=""),0,IF(G4123="STATE CLUSTER",SUMIFS(amount_expended,uniform_state_cluster_name,W4123),SUMIFS(amount_expended,cluster_name,G4123))))</f>
        <v/>
      </c>
      <c r="L4123" s="6" t="n"/>
      <c r="M4123" s="4" t="n"/>
      <c r="N4123" s="6" t="n"/>
      <c r="O4123" s="4" t="n"/>
      <c r="P4123" s="4" t="n"/>
      <c r="Q4123" s="6" t="n"/>
      <c r="R4123" s="7" t="n"/>
      <c r="S4123" s="6" t="n"/>
      <c r="T4123" s="6" t="n"/>
      <c r="U4123" s="6" t="n"/>
      <c r="V4123" s="3">
        <f>IF(OR(B4123="",C4123),"",CONCATENATE(B4123,".",C4123))</f>
        <v/>
      </c>
      <c r="W4123">
        <f>UPPER(TRIM(H4123))</f>
        <v/>
      </c>
      <c r="X4123">
        <f>UPPER(TRIM(I4123))</f>
        <v/>
      </c>
      <c r="Y4123">
        <f>IF(V4123&lt;&gt;"",IFERROR(INDEX(federal_program_name_lookup,MATCH(V4123,aln_lookup,0)),""),"")</f>
        <v/>
      </c>
    </row>
    <row r="4124">
      <c r="A4124">
        <f>IF(B4124&lt;&gt;"", "AWARD-"&amp;TEXT(ROW()-1,"0000"), "")</f>
        <v/>
      </c>
      <c r="B4124" s="4" t="n"/>
      <c r="C4124" s="4" t="n"/>
      <c r="D4124" s="4" t="n"/>
      <c r="E4124" s="6" t="n"/>
      <c r="F4124" s="7" t="n"/>
      <c r="G4124" s="6" t="n"/>
      <c r="H4124" s="6" t="n"/>
      <c r="I4124" s="6" t="n"/>
      <c r="J4124" s="5">
        <f>SUMIFS(amount_expended,cfda_key,V4124)</f>
        <v/>
      </c>
      <c r="K4124" s="5">
        <f>IF(G4124="OTHER CLUSTER NOT LISTED ABOVE",SUMIFS(amount_expended,uniform_other_cluster_name,X4124), IF(AND(OR(G4124="N/A",G4124=""),H4124=""),0,IF(G4124="STATE CLUSTER",SUMIFS(amount_expended,uniform_state_cluster_name,W4124),SUMIFS(amount_expended,cluster_name,G4124))))</f>
        <v/>
      </c>
      <c r="L4124" s="6" t="n"/>
      <c r="M4124" s="4" t="n"/>
      <c r="N4124" s="6" t="n"/>
      <c r="O4124" s="4" t="n"/>
      <c r="P4124" s="4" t="n"/>
      <c r="Q4124" s="6" t="n"/>
      <c r="R4124" s="7" t="n"/>
      <c r="S4124" s="6" t="n"/>
      <c r="T4124" s="6" t="n"/>
      <c r="U4124" s="6" t="n"/>
      <c r="V4124" s="3">
        <f>IF(OR(B4124="",C4124),"",CONCATENATE(B4124,".",C4124))</f>
        <v/>
      </c>
      <c r="W4124">
        <f>UPPER(TRIM(H4124))</f>
        <v/>
      </c>
      <c r="X4124">
        <f>UPPER(TRIM(I4124))</f>
        <v/>
      </c>
      <c r="Y4124">
        <f>IF(V4124&lt;&gt;"",IFERROR(INDEX(federal_program_name_lookup,MATCH(V4124,aln_lookup,0)),""),"")</f>
        <v/>
      </c>
    </row>
    <row r="4125">
      <c r="A4125">
        <f>IF(B4125&lt;&gt;"", "AWARD-"&amp;TEXT(ROW()-1,"0000"), "")</f>
        <v/>
      </c>
      <c r="B4125" s="4" t="n"/>
      <c r="C4125" s="4" t="n"/>
      <c r="D4125" s="4" t="n"/>
      <c r="E4125" s="6" t="n"/>
      <c r="F4125" s="7" t="n"/>
      <c r="G4125" s="6" t="n"/>
      <c r="H4125" s="6" t="n"/>
      <c r="I4125" s="6" t="n"/>
      <c r="J4125" s="5">
        <f>SUMIFS(amount_expended,cfda_key,V4125)</f>
        <v/>
      </c>
      <c r="K4125" s="5">
        <f>IF(G4125="OTHER CLUSTER NOT LISTED ABOVE",SUMIFS(amount_expended,uniform_other_cluster_name,X4125), IF(AND(OR(G4125="N/A",G4125=""),H4125=""),0,IF(G4125="STATE CLUSTER",SUMIFS(amount_expended,uniform_state_cluster_name,W4125),SUMIFS(amount_expended,cluster_name,G4125))))</f>
        <v/>
      </c>
      <c r="L4125" s="6" t="n"/>
      <c r="M4125" s="4" t="n"/>
      <c r="N4125" s="6" t="n"/>
      <c r="O4125" s="4" t="n"/>
      <c r="P4125" s="4" t="n"/>
      <c r="Q4125" s="6" t="n"/>
      <c r="R4125" s="7" t="n"/>
      <c r="S4125" s="6" t="n"/>
      <c r="T4125" s="6" t="n"/>
      <c r="U4125" s="6" t="n"/>
      <c r="V4125" s="3">
        <f>IF(OR(B4125="",C4125),"",CONCATENATE(B4125,".",C4125))</f>
        <v/>
      </c>
      <c r="W4125">
        <f>UPPER(TRIM(H4125))</f>
        <v/>
      </c>
      <c r="X4125">
        <f>UPPER(TRIM(I4125))</f>
        <v/>
      </c>
      <c r="Y4125">
        <f>IF(V4125&lt;&gt;"",IFERROR(INDEX(federal_program_name_lookup,MATCH(V4125,aln_lookup,0)),""),"")</f>
        <v/>
      </c>
    </row>
    <row r="4126">
      <c r="A4126">
        <f>IF(B4126&lt;&gt;"", "AWARD-"&amp;TEXT(ROW()-1,"0000"), "")</f>
        <v/>
      </c>
      <c r="B4126" s="4" t="n"/>
      <c r="C4126" s="4" t="n"/>
      <c r="D4126" s="4" t="n"/>
      <c r="E4126" s="6" t="n"/>
      <c r="F4126" s="7" t="n"/>
      <c r="G4126" s="6" t="n"/>
      <c r="H4126" s="6" t="n"/>
      <c r="I4126" s="6" t="n"/>
      <c r="J4126" s="5">
        <f>SUMIFS(amount_expended,cfda_key,V4126)</f>
        <v/>
      </c>
      <c r="K4126" s="5">
        <f>IF(G4126="OTHER CLUSTER NOT LISTED ABOVE",SUMIFS(amount_expended,uniform_other_cluster_name,X4126), IF(AND(OR(G4126="N/A",G4126=""),H4126=""),0,IF(G4126="STATE CLUSTER",SUMIFS(amount_expended,uniform_state_cluster_name,W4126),SUMIFS(amount_expended,cluster_name,G4126))))</f>
        <v/>
      </c>
      <c r="L4126" s="6" t="n"/>
      <c r="M4126" s="4" t="n"/>
      <c r="N4126" s="6" t="n"/>
      <c r="O4126" s="4" t="n"/>
      <c r="P4126" s="4" t="n"/>
      <c r="Q4126" s="6" t="n"/>
      <c r="R4126" s="7" t="n"/>
      <c r="S4126" s="6" t="n"/>
      <c r="T4126" s="6" t="n"/>
      <c r="U4126" s="6" t="n"/>
      <c r="V4126" s="3">
        <f>IF(OR(B4126="",C4126),"",CONCATENATE(B4126,".",C4126))</f>
        <v/>
      </c>
      <c r="W4126">
        <f>UPPER(TRIM(H4126))</f>
        <v/>
      </c>
      <c r="X4126">
        <f>UPPER(TRIM(I4126))</f>
        <v/>
      </c>
      <c r="Y4126">
        <f>IF(V4126&lt;&gt;"",IFERROR(INDEX(federal_program_name_lookup,MATCH(V4126,aln_lookup,0)),""),"")</f>
        <v/>
      </c>
    </row>
    <row r="4127">
      <c r="A4127">
        <f>IF(B4127&lt;&gt;"", "AWARD-"&amp;TEXT(ROW()-1,"0000"), "")</f>
        <v/>
      </c>
      <c r="B4127" s="4" t="n"/>
      <c r="C4127" s="4" t="n"/>
      <c r="D4127" s="4" t="n"/>
      <c r="E4127" s="6" t="n"/>
      <c r="F4127" s="7" t="n"/>
      <c r="G4127" s="6" t="n"/>
      <c r="H4127" s="6" t="n"/>
      <c r="I4127" s="6" t="n"/>
      <c r="J4127" s="5">
        <f>SUMIFS(amount_expended,cfda_key,V4127)</f>
        <v/>
      </c>
      <c r="K4127" s="5">
        <f>IF(G4127="OTHER CLUSTER NOT LISTED ABOVE",SUMIFS(amount_expended,uniform_other_cluster_name,X4127), IF(AND(OR(G4127="N/A",G4127=""),H4127=""),0,IF(G4127="STATE CLUSTER",SUMIFS(amount_expended,uniform_state_cluster_name,W4127),SUMIFS(amount_expended,cluster_name,G4127))))</f>
        <v/>
      </c>
      <c r="L4127" s="6" t="n"/>
      <c r="M4127" s="4" t="n"/>
      <c r="N4127" s="6" t="n"/>
      <c r="O4127" s="4" t="n"/>
      <c r="P4127" s="4" t="n"/>
      <c r="Q4127" s="6" t="n"/>
      <c r="R4127" s="7" t="n"/>
      <c r="S4127" s="6" t="n"/>
      <c r="T4127" s="6" t="n"/>
      <c r="U4127" s="6" t="n"/>
      <c r="V4127" s="3">
        <f>IF(OR(B4127="",C4127),"",CONCATENATE(B4127,".",C4127))</f>
        <v/>
      </c>
      <c r="W4127">
        <f>UPPER(TRIM(H4127))</f>
        <v/>
      </c>
      <c r="X4127">
        <f>UPPER(TRIM(I4127))</f>
        <v/>
      </c>
      <c r="Y4127">
        <f>IF(V4127&lt;&gt;"",IFERROR(INDEX(federal_program_name_lookup,MATCH(V4127,aln_lookup,0)),""),"")</f>
        <v/>
      </c>
    </row>
    <row r="4128">
      <c r="A4128">
        <f>IF(B4128&lt;&gt;"", "AWARD-"&amp;TEXT(ROW()-1,"0000"), "")</f>
        <v/>
      </c>
      <c r="B4128" s="4" t="n"/>
      <c r="C4128" s="4" t="n"/>
      <c r="D4128" s="4" t="n"/>
      <c r="E4128" s="6" t="n"/>
      <c r="F4128" s="7" t="n"/>
      <c r="G4128" s="6" t="n"/>
      <c r="H4128" s="6" t="n"/>
      <c r="I4128" s="6" t="n"/>
      <c r="J4128" s="5">
        <f>SUMIFS(amount_expended,cfda_key,V4128)</f>
        <v/>
      </c>
      <c r="K4128" s="5">
        <f>IF(G4128="OTHER CLUSTER NOT LISTED ABOVE",SUMIFS(amount_expended,uniform_other_cluster_name,X4128), IF(AND(OR(G4128="N/A",G4128=""),H4128=""),0,IF(G4128="STATE CLUSTER",SUMIFS(amount_expended,uniform_state_cluster_name,W4128),SUMIFS(amount_expended,cluster_name,G4128))))</f>
        <v/>
      </c>
      <c r="L4128" s="6" t="n"/>
      <c r="M4128" s="4" t="n"/>
      <c r="N4128" s="6" t="n"/>
      <c r="O4128" s="4" t="n"/>
      <c r="P4128" s="4" t="n"/>
      <c r="Q4128" s="6" t="n"/>
      <c r="R4128" s="7" t="n"/>
      <c r="S4128" s="6" t="n"/>
      <c r="T4128" s="6" t="n"/>
      <c r="U4128" s="6" t="n"/>
      <c r="V4128" s="3">
        <f>IF(OR(B4128="",C4128),"",CONCATENATE(B4128,".",C4128))</f>
        <v/>
      </c>
      <c r="W4128">
        <f>UPPER(TRIM(H4128))</f>
        <v/>
      </c>
      <c r="X4128">
        <f>UPPER(TRIM(I4128))</f>
        <v/>
      </c>
      <c r="Y4128">
        <f>IF(V4128&lt;&gt;"",IFERROR(INDEX(federal_program_name_lookup,MATCH(V4128,aln_lookup,0)),""),"")</f>
        <v/>
      </c>
    </row>
    <row r="4129">
      <c r="A4129">
        <f>IF(B4129&lt;&gt;"", "AWARD-"&amp;TEXT(ROW()-1,"0000"), "")</f>
        <v/>
      </c>
      <c r="B4129" s="4" t="n"/>
      <c r="C4129" s="4" t="n"/>
      <c r="D4129" s="4" t="n"/>
      <c r="E4129" s="6" t="n"/>
      <c r="F4129" s="7" t="n"/>
      <c r="G4129" s="6" t="n"/>
      <c r="H4129" s="6" t="n"/>
      <c r="I4129" s="6" t="n"/>
      <c r="J4129" s="5">
        <f>SUMIFS(amount_expended,cfda_key,V4129)</f>
        <v/>
      </c>
      <c r="K4129" s="5">
        <f>IF(G4129="OTHER CLUSTER NOT LISTED ABOVE",SUMIFS(amount_expended,uniform_other_cluster_name,X4129), IF(AND(OR(G4129="N/A",G4129=""),H4129=""),0,IF(G4129="STATE CLUSTER",SUMIFS(amount_expended,uniform_state_cluster_name,W4129),SUMIFS(amount_expended,cluster_name,G4129))))</f>
        <v/>
      </c>
      <c r="L4129" s="6" t="n"/>
      <c r="M4129" s="4" t="n"/>
      <c r="N4129" s="6" t="n"/>
      <c r="O4129" s="4" t="n"/>
      <c r="P4129" s="4" t="n"/>
      <c r="Q4129" s="6" t="n"/>
      <c r="R4129" s="7" t="n"/>
      <c r="S4129" s="6" t="n"/>
      <c r="T4129" s="6" t="n"/>
      <c r="U4129" s="6" t="n"/>
      <c r="V4129" s="3">
        <f>IF(OR(B4129="",C4129),"",CONCATENATE(B4129,".",C4129))</f>
        <v/>
      </c>
      <c r="W4129">
        <f>UPPER(TRIM(H4129))</f>
        <v/>
      </c>
      <c r="X4129">
        <f>UPPER(TRIM(I4129))</f>
        <v/>
      </c>
      <c r="Y4129">
        <f>IF(V4129&lt;&gt;"",IFERROR(INDEX(federal_program_name_lookup,MATCH(V4129,aln_lookup,0)),""),"")</f>
        <v/>
      </c>
    </row>
    <row r="4130">
      <c r="A4130">
        <f>IF(B4130&lt;&gt;"", "AWARD-"&amp;TEXT(ROW()-1,"0000"), "")</f>
        <v/>
      </c>
      <c r="B4130" s="4" t="n"/>
      <c r="C4130" s="4" t="n"/>
      <c r="D4130" s="4" t="n"/>
      <c r="E4130" s="6" t="n"/>
      <c r="F4130" s="7" t="n"/>
      <c r="G4130" s="6" t="n"/>
      <c r="H4130" s="6" t="n"/>
      <c r="I4130" s="6" t="n"/>
      <c r="J4130" s="5">
        <f>SUMIFS(amount_expended,cfda_key,V4130)</f>
        <v/>
      </c>
      <c r="K4130" s="5">
        <f>IF(G4130="OTHER CLUSTER NOT LISTED ABOVE",SUMIFS(amount_expended,uniform_other_cluster_name,X4130), IF(AND(OR(G4130="N/A",G4130=""),H4130=""),0,IF(G4130="STATE CLUSTER",SUMIFS(amount_expended,uniform_state_cluster_name,W4130),SUMIFS(amount_expended,cluster_name,G4130))))</f>
        <v/>
      </c>
      <c r="L4130" s="6" t="n"/>
      <c r="M4130" s="4" t="n"/>
      <c r="N4130" s="6" t="n"/>
      <c r="O4130" s="4" t="n"/>
      <c r="P4130" s="4" t="n"/>
      <c r="Q4130" s="6" t="n"/>
      <c r="R4130" s="7" t="n"/>
      <c r="S4130" s="6" t="n"/>
      <c r="T4130" s="6" t="n"/>
      <c r="U4130" s="6" t="n"/>
      <c r="V4130" s="3">
        <f>IF(OR(B4130="",C4130),"",CONCATENATE(B4130,".",C4130))</f>
        <v/>
      </c>
      <c r="W4130">
        <f>UPPER(TRIM(H4130))</f>
        <v/>
      </c>
      <c r="X4130">
        <f>UPPER(TRIM(I4130))</f>
        <v/>
      </c>
      <c r="Y4130">
        <f>IF(V4130&lt;&gt;"",IFERROR(INDEX(federal_program_name_lookup,MATCH(V4130,aln_lookup,0)),""),"")</f>
        <v/>
      </c>
    </row>
    <row r="4131">
      <c r="A4131">
        <f>IF(B4131&lt;&gt;"", "AWARD-"&amp;TEXT(ROW()-1,"0000"), "")</f>
        <v/>
      </c>
      <c r="B4131" s="4" t="n"/>
      <c r="C4131" s="4" t="n"/>
      <c r="D4131" s="4" t="n"/>
      <c r="E4131" s="6" t="n"/>
      <c r="F4131" s="7" t="n"/>
      <c r="G4131" s="6" t="n"/>
      <c r="H4131" s="6" t="n"/>
      <c r="I4131" s="6" t="n"/>
      <c r="J4131" s="5">
        <f>SUMIFS(amount_expended,cfda_key,V4131)</f>
        <v/>
      </c>
      <c r="K4131" s="5">
        <f>IF(G4131="OTHER CLUSTER NOT LISTED ABOVE",SUMIFS(amount_expended,uniform_other_cluster_name,X4131), IF(AND(OR(G4131="N/A",G4131=""),H4131=""),0,IF(G4131="STATE CLUSTER",SUMIFS(amount_expended,uniform_state_cluster_name,W4131),SUMIFS(amount_expended,cluster_name,G4131))))</f>
        <v/>
      </c>
      <c r="L4131" s="6" t="n"/>
      <c r="M4131" s="4" t="n"/>
      <c r="N4131" s="6" t="n"/>
      <c r="O4131" s="4" t="n"/>
      <c r="P4131" s="4" t="n"/>
      <c r="Q4131" s="6" t="n"/>
      <c r="R4131" s="7" t="n"/>
      <c r="S4131" s="6" t="n"/>
      <c r="T4131" s="6" t="n"/>
      <c r="U4131" s="6" t="n"/>
      <c r="V4131" s="3">
        <f>IF(OR(B4131="",C4131),"",CONCATENATE(B4131,".",C4131))</f>
        <v/>
      </c>
      <c r="W4131">
        <f>UPPER(TRIM(H4131))</f>
        <v/>
      </c>
      <c r="X4131">
        <f>UPPER(TRIM(I4131))</f>
        <v/>
      </c>
      <c r="Y4131">
        <f>IF(V4131&lt;&gt;"",IFERROR(INDEX(federal_program_name_lookup,MATCH(V4131,aln_lookup,0)),""),"")</f>
        <v/>
      </c>
    </row>
    <row r="4132">
      <c r="A4132">
        <f>IF(B4132&lt;&gt;"", "AWARD-"&amp;TEXT(ROW()-1,"0000"), "")</f>
        <v/>
      </c>
      <c r="B4132" s="4" t="n"/>
      <c r="C4132" s="4" t="n"/>
      <c r="D4132" s="4" t="n"/>
      <c r="E4132" s="6" t="n"/>
      <c r="F4132" s="7" t="n"/>
      <c r="G4132" s="6" t="n"/>
      <c r="H4132" s="6" t="n"/>
      <c r="I4132" s="6" t="n"/>
      <c r="J4132" s="5">
        <f>SUMIFS(amount_expended,cfda_key,V4132)</f>
        <v/>
      </c>
      <c r="K4132" s="5">
        <f>IF(G4132="OTHER CLUSTER NOT LISTED ABOVE",SUMIFS(amount_expended,uniform_other_cluster_name,X4132), IF(AND(OR(G4132="N/A",G4132=""),H4132=""),0,IF(G4132="STATE CLUSTER",SUMIFS(amount_expended,uniform_state_cluster_name,W4132),SUMIFS(amount_expended,cluster_name,G4132))))</f>
        <v/>
      </c>
      <c r="L4132" s="6" t="n"/>
      <c r="M4132" s="4" t="n"/>
      <c r="N4132" s="6" t="n"/>
      <c r="O4132" s="4" t="n"/>
      <c r="P4132" s="4" t="n"/>
      <c r="Q4132" s="6" t="n"/>
      <c r="R4132" s="7" t="n"/>
      <c r="S4132" s="6" t="n"/>
      <c r="T4132" s="6" t="n"/>
      <c r="U4132" s="6" t="n"/>
      <c r="V4132" s="3">
        <f>IF(OR(B4132="",C4132),"",CONCATENATE(B4132,".",C4132))</f>
        <v/>
      </c>
      <c r="W4132">
        <f>UPPER(TRIM(H4132))</f>
        <v/>
      </c>
      <c r="X4132">
        <f>UPPER(TRIM(I4132))</f>
        <v/>
      </c>
      <c r="Y4132">
        <f>IF(V4132&lt;&gt;"",IFERROR(INDEX(federal_program_name_lookup,MATCH(V4132,aln_lookup,0)),""),"")</f>
        <v/>
      </c>
    </row>
    <row r="4133">
      <c r="A4133">
        <f>IF(B4133&lt;&gt;"", "AWARD-"&amp;TEXT(ROW()-1,"0000"), "")</f>
        <v/>
      </c>
      <c r="B4133" s="4" t="n"/>
      <c r="C4133" s="4" t="n"/>
      <c r="D4133" s="4" t="n"/>
      <c r="E4133" s="6" t="n"/>
      <c r="F4133" s="7" t="n"/>
      <c r="G4133" s="6" t="n"/>
      <c r="H4133" s="6" t="n"/>
      <c r="I4133" s="6" t="n"/>
      <c r="J4133" s="5">
        <f>SUMIFS(amount_expended,cfda_key,V4133)</f>
        <v/>
      </c>
      <c r="K4133" s="5">
        <f>IF(G4133="OTHER CLUSTER NOT LISTED ABOVE",SUMIFS(amount_expended,uniform_other_cluster_name,X4133), IF(AND(OR(G4133="N/A",G4133=""),H4133=""),0,IF(G4133="STATE CLUSTER",SUMIFS(amount_expended,uniform_state_cluster_name,W4133),SUMIFS(amount_expended,cluster_name,G4133))))</f>
        <v/>
      </c>
      <c r="L4133" s="6" t="n"/>
      <c r="M4133" s="4" t="n"/>
      <c r="N4133" s="6" t="n"/>
      <c r="O4133" s="4" t="n"/>
      <c r="P4133" s="4" t="n"/>
      <c r="Q4133" s="6" t="n"/>
      <c r="R4133" s="7" t="n"/>
      <c r="S4133" s="6" t="n"/>
      <c r="T4133" s="6" t="n"/>
      <c r="U4133" s="6" t="n"/>
      <c r="V4133" s="3">
        <f>IF(OR(B4133="",C4133),"",CONCATENATE(B4133,".",C4133))</f>
        <v/>
      </c>
      <c r="W4133">
        <f>UPPER(TRIM(H4133))</f>
        <v/>
      </c>
      <c r="X4133">
        <f>UPPER(TRIM(I4133))</f>
        <v/>
      </c>
      <c r="Y4133">
        <f>IF(V4133&lt;&gt;"",IFERROR(INDEX(federal_program_name_lookup,MATCH(V4133,aln_lookup,0)),""),"")</f>
        <v/>
      </c>
    </row>
    <row r="4134">
      <c r="A4134">
        <f>IF(B4134&lt;&gt;"", "AWARD-"&amp;TEXT(ROW()-1,"0000"), "")</f>
        <v/>
      </c>
      <c r="B4134" s="4" t="n"/>
      <c r="C4134" s="4" t="n"/>
      <c r="D4134" s="4" t="n"/>
      <c r="E4134" s="6" t="n"/>
      <c r="F4134" s="7" t="n"/>
      <c r="G4134" s="6" t="n"/>
      <c r="H4134" s="6" t="n"/>
      <c r="I4134" s="6" t="n"/>
      <c r="J4134" s="5">
        <f>SUMIFS(amount_expended,cfda_key,V4134)</f>
        <v/>
      </c>
      <c r="K4134" s="5">
        <f>IF(G4134="OTHER CLUSTER NOT LISTED ABOVE",SUMIFS(amount_expended,uniform_other_cluster_name,X4134), IF(AND(OR(G4134="N/A",G4134=""),H4134=""),0,IF(G4134="STATE CLUSTER",SUMIFS(amount_expended,uniform_state_cluster_name,W4134),SUMIFS(amount_expended,cluster_name,G4134))))</f>
        <v/>
      </c>
      <c r="L4134" s="6" t="n"/>
      <c r="M4134" s="4" t="n"/>
      <c r="N4134" s="6" t="n"/>
      <c r="O4134" s="4" t="n"/>
      <c r="P4134" s="4" t="n"/>
      <c r="Q4134" s="6" t="n"/>
      <c r="R4134" s="7" t="n"/>
      <c r="S4134" s="6" t="n"/>
      <c r="T4134" s="6" t="n"/>
      <c r="U4134" s="6" t="n"/>
      <c r="V4134" s="3">
        <f>IF(OR(B4134="",C4134),"",CONCATENATE(B4134,".",C4134))</f>
        <v/>
      </c>
      <c r="W4134">
        <f>UPPER(TRIM(H4134))</f>
        <v/>
      </c>
      <c r="X4134">
        <f>UPPER(TRIM(I4134))</f>
        <v/>
      </c>
      <c r="Y4134">
        <f>IF(V4134&lt;&gt;"",IFERROR(INDEX(federal_program_name_lookup,MATCH(V4134,aln_lookup,0)),""),"")</f>
        <v/>
      </c>
    </row>
    <row r="4135">
      <c r="A4135">
        <f>IF(B4135&lt;&gt;"", "AWARD-"&amp;TEXT(ROW()-1,"0000"), "")</f>
        <v/>
      </c>
      <c r="B4135" s="4" t="n"/>
      <c r="C4135" s="4" t="n"/>
      <c r="D4135" s="4" t="n"/>
      <c r="E4135" s="6" t="n"/>
      <c r="F4135" s="7" t="n"/>
      <c r="G4135" s="6" t="n"/>
      <c r="H4135" s="6" t="n"/>
      <c r="I4135" s="6" t="n"/>
      <c r="J4135" s="5">
        <f>SUMIFS(amount_expended,cfda_key,V4135)</f>
        <v/>
      </c>
      <c r="K4135" s="5">
        <f>IF(G4135="OTHER CLUSTER NOT LISTED ABOVE",SUMIFS(amount_expended,uniform_other_cluster_name,X4135), IF(AND(OR(G4135="N/A",G4135=""),H4135=""),0,IF(G4135="STATE CLUSTER",SUMIFS(amount_expended,uniform_state_cluster_name,W4135),SUMIFS(amount_expended,cluster_name,G4135))))</f>
        <v/>
      </c>
      <c r="L4135" s="6" t="n"/>
      <c r="M4135" s="4" t="n"/>
      <c r="N4135" s="6" t="n"/>
      <c r="O4135" s="4" t="n"/>
      <c r="P4135" s="4" t="n"/>
      <c r="Q4135" s="6" t="n"/>
      <c r="R4135" s="7" t="n"/>
      <c r="S4135" s="6" t="n"/>
      <c r="T4135" s="6" t="n"/>
      <c r="U4135" s="6" t="n"/>
      <c r="V4135" s="3">
        <f>IF(OR(B4135="",C4135),"",CONCATENATE(B4135,".",C4135))</f>
        <v/>
      </c>
      <c r="W4135">
        <f>UPPER(TRIM(H4135))</f>
        <v/>
      </c>
      <c r="X4135">
        <f>UPPER(TRIM(I4135))</f>
        <v/>
      </c>
      <c r="Y4135">
        <f>IF(V4135&lt;&gt;"",IFERROR(INDEX(federal_program_name_lookup,MATCH(V4135,aln_lookup,0)),""),"")</f>
        <v/>
      </c>
    </row>
    <row r="4136">
      <c r="A4136">
        <f>IF(B4136&lt;&gt;"", "AWARD-"&amp;TEXT(ROW()-1,"0000"), "")</f>
        <v/>
      </c>
      <c r="B4136" s="4" t="n"/>
      <c r="C4136" s="4" t="n"/>
      <c r="D4136" s="4" t="n"/>
      <c r="E4136" s="6" t="n"/>
      <c r="F4136" s="7" t="n"/>
      <c r="G4136" s="6" t="n"/>
      <c r="H4136" s="6" t="n"/>
      <c r="I4136" s="6" t="n"/>
      <c r="J4136" s="5">
        <f>SUMIFS(amount_expended,cfda_key,V4136)</f>
        <v/>
      </c>
      <c r="K4136" s="5">
        <f>IF(G4136="OTHER CLUSTER NOT LISTED ABOVE",SUMIFS(amount_expended,uniform_other_cluster_name,X4136), IF(AND(OR(G4136="N/A",G4136=""),H4136=""),0,IF(G4136="STATE CLUSTER",SUMIFS(amount_expended,uniform_state_cluster_name,W4136),SUMIFS(amount_expended,cluster_name,G4136))))</f>
        <v/>
      </c>
      <c r="L4136" s="6" t="n"/>
      <c r="M4136" s="4" t="n"/>
      <c r="N4136" s="6" t="n"/>
      <c r="O4136" s="4" t="n"/>
      <c r="P4136" s="4" t="n"/>
      <c r="Q4136" s="6" t="n"/>
      <c r="R4136" s="7" t="n"/>
      <c r="S4136" s="6" t="n"/>
      <c r="T4136" s="6" t="n"/>
      <c r="U4136" s="6" t="n"/>
      <c r="V4136" s="3">
        <f>IF(OR(B4136="",C4136),"",CONCATENATE(B4136,".",C4136))</f>
        <v/>
      </c>
      <c r="W4136">
        <f>UPPER(TRIM(H4136))</f>
        <v/>
      </c>
      <c r="X4136">
        <f>UPPER(TRIM(I4136))</f>
        <v/>
      </c>
      <c r="Y4136">
        <f>IF(V4136&lt;&gt;"",IFERROR(INDEX(federal_program_name_lookup,MATCH(V4136,aln_lookup,0)),""),"")</f>
        <v/>
      </c>
    </row>
    <row r="4137">
      <c r="A4137">
        <f>IF(B4137&lt;&gt;"", "AWARD-"&amp;TEXT(ROW()-1,"0000"), "")</f>
        <v/>
      </c>
      <c r="B4137" s="4" t="n"/>
      <c r="C4137" s="4" t="n"/>
      <c r="D4137" s="4" t="n"/>
      <c r="E4137" s="6" t="n"/>
      <c r="F4137" s="7" t="n"/>
      <c r="G4137" s="6" t="n"/>
      <c r="H4137" s="6" t="n"/>
      <c r="I4137" s="6" t="n"/>
      <c r="J4137" s="5">
        <f>SUMIFS(amount_expended,cfda_key,V4137)</f>
        <v/>
      </c>
      <c r="K4137" s="5">
        <f>IF(G4137="OTHER CLUSTER NOT LISTED ABOVE",SUMIFS(amount_expended,uniform_other_cluster_name,X4137), IF(AND(OR(G4137="N/A",G4137=""),H4137=""),0,IF(G4137="STATE CLUSTER",SUMIFS(amount_expended,uniform_state_cluster_name,W4137),SUMIFS(amount_expended,cluster_name,G4137))))</f>
        <v/>
      </c>
      <c r="L4137" s="6" t="n"/>
      <c r="M4137" s="4" t="n"/>
      <c r="N4137" s="6" t="n"/>
      <c r="O4137" s="4" t="n"/>
      <c r="P4137" s="4" t="n"/>
      <c r="Q4137" s="6" t="n"/>
      <c r="R4137" s="7" t="n"/>
      <c r="S4137" s="6" t="n"/>
      <c r="T4137" s="6" t="n"/>
      <c r="U4137" s="6" t="n"/>
      <c r="V4137" s="3">
        <f>IF(OR(B4137="",C4137),"",CONCATENATE(B4137,".",C4137))</f>
        <v/>
      </c>
      <c r="W4137">
        <f>UPPER(TRIM(H4137))</f>
        <v/>
      </c>
      <c r="X4137">
        <f>UPPER(TRIM(I4137))</f>
        <v/>
      </c>
      <c r="Y4137">
        <f>IF(V4137&lt;&gt;"",IFERROR(INDEX(federal_program_name_lookup,MATCH(V4137,aln_lookup,0)),""),"")</f>
        <v/>
      </c>
    </row>
    <row r="4138">
      <c r="A4138">
        <f>IF(B4138&lt;&gt;"", "AWARD-"&amp;TEXT(ROW()-1,"0000"), "")</f>
        <v/>
      </c>
      <c r="B4138" s="4" t="n"/>
      <c r="C4138" s="4" t="n"/>
      <c r="D4138" s="4" t="n"/>
      <c r="E4138" s="6" t="n"/>
      <c r="F4138" s="7" t="n"/>
      <c r="G4138" s="6" t="n"/>
      <c r="H4138" s="6" t="n"/>
      <c r="I4138" s="6" t="n"/>
      <c r="J4138" s="5">
        <f>SUMIFS(amount_expended,cfda_key,V4138)</f>
        <v/>
      </c>
      <c r="K4138" s="5">
        <f>IF(G4138="OTHER CLUSTER NOT LISTED ABOVE",SUMIFS(amount_expended,uniform_other_cluster_name,X4138), IF(AND(OR(G4138="N/A",G4138=""),H4138=""),0,IF(G4138="STATE CLUSTER",SUMIFS(amount_expended,uniform_state_cluster_name,W4138),SUMIFS(amount_expended,cluster_name,G4138))))</f>
        <v/>
      </c>
      <c r="L4138" s="6" t="n"/>
      <c r="M4138" s="4" t="n"/>
      <c r="N4138" s="6" t="n"/>
      <c r="O4138" s="4" t="n"/>
      <c r="P4138" s="4" t="n"/>
      <c r="Q4138" s="6" t="n"/>
      <c r="R4138" s="7" t="n"/>
      <c r="S4138" s="6" t="n"/>
      <c r="T4138" s="6" t="n"/>
      <c r="U4138" s="6" t="n"/>
      <c r="V4138" s="3">
        <f>IF(OR(B4138="",C4138),"",CONCATENATE(B4138,".",C4138))</f>
        <v/>
      </c>
      <c r="W4138">
        <f>UPPER(TRIM(H4138))</f>
        <v/>
      </c>
      <c r="X4138">
        <f>UPPER(TRIM(I4138))</f>
        <v/>
      </c>
      <c r="Y4138">
        <f>IF(V4138&lt;&gt;"",IFERROR(INDEX(federal_program_name_lookup,MATCH(V4138,aln_lookup,0)),""),"")</f>
        <v/>
      </c>
    </row>
    <row r="4139">
      <c r="A4139">
        <f>IF(B4139&lt;&gt;"", "AWARD-"&amp;TEXT(ROW()-1,"0000"), "")</f>
        <v/>
      </c>
      <c r="B4139" s="4" t="n"/>
      <c r="C4139" s="4" t="n"/>
      <c r="D4139" s="4" t="n"/>
      <c r="E4139" s="6" t="n"/>
      <c r="F4139" s="7" t="n"/>
      <c r="G4139" s="6" t="n"/>
      <c r="H4139" s="6" t="n"/>
      <c r="I4139" s="6" t="n"/>
      <c r="J4139" s="5">
        <f>SUMIFS(amount_expended,cfda_key,V4139)</f>
        <v/>
      </c>
      <c r="K4139" s="5">
        <f>IF(G4139="OTHER CLUSTER NOT LISTED ABOVE",SUMIFS(amount_expended,uniform_other_cluster_name,X4139), IF(AND(OR(G4139="N/A",G4139=""),H4139=""),0,IF(G4139="STATE CLUSTER",SUMIFS(amount_expended,uniform_state_cluster_name,W4139),SUMIFS(amount_expended,cluster_name,G4139))))</f>
        <v/>
      </c>
      <c r="L4139" s="6" t="n"/>
      <c r="M4139" s="4" t="n"/>
      <c r="N4139" s="6" t="n"/>
      <c r="O4139" s="4" t="n"/>
      <c r="P4139" s="4" t="n"/>
      <c r="Q4139" s="6" t="n"/>
      <c r="R4139" s="7" t="n"/>
      <c r="S4139" s="6" t="n"/>
      <c r="T4139" s="6" t="n"/>
      <c r="U4139" s="6" t="n"/>
      <c r="V4139" s="3">
        <f>IF(OR(B4139="",C4139),"",CONCATENATE(B4139,".",C4139))</f>
        <v/>
      </c>
      <c r="W4139">
        <f>UPPER(TRIM(H4139))</f>
        <v/>
      </c>
      <c r="X4139">
        <f>UPPER(TRIM(I4139))</f>
        <v/>
      </c>
      <c r="Y4139">
        <f>IF(V4139&lt;&gt;"",IFERROR(INDEX(federal_program_name_lookup,MATCH(V4139,aln_lookup,0)),""),"")</f>
        <v/>
      </c>
    </row>
    <row r="4140">
      <c r="A4140">
        <f>IF(B4140&lt;&gt;"", "AWARD-"&amp;TEXT(ROW()-1,"0000"), "")</f>
        <v/>
      </c>
      <c r="B4140" s="4" t="n"/>
      <c r="C4140" s="4" t="n"/>
      <c r="D4140" s="4" t="n"/>
      <c r="E4140" s="6" t="n"/>
      <c r="F4140" s="7" t="n"/>
      <c r="G4140" s="6" t="n"/>
      <c r="H4140" s="6" t="n"/>
      <c r="I4140" s="6" t="n"/>
      <c r="J4140" s="5">
        <f>SUMIFS(amount_expended,cfda_key,V4140)</f>
        <v/>
      </c>
      <c r="K4140" s="5">
        <f>IF(G4140="OTHER CLUSTER NOT LISTED ABOVE",SUMIFS(amount_expended,uniform_other_cluster_name,X4140), IF(AND(OR(G4140="N/A",G4140=""),H4140=""),0,IF(G4140="STATE CLUSTER",SUMIFS(amount_expended,uniform_state_cluster_name,W4140),SUMIFS(amount_expended,cluster_name,G4140))))</f>
        <v/>
      </c>
      <c r="L4140" s="6" t="n"/>
      <c r="M4140" s="4" t="n"/>
      <c r="N4140" s="6" t="n"/>
      <c r="O4140" s="4" t="n"/>
      <c r="P4140" s="4" t="n"/>
      <c r="Q4140" s="6" t="n"/>
      <c r="R4140" s="7" t="n"/>
      <c r="S4140" s="6" t="n"/>
      <c r="T4140" s="6" t="n"/>
      <c r="U4140" s="6" t="n"/>
      <c r="V4140" s="3">
        <f>IF(OR(B4140="",C4140),"",CONCATENATE(B4140,".",C4140))</f>
        <v/>
      </c>
      <c r="W4140">
        <f>UPPER(TRIM(H4140))</f>
        <v/>
      </c>
      <c r="X4140">
        <f>UPPER(TRIM(I4140))</f>
        <v/>
      </c>
      <c r="Y4140">
        <f>IF(V4140&lt;&gt;"",IFERROR(INDEX(federal_program_name_lookup,MATCH(V4140,aln_lookup,0)),""),"")</f>
        <v/>
      </c>
    </row>
    <row r="4141">
      <c r="A4141">
        <f>IF(B4141&lt;&gt;"", "AWARD-"&amp;TEXT(ROW()-1,"0000"), "")</f>
        <v/>
      </c>
      <c r="B4141" s="4" t="n"/>
      <c r="C4141" s="4" t="n"/>
      <c r="D4141" s="4" t="n"/>
      <c r="E4141" s="6" t="n"/>
      <c r="F4141" s="7" t="n"/>
      <c r="G4141" s="6" t="n"/>
      <c r="H4141" s="6" t="n"/>
      <c r="I4141" s="6" t="n"/>
      <c r="J4141" s="5">
        <f>SUMIFS(amount_expended,cfda_key,V4141)</f>
        <v/>
      </c>
      <c r="K4141" s="5">
        <f>IF(G4141="OTHER CLUSTER NOT LISTED ABOVE",SUMIFS(amount_expended,uniform_other_cluster_name,X4141), IF(AND(OR(G4141="N/A",G4141=""),H4141=""),0,IF(G4141="STATE CLUSTER",SUMIFS(amount_expended,uniform_state_cluster_name,W4141),SUMIFS(amount_expended,cluster_name,G4141))))</f>
        <v/>
      </c>
      <c r="L4141" s="6" t="n"/>
      <c r="M4141" s="4" t="n"/>
      <c r="N4141" s="6" t="n"/>
      <c r="O4141" s="4" t="n"/>
      <c r="P4141" s="4" t="n"/>
      <c r="Q4141" s="6" t="n"/>
      <c r="R4141" s="7" t="n"/>
      <c r="S4141" s="6" t="n"/>
      <c r="T4141" s="6" t="n"/>
      <c r="U4141" s="6" t="n"/>
      <c r="V4141" s="3">
        <f>IF(OR(B4141="",C4141),"",CONCATENATE(B4141,".",C4141))</f>
        <v/>
      </c>
      <c r="W4141">
        <f>UPPER(TRIM(H4141))</f>
        <v/>
      </c>
      <c r="X4141">
        <f>UPPER(TRIM(I4141))</f>
        <v/>
      </c>
      <c r="Y4141">
        <f>IF(V4141&lt;&gt;"",IFERROR(INDEX(federal_program_name_lookup,MATCH(V4141,aln_lookup,0)),""),"")</f>
        <v/>
      </c>
    </row>
    <row r="4142">
      <c r="A4142">
        <f>IF(B4142&lt;&gt;"", "AWARD-"&amp;TEXT(ROW()-1,"0000"), "")</f>
        <v/>
      </c>
      <c r="B4142" s="4" t="n"/>
      <c r="C4142" s="4" t="n"/>
      <c r="D4142" s="4" t="n"/>
      <c r="E4142" s="6" t="n"/>
      <c r="F4142" s="7" t="n"/>
      <c r="G4142" s="6" t="n"/>
      <c r="H4142" s="6" t="n"/>
      <c r="I4142" s="6" t="n"/>
      <c r="J4142" s="5">
        <f>SUMIFS(amount_expended,cfda_key,V4142)</f>
        <v/>
      </c>
      <c r="K4142" s="5">
        <f>IF(G4142="OTHER CLUSTER NOT LISTED ABOVE",SUMIFS(amount_expended,uniform_other_cluster_name,X4142), IF(AND(OR(G4142="N/A",G4142=""),H4142=""),0,IF(G4142="STATE CLUSTER",SUMIFS(amount_expended,uniform_state_cluster_name,W4142),SUMIFS(amount_expended,cluster_name,G4142))))</f>
        <v/>
      </c>
      <c r="L4142" s="6" t="n"/>
      <c r="M4142" s="4" t="n"/>
      <c r="N4142" s="6" t="n"/>
      <c r="O4142" s="4" t="n"/>
      <c r="P4142" s="4" t="n"/>
      <c r="Q4142" s="6" t="n"/>
      <c r="R4142" s="7" t="n"/>
      <c r="S4142" s="6" t="n"/>
      <c r="T4142" s="6" t="n"/>
      <c r="U4142" s="6" t="n"/>
      <c r="V4142" s="3">
        <f>IF(OR(B4142="",C4142),"",CONCATENATE(B4142,".",C4142))</f>
        <v/>
      </c>
      <c r="W4142">
        <f>UPPER(TRIM(H4142))</f>
        <v/>
      </c>
      <c r="X4142">
        <f>UPPER(TRIM(I4142))</f>
        <v/>
      </c>
      <c r="Y4142">
        <f>IF(V4142&lt;&gt;"",IFERROR(INDEX(federal_program_name_lookup,MATCH(V4142,aln_lookup,0)),""),"")</f>
        <v/>
      </c>
    </row>
    <row r="4143">
      <c r="A4143">
        <f>IF(B4143&lt;&gt;"", "AWARD-"&amp;TEXT(ROW()-1,"0000"), "")</f>
        <v/>
      </c>
      <c r="B4143" s="4" t="n"/>
      <c r="C4143" s="4" t="n"/>
      <c r="D4143" s="4" t="n"/>
      <c r="E4143" s="6" t="n"/>
      <c r="F4143" s="7" t="n"/>
      <c r="G4143" s="6" t="n"/>
      <c r="H4143" s="6" t="n"/>
      <c r="I4143" s="6" t="n"/>
      <c r="J4143" s="5">
        <f>SUMIFS(amount_expended,cfda_key,V4143)</f>
        <v/>
      </c>
      <c r="K4143" s="5">
        <f>IF(G4143="OTHER CLUSTER NOT LISTED ABOVE",SUMIFS(amount_expended,uniform_other_cluster_name,X4143), IF(AND(OR(G4143="N/A",G4143=""),H4143=""),0,IF(G4143="STATE CLUSTER",SUMIFS(amount_expended,uniform_state_cluster_name,W4143),SUMIFS(amount_expended,cluster_name,G4143))))</f>
        <v/>
      </c>
      <c r="L4143" s="6" t="n"/>
      <c r="M4143" s="4" t="n"/>
      <c r="N4143" s="6" t="n"/>
      <c r="O4143" s="4" t="n"/>
      <c r="P4143" s="4" t="n"/>
      <c r="Q4143" s="6" t="n"/>
      <c r="R4143" s="7" t="n"/>
      <c r="S4143" s="6" t="n"/>
      <c r="T4143" s="6" t="n"/>
      <c r="U4143" s="6" t="n"/>
      <c r="V4143" s="3">
        <f>IF(OR(B4143="",C4143),"",CONCATENATE(B4143,".",C4143))</f>
        <v/>
      </c>
      <c r="W4143">
        <f>UPPER(TRIM(H4143))</f>
        <v/>
      </c>
      <c r="X4143">
        <f>UPPER(TRIM(I4143))</f>
        <v/>
      </c>
      <c r="Y4143">
        <f>IF(V4143&lt;&gt;"",IFERROR(INDEX(federal_program_name_lookup,MATCH(V4143,aln_lookup,0)),""),"")</f>
        <v/>
      </c>
    </row>
    <row r="4144">
      <c r="A4144">
        <f>IF(B4144&lt;&gt;"", "AWARD-"&amp;TEXT(ROW()-1,"0000"), "")</f>
        <v/>
      </c>
      <c r="B4144" s="4" t="n"/>
      <c r="C4144" s="4" t="n"/>
      <c r="D4144" s="4" t="n"/>
      <c r="E4144" s="6" t="n"/>
      <c r="F4144" s="7" t="n"/>
      <c r="G4144" s="6" t="n"/>
      <c r="H4144" s="6" t="n"/>
      <c r="I4144" s="6" t="n"/>
      <c r="J4144" s="5">
        <f>SUMIFS(amount_expended,cfda_key,V4144)</f>
        <v/>
      </c>
      <c r="K4144" s="5">
        <f>IF(G4144="OTHER CLUSTER NOT LISTED ABOVE",SUMIFS(amount_expended,uniform_other_cluster_name,X4144), IF(AND(OR(G4144="N/A",G4144=""),H4144=""),0,IF(G4144="STATE CLUSTER",SUMIFS(amount_expended,uniform_state_cluster_name,W4144),SUMIFS(amount_expended,cluster_name,G4144))))</f>
        <v/>
      </c>
      <c r="L4144" s="6" t="n"/>
      <c r="M4144" s="4" t="n"/>
      <c r="N4144" s="6" t="n"/>
      <c r="O4144" s="4" t="n"/>
      <c r="P4144" s="4" t="n"/>
      <c r="Q4144" s="6" t="n"/>
      <c r="R4144" s="7" t="n"/>
      <c r="S4144" s="6" t="n"/>
      <c r="T4144" s="6" t="n"/>
      <c r="U4144" s="6" t="n"/>
      <c r="V4144" s="3">
        <f>IF(OR(B4144="",C4144),"",CONCATENATE(B4144,".",C4144))</f>
        <v/>
      </c>
      <c r="W4144">
        <f>UPPER(TRIM(H4144))</f>
        <v/>
      </c>
      <c r="X4144">
        <f>UPPER(TRIM(I4144))</f>
        <v/>
      </c>
      <c r="Y4144">
        <f>IF(V4144&lt;&gt;"",IFERROR(INDEX(federal_program_name_lookup,MATCH(V4144,aln_lookup,0)),""),"")</f>
        <v/>
      </c>
    </row>
    <row r="4145">
      <c r="A4145">
        <f>IF(B4145&lt;&gt;"", "AWARD-"&amp;TEXT(ROW()-1,"0000"), "")</f>
        <v/>
      </c>
      <c r="B4145" s="4" t="n"/>
      <c r="C4145" s="4" t="n"/>
      <c r="D4145" s="4" t="n"/>
      <c r="E4145" s="6" t="n"/>
      <c r="F4145" s="7" t="n"/>
      <c r="G4145" s="6" t="n"/>
      <c r="H4145" s="6" t="n"/>
      <c r="I4145" s="6" t="n"/>
      <c r="J4145" s="5">
        <f>SUMIFS(amount_expended,cfda_key,V4145)</f>
        <v/>
      </c>
      <c r="K4145" s="5">
        <f>IF(G4145="OTHER CLUSTER NOT LISTED ABOVE",SUMIFS(amount_expended,uniform_other_cluster_name,X4145), IF(AND(OR(G4145="N/A",G4145=""),H4145=""),0,IF(G4145="STATE CLUSTER",SUMIFS(amount_expended,uniform_state_cluster_name,W4145),SUMIFS(amount_expended,cluster_name,G4145))))</f>
        <v/>
      </c>
      <c r="L4145" s="6" t="n"/>
      <c r="M4145" s="4" t="n"/>
      <c r="N4145" s="6" t="n"/>
      <c r="O4145" s="4" t="n"/>
      <c r="P4145" s="4" t="n"/>
      <c r="Q4145" s="6" t="n"/>
      <c r="R4145" s="7" t="n"/>
      <c r="S4145" s="6" t="n"/>
      <c r="T4145" s="6" t="n"/>
      <c r="U4145" s="6" t="n"/>
      <c r="V4145" s="3">
        <f>IF(OR(B4145="",C4145),"",CONCATENATE(B4145,".",C4145))</f>
        <v/>
      </c>
      <c r="W4145">
        <f>UPPER(TRIM(H4145))</f>
        <v/>
      </c>
      <c r="X4145">
        <f>UPPER(TRIM(I4145))</f>
        <v/>
      </c>
      <c r="Y4145">
        <f>IF(V4145&lt;&gt;"",IFERROR(INDEX(federal_program_name_lookup,MATCH(V4145,aln_lookup,0)),""),"")</f>
        <v/>
      </c>
    </row>
    <row r="4146">
      <c r="A4146">
        <f>IF(B4146&lt;&gt;"", "AWARD-"&amp;TEXT(ROW()-1,"0000"), "")</f>
        <v/>
      </c>
      <c r="B4146" s="4" t="n"/>
      <c r="C4146" s="4" t="n"/>
      <c r="D4146" s="4" t="n"/>
      <c r="E4146" s="6" t="n"/>
      <c r="F4146" s="7" t="n"/>
      <c r="G4146" s="6" t="n"/>
      <c r="H4146" s="6" t="n"/>
      <c r="I4146" s="6" t="n"/>
      <c r="J4146" s="5">
        <f>SUMIFS(amount_expended,cfda_key,V4146)</f>
        <v/>
      </c>
      <c r="K4146" s="5">
        <f>IF(G4146="OTHER CLUSTER NOT LISTED ABOVE",SUMIFS(amount_expended,uniform_other_cluster_name,X4146), IF(AND(OR(G4146="N/A",G4146=""),H4146=""),0,IF(G4146="STATE CLUSTER",SUMIFS(amount_expended,uniform_state_cluster_name,W4146),SUMIFS(amount_expended,cluster_name,G4146))))</f>
        <v/>
      </c>
      <c r="L4146" s="6" t="n"/>
      <c r="M4146" s="4" t="n"/>
      <c r="N4146" s="6" t="n"/>
      <c r="O4146" s="4" t="n"/>
      <c r="P4146" s="4" t="n"/>
      <c r="Q4146" s="6" t="n"/>
      <c r="R4146" s="7" t="n"/>
      <c r="S4146" s="6" t="n"/>
      <c r="T4146" s="6" t="n"/>
      <c r="U4146" s="6" t="n"/>
      <c r="V4146" s="3">
        <f>IF(OR(B4146="",C4146),"",CONCATENATE(B4146,".",C4146))</f>
        <v/>
      </c>
      <c r="W4146">
        <f>UPPER(TRIM(H4146))</f>
        <v/>
      </c>
      <c r="X4146">
        <f>UPPER(TRIM(I4146))</f>
        <v/>
      </c>
      <c r="Y4146">
        <f>IF(V4146&lt;&gt;"",IFERROR(INDEX(federal_program_name_lookup,MATCH(V4146,aln_lookup,0)),""),"")</f>
        <v/>
      </c>
    </row>
    <row r="4147">
      <c r="A4147">
        <f>IF(B4147&lt;&gt;"", "AWARD-"&amp;TEXT(ROW()-1,"0000"), "")</f>
        <v/>
      </c>
      <c r="B4147" s="4" t="n"/>
      <c r="C4147" s="4" t="n"/>
      <c r="D4147" s="4" t="n"/>
      <c r="E4147" s="6" t="n"/>
      <c r="F4147" s="7" t="n"/>
      <c r="G4147" s="6" t="n"/>
      <c r="H4147" s="6" t="n"/>
      <c r="I4147" s="6" t="n"/>
      <c r="J4147" s="5">
        <f>SUMIFS(amount_expended,cfda_key,V4147)</f>
        <v/>
      </c>
      <c r="K4147" s="5">
        <f>IF(G4147="OTHER CLUSTER NOT LISTED ABOVE",SUMIFS(amount_expended,uniform_other_cluster_name,X4147), IF(AND(OR(G4147="N/A",G4147=""),H4147=""),0,IF(G4147="STATE CLUSTER",SUMIFS(amount_expended,uniform_state_cluster_name,W4147),SUMIFS(amount_expended,cluster_name,G4147))))</f>
        <v/>
      </c>
      <c r="L4147" s="6" t="n"/>
      <c r="M4147" s="4" t="n"/>
      <c r="N4147" s="6" t="n"/>
      <c r="O4147" s="4" t="n"/>
      <c r="P4147" s="4" t="n"/>
      <c r="Q4147" s="6" t="n"/>
      <c r="R4147" s="7" t="n"/>
      <c r="S4147" s="6" t="n"/>
      <c r="T4147" s="6" t="n"/>
      <c r="U4147" s="6" t="n"/>
      <c r="V4147" s="3">
        <f>IF(OR(B4147="",C4147),"",CONCATENATE(B4147,".",C4147))</f>
        <v/>
      </c>
      <c r="W4147">
        <f>UPPER(TRIM(H4147))</f>
        <v/>
      </c>
      <c r="X4147">
        <f>UPPER(TRIM(I4147))</f>
        <v/>
      </c>
      <c r="Y4147">
        <f>IF(V4147&lt;&gt;"",IFERROR(INDEX(federal_program_name_lookup,MATCH(V4147,aln_lookup,0)),""),"")</f>
        <v/>
      </c>
    </row>
    <row r="4148">
      <c r="A4148">
        <f>IF(B4148&lt;&gt;"", "AWARD-"&amp;TEXT(ROW()-1,"0000"), "")</f>
        <v/>
      </c>
      <c r="B4148" s="4" t="n"/>
      <c r="C4148" s="4" t="n"/>
      <c r="D4148" s="4" t="n"/>
      <c r="E4148" s="6" t="n"/>
      <c r="F4148" s="7" t="n"/>
      <c r="G4148" s="6" t="n"/>
      <c r="H4148" s="6" t="n"/>
      <c r="I4148" s="6" t="n"/>
      <c r="J4148" s="5">
        <f>SUMIFS(amount_expended,cfda_key,V4148)</f>
        <v/>
      </c>
      <c r="K4148" s="5">
        <f>IF(G4148="OTHER CLUSTER NOT LISTED ABOVE",SUMIFS(amount_expended,uniform_other_cluster_name,X4148), IF(AND(OR(G4148="N/A",G4148=""),H4148=""),0,IF(G4148="STATE CLUSTER",SUMIFS(amount_expended,uniform_state_cluster_name,W4148),SUMIFS(amount_expended,cluster_name,G4148))))</f>
        <v/>
      </c>
      <c r="L4148" s="6" t="n"/>
      <c r="M4148" s="4" t="n"/>
      <c r="N4148" s="6" t="n"/>
      <c r="O4148" s="4" t="n"/>
      <c r="P4148" s="4" t="n"/>
      <c r="Q4148" s="6" t="n"/>
      <c r="R4148" s="7" t="n"/>
      <c r="S4148" s="6" t="n"/>
      <c r="T4148" s="6" t="n"/>
      <c r="U4148" s="6" t="n"/>
      <c r="V4148" s="3">
        <f>IF(OR(B4148="",C4148),"",CONCATENATE(B4148,".",C4148))</f>
        <v/>
      </c>
      <c r="W4148">
        <f>UPPER(TRIM(H4148))</f>
        <v/>
      </c>
      <c r="X4148">
        <f>UPPER(TRIM(I4148))</f>
        <v/>
      </c>
      <c r="Y4148">
        <f>IF(V4148&lt;&gt;"",IFERROR(INDEX(federal_program_name_lookup,MATCH(V4148,aln_lookup,0)),""),"")</f>
        <v/>
      </c>
    </row>
    <row r="4149">
      <c r="A4149">
        <f>IF(B4149&lt;&gt;"", "AWARD-"&amp;TEXT(ROW()-1,"0000"), "")</f>
        <v/>
      </c>
      <c r="B4149" s="4" t="n"/>
      <c r="C4149" s="4" t="n"/>
      <c r="D4149" s="4" t="n"/>
      <c r="E4149" s="6" t="n"/>
      <c r="F4149" s="7" t="n"/>
      <c r="G4149" s="6" t="n"/>
      <c r="H4149" s="6" t="n"/>
      <c r="I4149" s="6" t="n"/>
      <c r="J4149" s="5">
        <f>SUMIFS(amount_expended,cfda_key,V4149)</f>
        <v/>
      </c>
      <c r="K4149" s="5">
        <f>IF(G4149="OTHER CLUSTER NOT LISTED ABOVE",SUMIFS(amount_expended,uniform_other_cluster_name,X4149), IF(AND(OR(G4149="N/A",G4149=""),H4149=""),0,IF(G4149="STATE CLUSTER",SUMIFS(amount_expended,uniform_state_cluster_name,W4149),SUMIFS(amount_expended,cluster_name,G4149))))</f>
        <v/>
      </c>
      <c r="L4149" s="6" t="n"/>
      <c r="M4149" s="4" t="n"/>
      <c r="N4149" s="6" t="n"/>
      <c r="O4149" s="4" t="n"/>
      <c r="P4149" s="4" t="n"/>
      <c r="Q4149" s="6" t="n"/>
      <c r="R4149" s="7" t="n"/>
      <c r="S4149" s="6" t="n"/>
      <c r="T4149" s="6" t="n"/>
      <c r="U4149" s="6" t="n"/>
      <c r="V4149" s="3">
        <f>IF(OR(B4149="",C4149),"",CONCATENATE(B4149,".",C4149))</f>
        <v/>
      </c>
      <c r="W4149">
        <f>UPPER(TRIM(H4149))</f>
        <v/>
      </c>
      <c r="X4149">
        <f>UPPER(TRIM(I4149))</f>
        <v/>
      </c>
      <c r="Y4149">
        <f>IF(V4149&lt;&gt;"",IFERROR(INDEX(federal_program_name_lookup,MATCH(V4149,aln_lookup,0)),""),"")</f>
        <v/>
      </c>
    </row>
    <row r="4150">
      <c r="A4150">
        <f>IF(B4150&lt;&gt;"", "AWARD-"&amp;TEXT(ROW()-1,"0000"), "")</f>
        <v/>
      </c>
      <c r="B4150" s="4" t="n"/>
      <c r="C4150" s="4" t="n"/>
      <c r="D4150" s="4" t="n"/>
      <c r="E4150" s="6" t="n"/>
      <c r="F4150" s="7" t="n"/>
      <c r="G4150" s="6" t="n"/>
      <c r="H4150" s="6" t="n"/>
      <c r="I4150" s="6" t="n"/>
      <c r="J4150" s="5">
        <f>SUMIFS(amount_expended,cfda_key,V4150)</f>
        <v/>
      </c>
      <c r="K4150" s="5">
        <f>IF(G4150="OTHER CLUSTER NOT LISTED ABOVE",SUMIFS(amount_expended,uniform_other_cluster_name,X4150), IF(AND(OR(G4150="N/A",G4150=""),H4150=""),0,IF(G4150="STATE CLUSTER",SUMIFS(amount_expended,uniform_state_cluster_name,W4150),SUMIFS(amount_expended,cluster_name,G4150))))</f>
        <v/>
      </c>
      <c r="L4150" s="6" t="n"/>
      <c r="M4150" s="4" t="n"/>
      <c r="N4150" s="6" t="n"/>
      <c r="O4150" s="4" t="n"/>
      <c r="P4150" s="4" t="n"/>
      <c r="Q4150" s="6" t="n"/>
      <c r="R4150" s="7" t="n"/>
      <c r="S4150" s="6" t="n"/>
      <c r="T4150" s="6" t="n"/>
      <c r="U4150" s="6" t="n"/>
      <c r="V4150" s="3">
        <f>IF(OR(B4150="",C4150),"",CONCATENATE(B4150,".",C4150))</f>
        <v/>
      </c>
      <c r="W4150">
        <f>UPPER(TRIM(H4150))</f>
        <v/>
      </c>
      <c r="X4150">
        <f>UPPER(TRIM(I4150))</f>
        <v/>
      </c>
      <c r="Y4150">
        <f>IF(V4150&lt;&gt;"",IFERROR(INDEX(federal_program_name_lookup,MATCH(V4150,aln_lookup,0)),""),"")</f>
        <v/>
      </c>
    </row>
    <row r="4151">
      <c r="A4151">
        <f>IF(B4151&lt;&gt;"", "AWARD-"&amp;TEXT(ROW()-1,"0000"), "")</f>
        <v/>
      </c>
      <c r="B4151" s="4" t="n"/>
      <c r="C4151" s="4" t="n"/>
      <c r="D4151" s="4" t="n"/>
      <c r="E4151" s="6" t="n"/>
      <c r="F4151" s="7" t="n"/>
      <c r="G4151" s="6" t="n"/>
      <c r="H4151" s="6" t="n"/>
      <c r="I4151" s="6" t="n"/>
      <c r="J4151" s="5">
        <f>SUMIFS(amount_expended,cfda_key,V4151)</f>
        <v/>
      </c>
      <c r="K4151" s="5">
        <f>IF(G4151="OTHER CLUSTER NOT LISTED ABOVE",SUMIFS(amount_expended,uniform_other_cluster_name,X4151), IF(AND(OR(G4151="N/A",G4151=""),H4151=""),0,IF(G4151="STATE CLUSTER",SUMIFS(amount_expended,uniform_state_cluster_name,W4151),SUMIFS(amount_expended,cluster_name,G4151))))</f>
        <v/>
      </c>
      <c r="L4151" s="6" t="n"/>
      <c r="M4151" s="4" t="n"/>
      <c r="N4151" s="6" t="n"/>
      <c r="O4151" s="4" t="n"/>
      <c r="P4151" s="4" t="n"/>
      <c r="Q4151" s="6" t="n"/>
      <c r="R4151" s="7" t="n"/>
      <c r="S4151" s="6" t="n"/>
      <c r="T4151" s="6" t="n"/>
      <c r="U4151" s="6" t="n"/>
      <c r="V4151" s="3">
        <f>IF(OR(B4151="",C4151),"",CONCATENATE(B4151,".",C4151))</f>
        <v/>
      </c>
      <c r="W4151">
        <f>UPPER(TRIM(H4151))</f>
        <v/>
      </c>
      <c r="X4151">
        <f>UPPER(TRIM(I4151))</f>
        <v/>
      </c>
      <c r="Y4151">
        <f>IF(V4151&lt;&gt;"",IFERROR(INDEX(federal_program_name_lookup,MATCH(V4151,aln_lookup,0)),""),"")</f>
        <v/>
      </c>
    </row>
    <row r="4152">
      <c r="A4152">
        <f>IF(B4152&lt;&gt;"", "AWARD-"&amp;TEXT(ROW()-1,"0000"), "")</f>
        <v/>
      </c>
      <c r="B4152" s="4" t="n"/>
      <c r="C4152" s="4" t="n"/>
      <c r="D4152" s="4" t="n"/>
      <c r="E4152" s="6" t="n"/>
      <c r="F4152" s="7" t="n"/>
      <c r="G4152" s="6" t="n"/>
      <c r="H4152" s="6" t="n"/>
      <c r="I4152" s="6" t="n"/>
      <c r="J4152" s="5">
        <f>SUMIFS(amount_expended,cfda_key,V4152)</f>
        <v/>
      </c>
      <c r="K4152" s="5">
        <f>IF(G4152="OTHER CLUSTER NOT LISTED ABOVE",SUMIFS(amount_expended,uniform_other_cluster_name,X4152), IF(AND(OR(G4152="N/A",G4152=""),H4152=""),0,IF(G4152="STATE CLUSTER",SUMIFS(amount_expended,uniform_state_cluster_name,W4152),SUMIFS(amount_expended,cluster_name,G4152))))</f>
        <v/>
      </c>
      <c r="L4152" s="6" t="n"/>
      <c r="M4152" s="4" t="n"/>
      <c r="N4152" s="6" t="n"/>
      <c r="O4152" s="4" t="n"/>
      <c r="P4152" s="4" t="n"/>
      <c r="Q4152" s="6" t="n"/>
      <c r="R4152" s="7" t="n"/>
      <c r="S4152" s="6" t="n"/>
      <c r="T4152" s="6" t="n"/>
      <c r="U4152" s="6" t="n"/>
      <c r="V4152" s="3">
        <f>IF(OR(B4152="",C4152),"",CONCATENATE(B4152,".",C4152))</f>
        <v/>
      </c>
      <c r="W4152">
        <f>UPPER(TRIM(H4152))</f>
        <v/>
      </c>
      <c r="X4152">
        <f>UPPER(TRIM(I4152))</f>
        <v/>
      </c>
      <c r="Y4152">
        <f>IF(V4152&lt;&gt;"",IFERROR(INDEX(federal_program_name_lookup,MATCH(V4152,aln_lookup,0)),""),"")</f>
        <v/>
      </c>
    </row>
    <row r="4153">
      <c r="A4153">
        <f>IF(B4153&lt;&gt;"", "AWARD-"&amp;TEXT(ROW()-1,"0000"), "")</f>
        <v/>
      </c>
      <c r="B4153" s="4" t="n"/>
      <c r="C4153" s="4" t="n"/>
      <c r="D4153" s="4" t="n"/>
      <c r="E4153" s="6" t="n"/>
      <c r="F4153" s="7" t="n"/>
      <c r="G4153" s="6" t="n"/>
      <c r="H4153" s="6" t="n"/>
      <c r="I4153" s="6" t="n"/>
      <c r="J4153" s="5">
        <f>SUMIFS(amount_expended,cfda_key,V4153)</f>
        <v/>
      </c>
      <c r="K4153" s="5">
        <f>IF(G4153="OTHER CLUSTER NOT LISTED ABOVE",SUMIFS(amount_expended,uniform_other_cluster_name,X4153), IF(AND(OR(G4153="N/A",G4153=""),H4153=""),0,IF(G4153="STATE CLUSTER",SUMIFS(amount_expended,uniform_state_cluster_name,W4153),SUMIFS(amount_expended,cluster_name,G4153))))</f>
        <v/>
      </c>
      <c r="L4153" s="6" t="n"/>
      <c r="M4153" s="4" t="n"/>
      <c r="N4153" s="6" t="n"/>
      <c r="O4153" s="4" t="n"/>
      <c r="P4153" s="4" t="n"/>
      <c r="Q4153" s="6" t="n"/>
      <c r="R4153" s="7" t="n"/>
      <c r="S4153" s="6" t="n"/>
      <c r="T4153" s="6" t="n"/>
      <c r="U4153" s="6" t="n"/>
      <c r="V4153" s="3">
        <f>IF(OR(B4153="",C4153),"",CONCATENATE(B4153,".",C4153))</f>
        <v/>
      </c>
      <c r="W4153">
        <f>UPPER(TRIM(H4153))</f>
        <v/>
      </c>
      <c r="X4153">
        <f>UPPER(TRIM(I4153))</f>
        <v/>
      </c>
      <c r="Y4153">
        <f>IF(V4153&lt;&gt;"",IFERROR(INDEX(federal_program_name_lookup,MATCH(V4153,aln_lookup,0)),""),"")</f>
        <v/>
      </c>
    </row>
    <row r="4154">
      <c r="A4154">
        <f>IF(B4154&lt;&gt;"", "AWARD-"&amp;TEXT(ROW()-1,"0000"), "")</f>
        <v/>
      </c>
      <c r="B4154" s="4" t="n"/>
      <c r="C4154" s="4" t="n"/>
      <c r="D4154" s="4" t="n"/>
      <c r="E4154" s="6" t="n"/>
      <c r="F4154" s="7" t="n"/>
      <c r="G4154" s="6" t="n"/>
      <c r="H4154" s="6" t="n"/>
      <c r="I4154" s="6" t="n"/>
      <c r="J4154" s="5">
        <f>SUMIFS(amount_expended,cfda_key,V4154)</f>
        <v/>
      </c>
      <c r="K4154" s="5">
        <f>IF(G4154="OTHER CLUSTER NOT LISTED ABOVE",SUMIFS(amount_expended,uniform_other_cluster_name,X4154), IF(AND(OR(G4154="N/A",G4154=""),H4154=""),0,IF(G4154="STATE CLUSTER",SUMIFS(amount_expended,uniform_state_cluster_name,W4154),SUMIFS(amount_expended,cluster_name,G4154))))</f>
        <v/>
      </c>
      <c r="L4154" s="6" t="n"/>
      <c r="M4154" s="4" t="n"/>
      <c r="N4154" s="6" t="n"/>
      <c r="O4154" s="4" t="n"/>
      <c r="P4154" s="4" t="n"/>
      <c r="Q4154" s="6" t="n"/>
      <c r="R4154" s="7" t="n"/>
      <c r="S4154" s="6" t="n"/>
      <c r="T4154" s="6" t="n"/>
      <c r="U4154" s="6" t="n"/>
      <c r="V4154" s="3">
        <f>IF(OR(B4154="",C4154),"",CONCATENATE(B4154,".",C4154))</f>
        <v/>
      </c>
      <c r="W4154">
        <f>UPPER(TRIM(H4154))</f>
        <v/>
      </c>
      <c r="X4154">
        <f>UPPER(TRIM(I4154))</f>
        <v/>
      </c>
      <c r="Y4154">
        <f>IF(V4154&lt;&gt;"",IFERROR(INDEX(federal_program_name_lookup,MATCH(V4154,aln_lookup,0)),""),"")</f>
        <v/>
      </c>
    </row>
    <row r="4155">
      <c r="A4155">
        <f>IF(B4155&lt;&gt;"", "AWARD-"&amp;TEXT(ROW()-1,"0000"), "")</f>
        <v/>
      </c>
      <c r="B4155" s="4" t="n"/>
      <c r="C4155" s="4" t="n"/>
      <c r="D4155" s="4" t="n"/>
      <c r="E4155" s="6" t="n"/>
      <c r="F4155" s="7" t="n"/>
      <c r="G4155" s="6" t="n"/>
      <c r="H4155" s="6" t="n"/>
      <c r="I4155" s="6" t="n"/>
      <c r="J4155" s="5">
        <f>SUMIFS(amount_expended,cfda_key,V4155)</f>
        <v/>
      </c>
      <c r="K4155" s="5">
        <f>IF(G4155="OTHER CLUSTER NOT LISTED ABOVE",SUMIFS(amount_expended,uniform_other_cluster_name,X4155), IF(AND(OR(G4155="N/A",G4155=""),H4155=""),0,IF(G4155="STATE CLUSTER",SUMIFS(amount_expended,uniform_state_cluster_name,W4155),SUMIFS(amount_expended,cluster_name,G4155))))</f>
        <v/>
      </c>
      <c r="L4155" s="6" t="n"/>
      <c r="M4155" s="4" t="n"/>
      <c r="N4155" s="6" t="n"/>
      <c r="O4155" s="4" t="n"/>
      <c r="P4155" s="4" t="n"/>
      <c r="Q4155" s="6" t="n"/>
      <c r="R4155" s="7" t="n"/>
      <c r="S4155" s="6" t="n"/>
      <c r="T4155" s="6" t="n"/>
      <c r="U4155" s="6" t="n"/>
      <c r="V4155" s="3">
        <f>IF(OR(B4155="",C4155),"",CONCATENATE(B4155,".",C4155))</f>
        <v/>
      </c>
      <c r="W4155">
        <f>UPPER(TRIM(H4155))</f>
        <v/>
      </c>
      <c r="X4155">
        <f>UPPER(TRIM(I4155))</f>
        <v/>
      </c>
      <c r="Y4155">
        <f>IF(V4155&lt;&gt;"",IFERROR(INDEX(federal_program_name_lookup,MATCH(V4155,aln_lookup,0)),""),"")</f>
        <v/>
      </c>
    </row>
    <row r="4156">
      <c r="A4156">
        <f>IF(B4156&lt;&gt;"", "AWARD-"&amp;TEXT(ROW()-1,"0000"), "")</f>
        <v/>
      </c>
      <c r="B4156" s="4" t="n"/>
      <c r="C4156" s="4" t="n"/>
      <c r="D4156" s="4" t="n"/>
      <c r="E4156" s="6" t="n"/>
      <c r="F4156" s="7" t="n"/>
      <c r="G4156" s="6" t="n"/>
      <c r="H4156" s="6" t="n"/>
      <c r="I4156" s="6" t="n"/>
      <c r="J4156" s="5">
        <f>SUMIFS(amount_expended,cfda_key,V4156)</f>
        <v/>
      </c>
      <c r="K4156" s="5">
        <f>IF(G4156="OTHER CLUSTER NOT LISTED ABOVE",SUMIFS(amount_expended,uniform_other_cluster_name,X4156), IF(AND(OR(G4156="N/A",G4156=""),H4156=""),0,IF(G4156="STATE CLUSTER",SUMIFS(amount_expended,uniform_state_cluster_name,W4156),SUMIFS(amount_expended,cluster_name,G4156))))</f>
        <v/>
      </c>
      <c r="L4156" s="6" t="n"/>
      <c r="M4156" s="4" t="n"/>
      <c r="N4156" s="6" t="n"/>
      <c r="O4156" s="4" t="n"/>
      <c r="P4156" s="4" t="n"/>
      <c r="Q4156" s="6" t="n"/>
      <c r="R4156" s="7" t="n"/>
      <c r="S4156" s="6" t="n"/>
      <c r="T4156" s="6" t="n"/>
      <c r="U4156" s="6" t="n"/>
      <c r="V4156" s="3">
        <f>IF(OR(B4156="",C4156),"",CONCATENATE(B4156,".",C4156))</f>
        <v/>
      </c>
      <c r="W4156">
        <f>UPPER(TRIM(H4156))</f>
        <v/>
      </c>
      <c r="X4156">
        <f>UPPER(TRIM(I4156))</f>
        <v/>
      </c>
      <c r="Y4156">
        <f>IF(V4156&lt;&gt;"",IFERROR(INDEX(federal_program_name_lookup,MATCH(V4156,aln_lookup,0)),""),"")</f>
        <v/>
      </c>
    </row>
    <row r="4157">
      <c r="A4157">
        <f>IF(B4157&lt;&gt;"", "AWARD-"&amp;TEXT(ROW()-1,"0000"), "")</f>
        <v/>
      </c>
      <c r="B4157" s="4" t="n"/>
      <c r="C4157" s="4" t="n"/>
      <c r="D4157" s="4" t="n"/>
      <c r="E4157" s="6" t="n"/>
      <c r="F4157" s="7" t="n"/>
      <c r="G4157" s="6" t="n"/>
      <c r="H4157" s="6" t="n"/>
      <c r="I4157" s="6" t="n"/>
      <c r="J4157" s="5">
        <f>SUMIFS(amount_expended,cfda_key,V4157)</f>
        <v/>
      </c>
      <c r="K4157" s="5">
        <f>IF(G4157="OTHER CLUSTER NOT LISTED ABOVE",SUMIFS(amount_expended,uniform_other_cluster_name,X4157), IF(AND(OR(G4157="N/A",G4157=""),H4157=""),0,IF(G4157="STATE CLUSTER",SUMIFS(amount_expended,uniform_state_cluster_name,W4157),SUMIFS(amount_expended,cluster_name,G4157))))</f>
        <v/>
      </c>
      <c r="L4157" s="6" t="n"/>
      <c r="M4157" s="4" t="n"/>
      <c r="N4157" s="6" t="n"/>
      <c r="O4157" s="4" t="n"/>
      <c r="P4157" s="4" t="n"/>
      <c r="Q4157" s="6" t="n"/>
      <c r="R4157" s="7" t="n"/>
      <c r="S4157" s="6" t="n"/>
      <c r="T4157" s="6" t="n"/>
      <c r="U4157" s="6" t="n"/>
      <c r="V4157" s="3">
        <f>IF(OR(B4157="",C4157),"",CONCATENATE(B4157,".",C4157))</f>
        <v/>
      </c>
      <c r="W4157">
        <f>UPPER(TRIM(H4157))</f>
        <v/>
      </c>
      <c r="X4157">
        <f>UPPER(TRIM(I4157))</f>
        <v/>
      </c>
      <c r="Y4157">
        <f>IF(V4157&lt;&gt;"",IFERROR(INDEX(federal_program_name_lookup,MATCH(V4157,aln_lookup,0)),""),"")</f>
        <v/>
      </c>
    </row>
    <row r="4158">
      <c r="A4158">
        <f>IF(B4158&lt;&gt;"", "AWARD-"&amp;TEXT(ROW()-1,"0000"), "")</f>
        <v/>
      </c>
      <c r="B4158" s="4" t="n"/>
      <c r="C4158" s="4" t="n"/>
      <c r="D4158" s="4" t="n"/>
      <c r="E4158" s="6" t="n"/>
      <c r="F4158" s="7" t="n"/>
      <c r="G4158" s="6" t="n"/>
      <c r="H4158" s="6" t="n"/>
      <c r="I4158" s="6" t="n"/>
      <c r="J4158" s="5">
        <f>SUMIFS(amount_expended,cfda_key,V4158)</f>
        <v/>
      </c>
      <c r="K4158" s="5">
        <f>IF(G4158="OTHER CLUSTER NOT LISTED ABOVE",SUMIFS(amount_expended,uniform_other_cluster_name,X4158), IF(AND(OR(G4158="N/A",G4158=""),H4158=""),0,IF(G4158="STATE CLUSTER",SUMIFS(amount_expended,uniform_state_cluster_name,W4158),SUMIFS(amount_expended,cluster_name,G4158))))</f>
        <v/>
      </c>
      <c r="L4158" s="6" t="n"/>
      <c r="M4158" s="4" t="n"/>
      <c r="N4158" s="6" t="n"/>
      <c r="O4158" s="4" t="n"/>
      <c r="P4158" s="4" t="n"/>
      <c r="Q4158" s="6" t="n"/>
      <c r="R4158" s="7" t="n"/>
      <c r="S4158" s="6" t="n"/>
      <c r="T4158" s="6" t="n"/>
      <c r="U4158" s="6" t="n"/>
      <c r="V4158" s="3">
        <f>IF(OR(B4158="",C4158),"",CONCATENATE(B4158,".",C4158))</f>
        <v/>
      </c>
      <c r="W4158">
        <f>UPPER(TRIM(H4158))</f>
        <v/>
      </c>
      <c r="X4158">
        <f>UPPER(TRIM(I4158))</f>
        <v/>
      </c>
      <c r="Y4158">
        <f>IF(V4158&lt;&gt;"",IFERROR(INDEX(federal_program_name_lookup,MATCH(V4158,aln_lookup,0)),""),"")</f>
        <v/>
      </c>
    </row>
    <row r="4159">
      <c r="A4159">
        <f>IF(B4159&lt;&gt;"", "AWARD-"&amp;TEXT(ROW()-1,"0000"), "")</f>
        <v/>
      </c>
      <c r="B4159" s="4" t="n"/>
      <c r="C4159" s="4" t="n"/>
      <c r="D4159" s="4" t="n"/>
      <c r="E4159" s="6" t="n"/>
      <c r="F4159" s="7" t="n"/>
      <c r="G4159" s="6" t="n"/>
      <c r="H4159" s="6" t="n"/>
      <c r="I4159" s="6" t="n"/>
      <c r="J4159" s="5">
        <f>SUMIFS(amount_expended,cfda_key,V4159)</f>
        <v/>
      </c>
      <c r="K4159" s="5">
        <f>IF(G4159="OTHER CLUSTER NOT LISTED ABOVE",SUMIFS(amount_expended,uniform_other_cluster_name,X4159), IF(AND(OR(G4159="N/A",G4159=""),H4159=""),0,IF(G4159="STATE CLUSTER",SUMIFS(amount_expended,uniform_state_cluster_name,W4159),SUMIFS(amount_expended,cluster_name,G4159))))</f>
        <v/>
      </c>
      <c r="L4159" s="6" t="n"/>
      <c r="M4159" s="4" t="n"/>
      <c r="N4159" s="6" t="n"/>
      <c r="O4159" s="4" t="n"/>
      <c r="P4159" s="4" t="n"/>
      <c r="Q4159" s="6" t="n"/>
      <c r="R4159" s="7" t="n"/>
      <c r="S4159" s="6" t="n"/>
      <c r="T4159" s="6" t="n"/>
      <c r="U4159" s="6" t="n"/>
      <c r="V4159" s="3">
        <f>IF(OR(B4159="",C4159),"",CONCATENATE(B4159,".",C4159))</f>
        <v/>
      </c>
      <c r="W4159">
        <f>UPPER(TRIM(H4159))</f>
        <v/>
      </c>
      <c r="X4159">
        <f>UPPER(TRIM(I4159))</f>
        <v/>
      </c>
      <c r="Y4159">
        <f>IF(V4159&lt;&gt;"",IFERROR(INDEX(federal_program_name_lookup,MATCH(V4159,aln_lookup,0)),""),"")</f>
        <v/>
      </c>
    </row>
    <row r="4160">
      <c r="A4160">
        <f>IF(B4160&lt;&gt;"", "AWARD-"&amp;TEXT(ROW()-1,"0000"), "")</f>
        <v/>
      </c>
      <c r="B4160" s="4" t="n"/>
      <c r="C4160" s="4" t="n"/>
      <c r="D4160" s="4" t="n"/>
      <c r="E4160" s="6" t="n"/>
      <c r="F4160" s="7" t="n"/>
      <c r="G4160" s="6" t="n"/>
      <c r="H4160" s="6" t="n"/>
      <c r="I4160" s="6" t="n"/>
      <c r="J4160" s="5">
        <f>SUMIFS(amount_expended,cfda_key,V4160)</f>
        <v/>
      </c>
      <c r="K4160" s="5">
        <f>IF(G4160="OTHER CLUSTER NOT LISTED ABOVE",SUMIFS(amount_expended,uniform_other_cluster_name,X4160), IF(AND(OR(G4160="N/A",G4160=""),H4160=""),0,IF(G4160="STATE CLUSTER",SUMIFS(amount_expended,uniform_state_cluster_name,W4160),SUMIFS(amount_expended,cluster_name,G4160))))</f>
        <v/>
      </c>
      <c r="L4160" s="6" t="n"/>
      <c r="M4160" s="4" t="n"/>
      <c r="N4160" s="6" t="n"/>
      <c r="O4160" s="4" t="n"/>
      <c r="P4160" s="4" t="n"/>
      <c r="Q4160" s="6" t="n"/>
      <c r="R4160" s="7" t="n"/>
      <c r="S4160" s="6" t="n"/>
      <c r="T4160" s="6" t="n"/>
      <c r="U4160" s="6" t="n"/>
      <c r="V4160" s="3">
        <f>IF(OR(B4160="",C4160),"",CONCATENATE(B4160,".",C4160))</f>
        <v/>
      </c>
      <c r="W4160">
        <f>UPPER(TRIM(H4160))</f>
        <v/>
      </c>
      <c r="X4160">
        <f>UPPER(TRIM(I4160))</f>
        <v/>
      </c>
      <c r="Y4160">
        <f>IF(V4160&lt;&gt;"",IFERROR(INDEX(federal_program_name_lookup,MATCH(V4160,aln_lookup,0)),""),"")</f>
        <v/>
      </c>
    </row>
    <row r="4161">
      <c r="A4161">
        <f>IF(B4161&lt;&gt;"", "AWARD-"&amp;TEXT(ROW()-1,"0000"), "")</f>
        <v/>
      </c>
      <c r="B4161" s="4" t="n"/>
      <c r="C4161" s="4" t="n"/>
      <c r="D4161" s="4" t="n"/>
      <c r="E4161" s="6" t="n"/>
      <c r="F4161" s="7" t="n"/>
      <c r="G4161" s="6" t="n"/>
      <c r="H4161" s="6" t="n"/>
      <c r="I4161" s="6" t="n"/>
      <c r="J4161" s="5">
        <f>SUMIFS(amount_expended,cfda_key,V4161)</f>
        <v/>
      </c>
      <c r="K4161" s="5">
        <f>IF(G4161="OTHER CLUSTER NOT LISTED ABOVE",SUMIFS(amount_expended,uniform_other_cluster_name,X4161), IF(AND(OR(G4161="N/A",G4161=""),H4161=""),0,IF(G4161="STATE CLUSTER",SUMIFS(amount_expended,uniform_state_cluster_name,W4161),SUMIFS(amount_expended,cluster_name,G4161))))</f>
        <v/>
      </c>
      <c r="L4161" s="6" t="n"/>
      <c r="M4161" s="4" t="n"/>
      <c r="N4161" s="6" t="n"/>
      <c r="O4161" s="4" t="n"/>
      <c r="P4161" s="4" t="n"/>
      <c r="Q4161" s="6" t="n"/>
      <c r="R4161" s="7" t="n"/>
      <c r="S4161" s="6" t="n"/>
      <c r="T4161" s="6" t="n"/>
      <c r="U4161" s="6" t="n"/>
      <c r="V4161" s="3">
        <f>IF(OR(B4161="",C4161),"",CONCATENATE(B4161,".",C4161))</f>
        <v/>
      </c>
      <c r="W4161">
        <f>UPPER(TRIM(H4161))</f>
        <v/>
      </c>
      <c r="X4161">
        <f>UPPER(TRIM(I4161))</f>
        <v/>
      </c>
      <c r="Y4161">
        <f>IF(V4161&lt;&gt;"",IFERROR(INDEX(federal_program_name_lookup,MATCH(V4161,aln_lookup,0)),""),"")</f>
        <v/>
      </c>
    </row>
    <row r="4162">
      <c r="A4162">
        <f>IF(B4162&lt;&gt;"", "AWARD-"&amp;TEXT(ROW()-1,"0000"), "")</f>
        <v/>
      </c>
      <c r="B4162" s="4" t="n"/>
      <c r="C4162" s="4" t="n"/>
      <c r="D4162" s="4" t="n"/>
      <c r="E4162" s="6" t="n"/>
      <c r="F4162" s="7" t="n"/>
      <c r="G4162" s="6" t="n"/>
      <c r="H4162" s="6" t="n"/>
      <c r="I4162" s="6" t="n"/>
      <c r="J4162" s="5">
        <f>SUMIFS(amount_expended,cfda_key,V4162)</f>
        <v/>
      </c>
      <c r="K4162" s="5">
        <f>IF(G4162="OTHER CLUSTER NOT LISTED ABOVE",SUMIFS(amount_expended,uniform_other_cluster_name,X4162), IF(AND(OR(G4162="N/A",G4162=""),H4162=""),0,IF(G4162="STATE CLUSTER",SUMIFS(amount_expended,uniform_state_cluster_name,W4162),SUMIFS(amount_expended,cluster_name,G4162))))</f>
        <v/>
      </c>
      <c r="L4162" s="6" t="n"/>
      <c r="M4162" s="4" t="n"/>
      <c r="N4162" s="6" t="n"/>
      <c r="O4162" s="4" t="n"/>
      <c r="P4162" s="4" t="n"/>
      <c r="Q4162" s="6" t="n"/>
      <c r="R4162" s="7" t="n"/>
      <c r="S4162" s="6" t="n"/>
      <c r="T4162" s="6" t="n"/>
      <c r="U4162" s="6" t="n"/>
      <c r="V4162" s="3">
        <f>IF(OR(B4162="",C4162),"",CONCATENATE(B4162,".",C4162))</f>
        <v/>
      </c>
      <c r="W4162">
        <f>UPPER(TRIM(H4162))</f>
        <v/>
      </c>
      <c r="X4162">
        <f>UPPER(TRIM(I4162))</f>
        <v/>
      </c>
      <c r="Y4162">
        <f>IF(V4162&lt;&gt;"",IFERROR(INDEX(federal_program_name_lookup,MATCH(V4162,aln_lookup,0)),""),"")</f>
        <v/>
      </c>
    </row>
    <row r="4163">
      <c r="A4163">
        <f>IF(B4163&lt;&gt;"", "AWARD-"&amp;TEXT(ROW()-1,"0000"), "")</f>
        <v/>
      </c>
      <c r="B4163" s="4" t="n"/>
      <c r="C4163" s="4" t="n"/>
      <c r="D4163" s="4" t="n"/>
      <c r="E4163" s="6" t="n"/>
      <c r="F4163" s="7" t="n"/>
      <c r="G4163" s="6" t="n"/>
      <c r="H4163" s="6" t="n"/>
      <c r="I4163" s="6" t="n"/>
      <c r="J4163" s="5">
        <f>SUMIFS(amount_expended,cfda_key,V4163)</f>
        <v/>
      </c>
      <c r="K4163" s="5">
        <f>IF(G4163="OTHER CLUSTER NOT LISTED ABOVE",SUMIFS(amount_expended,uniform_other_cluster_name,X4163), IF(AND(OR(G4163="N/A",G4163=""),H4163=""),0,IF(G4163="STATE CLUSTER",SUMIFS(amount_expended,uniform_state_cluster_name,W4163),SUMIFS(amount_expended,cluster_name,G4163))))</f>
        <v/>
      </c>
      <c r="L4163" s="6" t="n"/>
      <c r="M4163" s="4" t="n"/>
      <c r="N4163" s="6" t="n"/>
      <c r="O4163" s="4" t="n"/>
      <c r="P4163" s="4" t="n"/>
      <c r="Q4163" s="6" t="n"/>
      <c r="R4163" s="7" t="n"/>
      <c r="S4163" s="6" t="n"/>
      <c r="T4163" s="6" t="n"/>
      <c r="U4163" s="6" t="n"/>
      <c r="V4163" s="3">
        <f>IF(OR(B4163="",C4163),"",CONCATENATE(B4163,".",C4163))</f>
        <v/>
      </c>
      <c r="W4163">
        <f>UPPER(TRIM(H4163))</f>
        <v/>
      </c>
      <c r="X4163">
        <f>UPPER(TRIM(I4163))</f>
        <v/>
      </c>
      <c r="Y4163">
        <f>IF(V4163&lt;&gt;"",IFERROR(INDEX(federal_program_name_lookup,MATCH(V4163,aln_lookup,0)),""),"")</f>
        <v/>
      </c>
    </row>
    <row r="4164">
      <c r="A4164">
        <f>IF(B4164&lt;&gt;"", "AWARD-"&amp;TEXT(ROW()-1,"0000"), "")</f>
        <v/>
      </c>
      <c r="B4164" s="4" t="n"/>
      <c r="C4164" s="4" t="n"/>
      <c r="D4164" s="4" t="n"/>
      <c r="E4164" s="6" t="n"/>
      <c r="F4164" s="7" t="n"/>
      <c r="G4164" s="6" t="n"/>
      <c r="H4164" s="6" t="n"/>
      <c r="I4164" s="6" t="n"/>
      <c r="J4164" s="5">
        <f>SUMIFS(amount_expended,cfda_key,V4164)</f>
        <v/>
      </c>
      <c r="K4164" s="5">
        <f>IF(G4164="OTHER CLUSTER NOT LISTED ABOVE",SUMIFS(amount_expended,uniform_other_cluster_name,X4164), IF(AND(OR(G4164="N/A",G4164=""),H4164=""),0,IF(G4164="STATE CLUSTER",SUMIFS(amount_expended,uniform_state_cluster_name,W4164),SUMIFS(amount_expended,cluster_name,G4164))))</f>
        <v/>
      </c>
      <c r="L4164" s="6" t="n"/>
      <c r="M4164" s="4" t="n"/>
      <c r="N4164" s="6" t="n"/>
      <c r="O4164" s="4" t="n"/>
      <c r="P4164" s="4" t="n"/>
      <c r="Q4164" s="6" t="n"/>
      <c r="R4164" s="7" t="n"/>
      <c r="S4164" s="6" t="n"/>
      <c r="T4164" s="6" t="n"/>
      <c r="U4164" s="6" t="n"/>
      <c r="V4164" s="3">
        <f>IF(OR(B4164="",C4164),"",CONCATENATE(B4164,".",C4164))</f>
        <v/>
      </c>
      <c r="W4164">
        <f>UPPER(TRIM(H4164))</f>
        <v/>
      </c>
      <c r="X4164">
        <f>UPPER(TRIM(I4164))</f>
        <v/>
      </c>
      <c r="Y4164">
        <f>IF(V4164&lt;&gt;"",IFERROR(INDEX(federal_program_name_lookup,MATCH(V4164,aln_lookup,0)),""),"")</f>
        <v/>
      </c>
    </row>
    <row r="4165">
      <c r="A4165">
        <f>IF(B4165&lt;&gt;"", "AWARD-"&amp;TEXT(ROW()-1,"0000"), "")</f>
        <v/>
      </c>
      <c r="B4165" s="4" t="n"/>
      <c r="C4165" s="4" t="n"/>
      <c r="D4165" s="4" t="n"/>
      <c r="E4165" s="6" t="n"/>
      <c r="F4165" s="7" t="n"/>
      <c r="G4165" s="6" t="n"/>
      <c r="H4165" s="6" t="n"/>
      <c r="I4165" s="6" t="n"/>
      <c r="J4165" s="5">
        <f>SUMIFS(amount_expended,cfda_key,V4165)</f>
        <v/>
      </c>
      <c r="K4165" s="5">
        <f>IF(G4165="OTHER CLUSTER NOT LISTED ABOVE",SUMIFS(amount_expended,uniform_other_cluster_name,X4165), IF(AND(OR(G4165="N/A",G4165=""),H4165=""),0,IF(G4165="STATE CLUSTER",SUMIFS(amount_expended,uniform_state_cluster_name,W4165),SUMIFS(amount_expended,cluster_name,G4165))))</f>
        <v/>
      </c>
      <c r="L4165" s="6" t="n"/>
      <c r="M4165" s="4" t="n"/>
      <c r="N4165" s="6" t="n"/>
      <c r="O4165" s="4" t="n"/>
      <c r="P4165" s="4" t="n"/>
      <c r="Q4165" s="6" t="n"/>
      <c r="R4165" s="7" t="n"/>
      <c r="S4165" s="6" t="n"/>
      <c r="T4165" s="6" t="n"/>
      <c r="U4165" s="6" t="n"/>
      <c r="V4165" s="3">
        <f>IF(OR(B4165="",C4165),"",CONCATENATE(B4165,".",C4165))</f>
        <v/>
      </c>
      <c r="W4165">
        <f>UPPER(TRIM(H4165))</f>
        <v/>
      </c>
      <c r="X4165">
        <f>UPPER(TRIM(I4165))</f>
        <v/>
      </c>
      <c r="Y4165">
        <f>IF(V4165&lt;&gt;"",IFERROR(INDEX(federal_program_name_lookup,MATCH(V4165,aln_lookup,0)),""),"")</f>
        <v/>
      </c>
    </row>
    <row r="4166">
      <c r="A4166">
        <f>IF(B4166&lt;&gt;"", "AWARD-"&amp;TEXT(ROW()-1,"0000"), "")</f>
        <v/>
      </c>
      <c r="B4166" s="4" t="n"/>
      <c r="C4166" s="4" t="n"/>
      <c r="D4166" s="4" t="n"/>
      <c r="E4166" s="6" t="n"/>
      <c r="F4166" s="7" t="n"/>
      <c r="G4166" s="6" t="n"/>
      <c r="H4166" s="6" t="n"/>
      <c r="I4166" s="6" t="n"/>
      <c r="J4166" s="5">
        <f>SUMIFS(amount_expended,cfda_key,V4166)</f>
        <v/>
      </c>
      <c r="K4166" s="5">
        <f>IF(G4166="OTHER CLUSTER NOT LISTED ABOVE",SUMIFS(amount_expended,uniform_other_cluster_name,X4166), IF(AND(OR(G4166="N/A",G4166=""),H4166=""),0,IF(G4166="STATE CLUSTER",SUMIFS(amount_expended,uniform_state_cluster_name,W4166),SUMIFS(amount_expended,cluster_name,G4166))))</f>
        <v/>
      </c>
      <c r="L4166" s="6" t="n"/>
      <c r="M4166" s="4" t="n"/>
      <c r="N4166" s="6" t="n"/>
      <c r="O4166" s="4" t="n"/>
      <c r="P4166" s="4" t="n"/>
      <c r="Q4166" s="6" t="n"/>
      <c r="R4166" s="7" t="n"/>
      <c r="S4166" s="6" t="n"/>
      <c r="T4166" s="6" t="n"/>
      <c r="U4166" s="6" t="n"/>
      <c r="V4166" s="3">
        <f>IF(OR(B4166="",C4166),"",CONCATENATE(B4166,".",C4166))</f>
        <v/>
      </c>
      <c r="W4166">
        <f>UPPER(TRIM(H4166))</f>
        <v/>
      </c>
      <c r="X4166">
        <f>UPPER(TRIM(I4166))</f>
        <v/>
      </c>
      <c r="Y4166">
        <f>IF(V4166&lt;&gt;"",IFERROR(INDEX(federal_program_name_lookup,MATCH(V4166,aln_lookup,0)),""),"")</f>
        <v/>
      </c>
    </row>
    <row r="4167">
      <c r="A4167">
        <f>IF(B4167&lt;&gt;"", "AWARD-"&amp;TEXT(ROW()-1,"0000"), "")</f>
        <v/>
      </c>
      <c r="B4167" s="4" t="n"/>
      <c r="C4167" s="4" t="n"/>
      <c r="D4167" s="4" t="n"/>
      <c r="E4167" s="6" t="n"/>
      <c r="F4167" s="7" t="n"/>
      <c r="G4167" s="6" t="n"/>
      <c r="H4167" s="6" t="n"/>
      <c r="I4167" s="6" t="n"/>
      <c r="J4167" s="5">
        <f>SUMIFS(amount_expended,cfda_key,V4167)</f>
        <v/>
      </c>
      <c r="K4167" s="5">
        <f>IF(G4167="OTHER CLUSTER NOT LISTED ABOVE",SUMIFS(amount_expended,uniform_other_cluster_name,X4167), IF(AND(OR(G4167="N/A",G4167=""),H4167=""),0,IF(G4167="STATE CLUSTER",SUMIFS(amount_expended,uniform_state_cluster_name,W4167),SUMIFS(amount_expended,cluster_name,G4167))))</f>
        <v/>
      </c>
      <c r="L4167" s="6" t="n"/>
      <c r="M4167" s="4" t="n"/>
      <c r="N4167" s="6" t="n"/>
      <c r="O4167" s="4" t="n"/>
      <c r="P4167" s="4" t="n"/>
      <c r="Q4167" s="6" t="n"/>
      <c r="R4167" s="7" t="n"/>
      <c r="S4167" s="6" t="n"/>
      <c r="T4167" s="6" t="n"/>
      <c r="U4167" s="6" t="n"/>
      <c r="V4167" s="3">
        <f>IF(OR(B4167="",C4167),"",CONCATENATE(B4167,".",C4167))</f>
        <v/>
      </c>
      <c r="W4167">
        <f>UPPER(TRIM(H4167))</f>
        <v/>
      </c>
      <c r="X4167">
        <f>UPPER(TRIM(I4167))</f>
        <v/>
      </c>
      <c r="Y4167">
        <f>IF(V4167&lt;&gt;"",IFERROR(INDEX(federal_program_name_lookup,MATCH(V4167,aln_lookup,0)),""),"")</f>
        <v/>
      </c>
    </row>
    <row r="4168">
      <c r="A4168">
        <f>IF(B4168&lt;&gt;"", "AWARD-"&amp;TEXT(ROW()-1,"0000"), "")</f>
        <v/>
      </c>
      <c r="B4168" s="4" t="n"/>
      <c r="C4168" s="4" t="n"/>
      <c r="D4168" s="4" t="n"/>
      <c r="E4168" s="6" t="n"/>
      <c r="F4168" s="7" t="n"/>
      <c r="G4168" s="6" t="n"/>
      <c r="H4168" s="6" t="n"/>
      <c r="I4168" s="6" t="n"/>
      <c r="J4168" s="5">
        <f>SUMIFS(amount_expended,cfda_key,V4168)</f>
        <v/>
      </c>
      <c r="K4168" s="5">
        <f>IF(G4168="OTHER CLUSTER NOT LISTED ABOVE",SUMIFS(amount_expended,uniform_other_cluster_name,X4168), IF(AND(OR(G4168="N/A",G4168=""),H4168=""),0,IF(G4168="STATE CLUSTER",SUMIFS(amount_expended,uniform_state_cluster_name,W4168),SUMIFS(amount_expended,cluster_name,G4168))))</f>
        <v/>
      </c>
      <c r="L4168" s="6" t="n"/>
      <c r="M4168" s="4" t="n"/>
      <c r="N4168" s="6" t="n"/>
      <c r="O4168" s="4" t="n"/>
      <c r="P4168" s="4" t="n"/>
      <c r="Q4168" s="6" t="n"/>
      <c r="R4168" s="7" t="n"/>
      <c r="S4168" s="6" t="n"/>
      <c r="T4168" s="6" t="n"/>
      <c r="U4168" s="6" t="n"/>
      <c r="V4168" s="3">
        <f>IF(OR(B4168="",C4168),"",CONCATENATE(B4168,".",C4168))</f>
        <v/>
      </c>
      <c r="W4168">
        <f>UPPER(TRIM(H4168))</f>
        <v/>
      </c>
      <c r="X4168">
        <f>UPPER(TRIM(I4168))</f>
        <v/>
      </c>
      <c r="Y4168">
        <f>IF(V4168&lt;&gt;"",IFERROR(INDEX(federal_program_name_lookup,MATCH(V4168,aln_lookup,0)),""),"")</f>
        <v/>
      </c>
    </row>
    <row r="4169">
      <c r="A4169">
        <f>IF(B4169&lt;&gt;"", "AWARD-"&amp;TEXT(ROW()-1,"0000"), "")</f>
        <v/>
      </c>
      <c r="B4169" s="4" t="n"/>
      <c r="C4169" s="4" t="n"/>
      <c r="D4169" s="4" t="n"/>
      <c r="E4169" s="6" t="n"/>
      <c r="F4169" s="7" t="n"/>
      <c r="G4169" s="6" t="n"/>
      <c r="H4169" s="6" t="n"/>
      <c r="I4169" s="6" t="n"/>
      <c r="J4169" s="5">
        <f>SUMIFS(amount_expended,cfda_key,V4169)</f>
        <v/>
      </c>
      <c r="K4169" s="5">
        <f>IF(G4169="OTHER CLUSTER NOT LISTED ABOVE",SUMIFS(amount_expended,uniform_other_cluster_name,X4169), IF(AND(OR(G4169="N/A",G4169=""),H4169=""),0,IF(G4169="STATE CLUSTER",SUMIFS(amount_expended,uniform_state_cluster_name,W4169),SUMIFS(amount_expended,cluster_name,G4169))))</f>
        <v/>
      </c>
      <c r="L4169" s="6" t="n"/>
      <c r="M4169" s="4" t="n"/>
      <c r="N4169" s="6" t="n"/>
      <c r="O4169" s="4" t="n"/>
      <c r="P4169" s="4" t="n"/>
      <c r="Q4169" s="6" t="n"/>
      <c r="R4169" s="7" t="n"/>
      <c r="S4169" s="6" t="n"/>
      <c r="T4169" s="6" t="n"/>
      <c r="U4169" s="6" t="n"/>
      <c r="V4169" s="3">
        <f>IF(OR(B4169="",C4169),"",CONCATENATE(B4169,".",C4169))</f>
        <v/>
      </c>
      <c r="W4169">
        <f>UPPER(TRIM(H4169))</f>
        <v/>
      </c>
      <c r="X4169">
        <f>UPPER(TRIM(I4169))</f>
        <v/>
      </c>
      <c r="Y4169">
        <f>IF(V4169&lt;&gt;"",IFERROR(INDEX(federal_program_name_lookup,MATCH(V4169,aln_lookup,0)),""),"")</f>
        <v/>
      </c>
    </row>
    <row r="4170">
      <c r="A4170">
        <f>IF(B4170&lt;&gt;"", "AWARD-"&amp;TEXT(ROW()-1,"0000"), "")</f>
        <v/>
      </c>
      <c r="B4170" s="4" t="n"/>
      <c r="C4170" s="4" t="n"/>
      <c r="D4170" s="4" t="n"/>
      <c r="E4170" s="6" t="n"/>
      <c r="F4170" s="7" t="n"/>
      <c r="G4170" s="6" t="n"/>
      <c r="H4170" s="6" t="n"/>
      <c r="I4170" s="6" t="n"/>
      <c r="J4170" s="5">
        <f>SUMIFS(amount_expended,cfda_key,V4170)</f>
        <v/>
      </c>
      <c r="K4170" s="5">
        <f>IF(G4170="OTHER CLUSTER NOT LISTED ABOVE",SUMIFS(amount_expended,uniform_other_cluster_name,X4170), IF(AND(OR(G4170="N/A",G4170=""),H4170=""),0,IF(G4170="STATE CLUSTER",SUMIFS(amount_expended,uniform_state_cluster_name,W4170),SUMIFS(amount_expended,cluster_name,G4170))))</f>
        <v/>
      </c>
      <c r="L4170" s="6" t="n"/>
      <c r="M4170" s="4" t="n"/>
      <c r="N4170" s="6" t="n"/>
      <c r="O4170" s="4" t="n"/>
      <c r="P4170" s="4" t="n"/>
      <c r="Q4170" s="6" t="n"/>
      <c r="R4170" s="7" t="n"/>
      <c r="S4170" s="6" t="n"/>
      <c r="T4170" s="6" t="n"/>
      <c r="U4170" s="6" t="n"/>
      <c r="V4170" s="3">
        <f>IF(OR(B4170="",C4170),"",CONCATENATE(B4170,".",C4170))</f>
        <v/>
      </c>
      <c r="W4170">
        <f>UPPER(TRIM(H4170))</f>
        <v/>
      </c>
      <c r="X4170">
        <f>UPPER(TRIM(I4170))</f>
        <v/>
      </c>
      <c r="Y4170">
        <f>IF(V4170&lt;&gt;"",IFERROR(INDEX(federal_program_name_lookup,MATCH(V4170,aln_lookup,0)),""),"")</f>
        <v/>
      </c>
    </row>
    <row r="4171">
      <c r="A4171">
        <f>IF(B4171&lt;&gt;"", "AWARD-"&amp;TEXT(ROW()-1,"0000"), "")</f>
        <v/>
      </c>
      <c r="B4171" s="4" t="n"/>
      <c r="C4171" s="4" t="n"/>
      <c r="D4171" s="4" t="n"/>
      <c r="E4171" s="6" t="n"/>
      <c r="F4171" s="7" t="n"/>
      <c r="G4171" s="6" t="n"/>
      <c r="H4171" s="6" t="n"/>
      <c r="I4171" s="6" t="n"/>
      <c r="J4171" s="5">
        <f>SUMIFS(amount_expended,cfda_key,V4171)</f>
        <v/>
      </c>
      <c r="K4171" s="5">
        <f>IF(G4171="OTHER CLUSTER NOT LISTED ABOVE",SUMIFS(amount_expended,uniform_other_cluster_name,X4171), IF(AND(OR(G4171="N/A",G4171=""),H4171=""),0,IF(G4171="STATE CLUSTER",SUMIFS(amount_expended,uniform_state_cluster_name,W4171),SUMIFS(amount_expended,cluster_name,G4171))))</f>
        <v/>
      </c>
      <c r="L4171" s="6" t="n"/>
      <c r="M4171" s="4" t="n"/>
      <c r="N4171" s="6" t="n"/>
      <c r="O4171" s="4" t="n"/>
      <c r="P4171" s="4" t="n"/>
      <c r="Q4171" s="6" t="n"/>
      <c r="R4171" s="7" t="n"/>
      <c r="S4171" s="6" t="n"/>
      <c r="T4171" s="6" t="n"/>
      <c r="U4171" s="6" t="n"/>
      <c r="V4171" s="3">
        <f>IF(OR(B4171="",C4171),"",CONCATENATE(B4171,".",C4171))</f>
        <v/>
      </c>
      <c r="W4171">
        <f>UPPER(TRIM(H4171))</f>
        <v/>
      </c>
      <c r="X4171">
        <f>UPPER(TRIM(I4171))</f>
        <v/>
      </c>
      <c r="Y4171">
        <f>IF(V4171&lt;&gt;"",IFERROR(INDEX(federal_program_name_lookup,MATCH(V4171,aln_lookup,0)),""),"")</f>
        <v/>
      </c>
    </row>
    <row r="4172">
      <c r="A4172">
        <f>IF(B4172&lt;&gt;"", "AWARD-"&amp;TEXT(ROW()-1,"0000"), "")</f>
        <v/>
      </c>
      <c r="B4172" s="4" t="n"/>
      <c r="C4172" s="4" t="n"/>
      <c r="D4172" s="4" t="n"/>
      <c r="E4172" s="6" t="n"/>
      <c r="F4172" s="7" t="n"/>
      <c r="G4172" s="6" t="n"/>
      <c r="H4172" s="6" t="n"/>
      <c r="I4172" s="6" t="n"/>
      <c r="J4172" s="5">
        <f>SUMIFS(amount_expended,cfda_key,V4172)</f>
        <v/>
      </c>
      <c r="K4172" s="5">
        <f>IF(G4172="OTHER CLUSTER NOT LISTED ABOVE",SUMIFS(amount_expended,uniform_other_cluster_name,X4172), IF(AND(OR(G4172="N/A",G4172=""),H4172=""),0,IF(G4172="STATE CLUSTER",SUMIFS(amount_expended,uniform_state_cluster_name,W4172),SUMIFS(amount_expended,cluster_name,G4172))))</f>
        <v/>
      </c>
      <c r="L4172" s="6" t="n"/>
      <c r="M4172" s="4" t="n"/>
      <c r="N4172" s="6" t="n"/>
      <c r="O4172" s="4" t="n"/>
      <c r="P4172" s="4" t="n"/>
      <c r="Q4172" s="6" t="n"/>
      <c r="R4172" s="7" t="n"/>
      <c r="S4172" s="6" t="n"/>
      <c r="T4172" s="6" t="n"/>
      <c r="U4172" s="6" t="n"/>
      <c r="V4172" s="3">
        <f>IF(OR(B4172="",C4172),"",CONCATENATE(B4172,".",C4172))</f>
        <v/>
      </c>
      <c r="W4172">
        <f>UPPER(TRIM(H4172))</f>
        <v/>
      </c>
      <c r="X4172">
        <f>UPPER(TRIM(I4172))</f>
        <v/>
      </c>
      <c r="Y4172">
        <f>IF(V4172&lt;&gt;"",IFERROR(INDEX(federal_program_name_lookup,MATCH(V4172,aln_lookup,0)),""),"")</f>
        <v/>
      </c>
    </row>
    <row r="4173">
      <c r="A4173">
        <f>IF(B4173&lt;&gt;"", "AWARD-"&amp;TEXT(ROW()-1,"0000"), "")</f>
        <v/>
      </c>
      <c r="B4173" s="4" t="n"/>
      <c r="C4173" s="4" t="n"/>
      <c r="D4173" s="4" t="n"/>
      <c r="E4173" s="6" t="n"/>
      <c r="F4173" s="7" t="n"/>
      <c r="G4173" s="6" t="n"/>
      <c r="H4173" s="6" t="n"/>
      <c r="I4173" s="6" t="n"/>
      <c r="J4173" s="5">
        <f>SUMIFS(amount_expended,cfda_key,V4173)</f>
        <v/>
      </c>
      <c r="K4173" s="5">
        <f>IF(G4173="OTHER CLUSTER NOT LISTED ABOVE",SUMIFS(amount_expended,uniform_other_cluster_name,X4173), IF(AND(OR(G4173="N/A",G4173=""),H4173=""),0,IF(G4173="STATE CLUSTER",SUMIFS(amount_expended,uniform_state_cluster_name,W4173),SUMIFS(amount_expended,cluster_name,G4173))))</f>
        <v/>
      </c>
      <c r="L4173" s="6" t="n"/>
      <c r="M4173" s="4" t="n"/>
      <c r="N4173" s="6" t="n"/>
      <c r="O4173" s="4" t="n"/>
      <c r="P4173" s="4" t="n"/>
      <c r="Q4173" s="6" t="n"/>
      <c r="R4173" s="7" t="n"/>
      <c r="S4173" s="6" t="n"/>
      <c r="T4173" s="6" t="n"/>
      <c r="U4173" s="6" t="n"/>
      <c r="V4173" s="3">
        <f>IF(OR(B4173="",C4173),"",CONCATENATE(B4173,".",C4173))</f>
        <v/>
      </c>
      <c r="W4173">
        <f>UPPER(TRIM(H4173))</f>
        <v/>
      </c>
      <c r="X4173">
        <f>UPPER(TRIM(I4173))</f>
        <v/>
      </c>
      <c r="Y4173">
        <f>IF(V4173&lt;&gt;"",IFERROR(INDEX(federal_program_name_lookup,MATCH(V4173,aln_lookup,0)),""),"")</f>
        <v/>
      </c>
    </row>
    <row r="4174">
      <c r="A4174">
        <f>IF(B4174&lt;&gt;"", "AWARD-"&amp;TEXT(ROW()-1,"0000"), "")</f>
        <v/>
      </c>
      <c r="B4174" s="4" t="n"/>
      <c r="C4174" s="4" t="n"/>
      <c r="D4174" s="4" t="n"/>
      <c r="E4174" s="6" t="n"/>
      <c r="F4174" s="7" t="n"/>
      <c r="G4174" s="6" t="n"/>
      <c r="H4174" s="6" t="n"/>
      <c r="I4174" s="6" t="n"/>
      <c r="J4174" s="5">
        <f>SUMIFS(amount_expended,cfda_key,V4174)</f>
        <v/>
      </c>
      <c r="K4174" s="5">
        <f>IF(G4174="OTHER CLUSTER NOT LISTED ABOVE",SUMIFS(amount_expended,uniform_other_cluster_name,X4174), IF(AND(OR(G4174="N/A",G4174=""),H4174=""),0,IF(G4174="STATE CLUSTER",SUMIFS(amount_expended,uniform_state_cluster_name,W4174),SUMIFS(amount_expended,cluster_name,G4174))))</f>
        <v/>
      </c>
      <c r="L4174" s="6" t="n"/>
      <c r="M4174" s="4" t="n"/>
      <c r="N4174" s="6" t="n"/>
      <c r="O4174" s="4" t="n"/>
      <c r="P4174" s="4" t="n"/>
      <c r="Q4174" s="6" t="n"/>
      <c r="R4174" s="7" t="n"/>
      <c r="S4174" s="6" t="n"/>
      <c r="T4174" s="6" t="n"/>
      <c r="U4174" s="6" t="n"/>
      <c r="V4174" s="3">
        <f>IF(OR(B4174="",C4174),"",CONCATENATE(B4174,".",C4174))</f>
        <v/>
      </c>
      <c r="W4174">
        <f>UPPER(TRIM(H4174))</f>
        <v/>
      </c>
      <c r="X4174">
        <f>UPPER(TRIM(I4174))</f>
        <v/>
      </c>
      <c r="Y4174">
        <f>IF(V4174&lt;&gt;"",IFERROR(INDEX(federal_program_name_lookup,MATCH(V4174,aln_lookup,0)),""),"")</f>
        <v/>
      </c>
    </row>
    <row r="4175">
      <c r="A4175">
        <f>IF(B4175&lt;&gt;"", "AWARD-"&amp;TEXT(ROW()-1,"0000"), "")</f>
        <v/>
      </c>
      <c r="B4175" s="4" t="n"/>
      <c r="C4175" s="4" t="n"/>
      <c r="D4175" s="4" t="n"/>
      <c r="E4175" s="6" t="n"/>
      <c r="F4175" s="7" t="n"/>
      <c r="G4175" s="6" t="n"/>
      <c r="H4175" s="6" t="n"/>
      <c r="I4175" s="6" t="n"/>
      <c r="J4175" s="5">
        <f>SUMIFS(amount_expended,cfda_key,V4175)</f>
        <v/>
      </c>
      <c r="K4175" s="5">
        <f>IF(G4175="OTHER CLUSTER NOT LISTED ABOVE",SUMIFS(amount_expended,uniform_other_cluster_name,X4175), IF(AND(OR(G4175="N/A",G4175=""),H4175=""),0,IF(G4175="STATE CLUSTER",SUMIFS(amount_expended,uniform_state_cluster_name,W4175),SUMIFS(amount_expended,cluster_name,G4175))))</f>
        <v/>
      </c>
      <c r="L4175" s="6" t="n"/>
      <c r="M4175" s="4" t="n"/>
      <c r="N4175" s="6" t="n"/>
      <c r="O4175" s="4" t="n"/>
      <c r="P4175" s="4" t="n"/>
      <c r="Q4175" s="6" t="n"/>
      <c r="R4175" s="7" t="n"/>
      <c r="S4175" s="6" t="n"/>
      <c r="T4175" s="6" t="n"/>
      <c r="U4175" s="6" t="n"/>
      <c r="V4175" s="3">
        <f>IF(OR(B4175="",C4175),"",CONCATENATE(B4175,".",C4175))</f>
        <v/>
      </c>
      <c r="W4175">
        <f>UPPER(TRIM(H4175))</f>
        <v/>
      </c>
      <c r="X4175">
        <f>UPPER(TRIM(I4175))</f>
        <v/>
      </c>
      <c r="Y4175">
        <f>IF(V4175&lt;&gt;"",IFERROR(INDEX(federal_program_name_lookup,MATCH(V4175,aln_lookup,0)),""),"")</f>
        <v/>
      </c>
    </row>
    <row r="4176">
      <c r="A4176">
        <f>IF(B4176&lt;&gt;"", "AWARD-"&amp;TEXT(ROW()-1,"0000"), "")</f>
        <v/>
      </c>
      <c r="B4176" s="4" t="n"/>
      <c r="C4176" s="4" t="n"/>
      <c r="D4176" s="4" t="n"/>
      <c r="E4176" s="6" t="n"/>
      <c r="F4176" s="7" t="n"/>
      <c r="G4176" s="6" t="n"/>
      <c r="H4176" s="6" t="n"/>
      <c r="I4176" s="6" t="n"/>
      <c r="J4176" s="5">
        <f>SUMIFS(amount_expended,cfda_key,V4176)</f>
        <v/>
      </c>
      <c r="K4176" s="5">
        <f>IF(G4176="OTHER CLUSTER NOT LISTED ABOVE",SUMIFS(amount_expended,uniform_other_cluster_name,X4176), IF(AND(OR(G4176="N/A",G4176=""),H4176=""),0,IF(G4176="STATE CLUSTER",SUMIFS(amount_expended,uniform_state_cluster_name,W4176),SUMIFS(amount_expended,cluster_name,G4176))))</f>
        <v/>
      </c>
      <c r="L4176" s="6" t="n"/>
      <c r="M4176" s="4" t="n"/>
      <c r="N4176" s="6" t="n"/>
      <c r="O4176" s="4" t="n"/>
      <c r="P4176" s="4" t="n"/>
      <c r="Q4176" s="6" t="n"/>
      <c r="R4176" s="7" t="n"/>
      <c r="S4176" s="6" t="n"/>
      <c r="T4176" s="6" t="n"/>
      <c r="U4176" s="6" t="n"/>
      <c r="V4176" s="3">
        <f>IF(OR(B4176="",C4176),"",CONCATENATE(B4176,".",C4176))</f>
        <v/>
      </c>
      <c r="W4176">
        <f>UPPER(TRIM(H4176))</f>
        <v/>
      </c>
      <c r="X4176">
        <f>UPPER(TRIM(I4176))</f>
        <v/>
      </c>
      <c r="Y4176">
        <f>IF(V4176&lt;&gt;"",IFERROR(INDEX(federal_program_name_lookup,MATCH(V4176,aln_lookup,0)),""),"")</f>
        <v/>
      </c>
    </row>
    <row r="4177">
      <c r="A4177">
        <f>IF(B4177&lt;&gt;"", "AWARD-"&amp;TEXT(ROW()-1,"0000"), "")</f>
        <v/>
      </c>
      <c r="B4177" s="4" t="n"/>
      <c r="C4177" s="4" t="n"/>
      <c r="D4177" s="4" t="n"/>
      <c r="E4177" s="6" t="n"/>
      <c r="F4177" s="7" t="n"/>
      <c r="G4177" s="6" t="n"/>
      <c r="H4177" s="6" t="n"/>
      <c r="I4177" s="6" t="n"/>
      <c r="J4177" s="5">
        <f>SUMIFS(amount_expended,cfda_key,V4177)</f>
        <v/>
      </c>
      <c r="K4177" s="5">
        <f>IF(G4177="OTHER CLUSTER NOT LISTED ABOVE",SUMIFS(amount_expended,uniform_other_cluster_name,X4177), IF(AND(OR(G4177="N/A",G4177=""),H4177=""),0,IF(G4177="STATE CLUSTER",SUMIFS(amount_expended,uniform_state_cluster_name,W4177),SUMIFS(amount_expended,cluster_name,G4177))))</f>
        <v/>
      </c>
      <c r="L4177" s="6" t="n"/>
      <c r="M4177" s="4" t="n"/>
      <c r="N4177" s="6" t="n"/>
      <c r="O4177" s="4" t="n"/>
      <c r="P4177" s="4" t="n"/>
      <c r="Q4177" s="6" t="n"/>
      <c r="R4177" s="7" t="n"/>
      <c r="S4177" s="6" t="n"/>
      <c r="T4177" s="6" t="n"/>
      <c r="U4177" s="6" t="n"/>
      <c r="V4177" s="3">
        <f>IF(OR(B4177="",C4177),"",CONCATENATE(B4177,".",C4177))</f>
        <v/>
      </c>
      <c r="W4177">
        <f>UPPER(TRIM(H4177))</f>
        <v/>
      </c>
      <c r="X4177">
        <f>UPPER(TRIM(I4177))</f>
        <v/>
      </c>
      <c r="Y4177">
        <f>IF(V4177&lt;&gt;"",IFERROR(INDEX(federal_program_name_lookup,MATCH(V4177,aln_lookup,0)),""),"")</f>
        <v/>
      </c>
    </row>
    <row r="4178">
      <c r="A4178">
        <f>IF(B4178&lt;&gt;"", "AWARD-"&amp;TEXT(ROW()-1,"0000"), "")</f>
        <v/>
      </c>
      <c r="B4178" s="4" t="n"/>
      <c r="C4178" s="4" t="n"/>
      <c r="D4178" s="4" t="n"/>
      <c r="E4178" s="6" t="n"/>
      <c r="F4178" s="7" t="n"/>
      <c r="G4178" s="6" t="n"/>
      <c r="H4178" s="6" t="n"/>
      <c r="I4178" s="6" t="n"/>
      <c r="J4178" s="5">
        <f>SUMIFS(amount_expended,cfda_key,V4178)</f>
        <v/>
      </c>
      <c r="K4178" s="5">
        <f>IF(G4178="OTHER CLUSTER NOT LISTED ABOVE",SUMIFS(amount_expended,uniform_other_cluster_name,X4178), IF(AND(OR(G4178="N/A",G4178=""),H4178=""),0,IF(G4178="STATE CLUSTER",SUMIFS(amount_expended,uniform_state_cluster_name,W4178),SUMIFS(amount_expended,cluster_name,G4178))))</f>
        <v/>
      </c>
      <c r="L4178" s="6" t="n"/>
      <c r="M4178" s="4" t="n"/>
      <c r="N4178" s="6" t="n"/>
      <c r="O4178" s="4" t="n"/>
      <c r="P4178" s="4" t="n"/>
      <c r="Q4178" s="6" t="n"/>
      <c r="R4178" s="7" t="n"/>
      <c r="S4178" s="6" t="n"/>
      <c r="T4178" s="6" t="n"/>
      <c r="U4178" s="6" t="n"/>
      <c r="V4178" s="3">
        <f>IF(OR(B4178="",C4178),"",CONCATENATE(B4178,".",C4178))</f>
        <v/>
      </c>
      <c r="W4178">
        <f>UPPER(TRIM(H4178))</f>
        <v/>
      </c>
      <c r="X4178">
        <f>UPPER(TRIM(I4178))</f>
        <v/>
      </c>
      <c r="Y4178">
        <f>IF(V4178&lt;&gt;"",IFERROR(INDEX(federal_program_name_lookup,MATCH(V4178,aln_lookup,0)),""),"")</f>
        <v/>
      </c>
    </row>
    <row r="4179">
      <c r="A4179">
        <f>IF(B4179&lt;&gt;"", "AWARD-"&amp;TEXT(ROW()-1,"0000"), "")</f>
        <v/>
      </c>
      <c r="B4179" s="4" t="n"/>
      <c r="C4179" s="4" t="n"/>
      <c r="D4179" s="4" t="n"/>
      <c r="E4179" s="6" t="n"/>
      <c r="F4179" s="7" t="n"/>
      <c r="G4179" s="6" t="n"/>
      <c r="H4179" s="6" t="n"/>
      <c r="I4179" s="6" t="n"/>
      <c r="J4179" s="5">
        <f>SUMIFS(amount_expended,cfda_key,V4179)</f>
        <v/>
      </c>
      <c r="K4179" s="5">
        <f>IF(G4179="OTHER CLUSTER NOT LISTED ABOVE",SUMIFS(amount_expended,uniform_other_cluster_name,X4179), IF(AND(OR(G4179="N/A",G4179=""),H4179=""),0,IF(G4179="STATE CLUSTER",SUMIFS(amount_expended,uniform_state_cluster_name,W4179),SUMIFS(amount_expended,cluster_name,G4179))))</f>
        <v/>
      </c>
      <c r="L4179" s="6" t="n"/>
      <c r="M4179" s="4" t="n"/>
      <c r="N4179" s="6" t="n"/>
      <c r="O4179" s="4" t="n"/>
      <c r="P4179" s="4" t="n"/>
      <c r="Q4179" s="6" t="n"/>
      <c r="R4179" s="7" t="n"/>
      <c r="S4179" s="6" t="n"/>
      <c r="T4179" s="6" t="n"/>
      <c r="U4179" s="6" t="n"/>
      <c r="V4179" s="3">
        <f>IF(OR(B4179="",C4179),"",CONCATENATE(B4179,".",C4179))</f>
        <v/>
      </c>
      <c r="W4179">
        <f>UPPER(TRIM(H4179))</f>
        <v/>
      </c>
      <c r="X4179">
        <f>UPPER(TRIM(I4179))</f>
        <v/>
      </c>
      <c r="Y4179">
        <f>IF(V4179&lt;&gt;"",IFERROR(INDEX(federal_program_name_lookup,MATCH(V4179,aln_lookup,0)),""),"")</f>
        <v/>
      </c>
    </row>
    <row r="4180">
      <c r="A4180">
        <f>IF(B4180&lt;&gt;"", "AWARD-"&amp;TEXT(ROW()-1,"0000"), "")</f>
        <v/>
      </c>
      <c r="B4180" s="4" t="n"/>
      <c r="C4180" s="4" t="n"/>
      <c r="D4180" s="4" t="n"/>
      <c r="E4180" s="6" t="n"/>
      <c r="F4180" s="7" t="n"/>
      <c r="G4180" s="6" t="n"/>
      <c r="H4180" s="6" t="n"/>
      <c r="I4180" s="6" t="n"/>
      <c r="J4180" s="5">
        <f>SUMIFS(amount_expended,cfda_key,V4180)</f>
        <v/>
      </c>
      <c r="K4180" s="5">
        <f>IF(G4180="OTHER CLUSTER NOT LISTED ABOVE",SUMIFS(amount_expended,uniform_other_cluster_name,X4180), IF(AND(OR(G4180="N/A",G4180=""),H4180=""),0,IF(G4180="STATE CLUSTER",SUMIFS(amount_expended,uniform_state_cluster_name,W4180),SUMIFS(amount_expended,cluster_name,G4180))))</f>
        <v/>
      </c>
      <c r="L4180" s="6" t="n"/>
      <c r="M4180" s="4" t="n"/>
      <c r="N4180" s="6" t="n"/>
      <c r="O4180" s="4" t="n"/>
      <c r="P4180" s="4" t="n"/>
      <c r="Q4180" s="6" t="n"/>
      <c r="R4180" s="7" t="n"/>
      <c r="S4180" s="6" t="n"/>
      <c r="T4180" s="6" t="n"/>
      <c r="U4180" s="6" t="n"/>
      <c r="V4180" s="3">
        <f>IF(OR(B4180="",C4180),"",CONCATENATE(B4180,".",C4180))</f>
        <v/>
      </c>
      <c r="W4180">
        <f>UPPER(TRIM(H4180))</f>
        <v/>
      </c>
      <c r="X4180">
        <f>UPPER(TRIM(I4180))</f>
        <v/>
      </c>
      <c r="Y4180">
        <f>IF(V4180&lt;&gt;"",IFERROR(INDEX(federal_program_name_lookup,MATCH(V4180,aln_lookup,0)),""),"")</f>
        <v/>
      </c>
    </row>
    <row r="4181">
      <c r="A4181">
        <f>IF(B4181&lt;&gt;"", "AWARD-"&amp;TEXT(ROW()-1,"0000"), "")</f>
        <v/>
      </c>
      <c r="B4181" s="4" t="n"/>
      <c r="C4181" s="4" t="n"/>
      <c r="D4181" s="4" t="n"/>
      <c r="E4181" s="6" t="n"/>
      <c r="F4181" s="7" t="n"/>
      <c r="G4181" s="6" t="n"/>
      <c r="H4181" s="6" t="n"/>
      <c r="I4181" s="6" t="n"/>
      <c r="J4181" s="5">
        <f>SUMIFS(amount_expended,cfda_key,V4181)</f>
        <v/>
      </c>
      <c r="K4181" s="5">
        <f>IF(G4181="OTHER CLUSTER NOT LISTED ABOVE",SUMIFS(amount_expended,uniform_other_cluster_name,X4181), IF(AND(OR(G4181="N/A",G4181=""),H4181=""),0,IF(G4181="STATE CLUSTER",SUMIFS(amount_expended,uniform_state_cluster_name,W4181),SUMIFS(amount_expended,cluster_name,G4181))))</f>
        <v/>
      </c>
      <c r="L4181" s="6" t="n"/>
      <c r="M4181" s="4" t="n"/>
      <c r="N4181" s="6" t="n"/>
      <c r="O4181" s="4" t="n"/>
      <c r="P4181" s="4" t="n"/>
      <c r="Q4181" s="6" t="n"/>
      <c r="R4181" s="7" t="n"/>
      <c r="S4181" s="6" t="n"/>
      <c r="T4181" s="6" t="n"/>
      <c r="U4181" s="6" t="n"/>
      <c r="V4181" s="3">
        <f>IF(OR(B4181="",C4181),"",CONCATENATE(B4181,".",C4181))</f>
        <v/>
      </c>
      <c r="W4181">
        <f>UPPER(TRIM(H4181))</f>
        <v/>
      </c>
      <c r="X4181">
        <f>UPPER(TRIM(I4181))</f>
        <v/>
      </c>
      <c r="Y4181">
        <f>IF(V4181&lt;&gt;"",IFERROR(INDEX(federal_program_name_lookup,MATCH(V4181,aln_lookup,0)),""),"")</f>
        <v/>
      </c>
    </row>
    <row r="4182">
      <c r="A4182">
        <f>IF(B4182&lt;&gt;"", "AWARD-"&amp;TEXT(ROW()-1,"0000"), "")</f>
        <v/>
      </c>
      <c r="B4182" s="4" t="n"/>
      <c r="C4182" s="4" t="n"/>
      <c r="D4182" s="4" t="n"/>
      <c r="E4182" s="6" t="n"/>
      <c r="F4182" s="7" t="n"/>
      <c r="G4182" s="6" t="n"/>
      <c r="H4182" s="6" t="n"/>
      <c r="I4182" s="6" t="n"/>
      <c r="J4182" s="5">
        <f>SUMIFS(amount_expended,cfda_key,V4182)</f>
        <v/>
      </c>
      <c r="K4182" s="5">
        <f>IF(G4182="OTHER CLUSTER NOT LISTED ABOVE",SUMIFS(amount_expended,uniform_other_cluster_name,X4182), IF(AND(OR(G4182="N/A",G4182=""),H4182=""),0,IF(G4182="STATE CLUSTER",SUMIFS(amount_expended,uniform_state_cluster_name,W4182),SUMIFS(amount_expended,cluster_name,G4182))))</f>
        <v/>
      </c>
      <c r="L4182" s="6" t="n"/>
      <c r="M4182" s="4" t="n"/>
      <c r="N4182" s="6" t="n"/>
      <c r="O4182" s="4" t="n"/>
      <c r="P4182" s="4" t="n"/>
      <c r="Q4182" s="6" t="n"/>
      <c r="R4182" s="7" t="n"/>
      <c r="S4182" s="6" t="n"/>
      <c r="T4182" s="6" t="n"/>
      <c r="U4182" s="6" t="n"/>
      <c r="V4182" s="3">
        <f>IF(OR(B4182="",C4182),"",CONCATENATE(B4182,".",C4182))</f>
        <v/>
      </c>
      <c r="W4182">
        <f>UPPER(TRIM(H4182))</f>
        <v/>
      </c>
      <c r="X4182">
        <f>UPPER(TRIM(I4182))</f>
        <v/>
      </c>
      <c r="Y4182">
        <f>IF(V4182&lt;&gt;"",IFERROR(INDEX(federal_program_name_lookup,MATCH(V4182,aln_lookup,0)),""),"")</f>
        <v/>
      </c>
    </row>
    <row r="4183">
      <c r="A4183">
        <f>IF(B4183&lt;&gt;"", "AWARD-"&amp;TEXT(ROW()-1,"0000"), "")</f>
        <v/>
      </c>
      <c r="B4183" s="4" t="n"/>
      <c r="C4183" s="4" t="n"/>
      <c r="D4183" s="4" t="n"/>
      <c r="E4183" s="6" t="n"/>
      <c r="F4183" s="7" t="n"/>
      <c r="G4183" s="6" t="n"/>
      <c r="H4183" s="6" t="n"/>
      <c r="I4183" s="6" t="n"/>
      <c r="J4183" s="5">
        <f>SUMIFS(amount_expended,cfda_key,V4183)</f>
        <v/>
      </c>
      <c r="K4183" s="5">
        <f>IF(G4183="OTHER CLUSTER NOT LISTED ABOVE",SUMIFS(amount_expended,uniform_other_cluster_name,X4183), IF(AND(OR(G4183="N/A",G4183=""),H4183=""),0,IF(G4183="STATE CLUSTER",SUMIFS(amount_expended,uniform_state_cluster_name,W4183),SUMIFS(amount_expended,cluster_name,G4183))))</f>
        <v/>
      </c>
      <c r="L4183" s="6" t="n"/>
      <c r="M4183" s="4" t="n"/>
      <c r="N4183" s="6" t="n"/>
      <c r="O4183" s="4" t="n"/>
      <c r="P4183" s="4" t="n"/>
      <c r="Q4183" s="6" t="n"/>
      <c r="R4183" s="7" t="n"/>
      <c r="S4183" s="6" t="n"/>
      <c r="T4183" s="6" t="n"/>
      <c r="U4183" s="6" t="n"/>
      <c r="V4183" s="3">
        <f>IF(OR(B4183="",C4183),"",CONCATENATE(B4183,".",C4183))</f>
        <v/>
      </c>
      <c r="W4183">
        <f>UPPER(TRIM(H4183))</f>
        <v/>
      </c>
      <c r="X4183">
        <f>UPPER(TRIM(I4183))</f>
        <v/>
      </c>
      <c r="Y4183">
        <f>IF(V4183&lt;&gt;"",IFERROR(INDEX(federal_program_name_lookup,MATCH(V4183,aln_lookup,0)),""),"")</f>
        <v/>
      </c>
    </row>
    <row r="4184">
      <c r="A4184">
        <f>IF(B4184&lt;&gt;"", "AWARD-"&amp;TEXT(ROW()-1,"0000"), "")</f>
        <v/>
      </c>
      <c r="B4184" s="4" t="n"/>
      <c r="C4184" s="4" t="n"/>
      <c r="D4184" s="4" t="n"/>
      <c r="E4184" s="6" t="n"/>
      <c r="F4184" s="7" t="n"/>
      <c r="G4184" s="6" t="n"/>
      <c r="H4184" s="6" t="n"/>
      <c r="I4184" s="6" t="n"/>
      <c r="J4184" s="5">
        <f>SUMIFS(amount_expended,cfda_key,V4184)</f>
        <v/>
      </c>
      <c r="K4184" s="5">
        <f>IF(G4184="OTHER CLUSTER NOT LISTED ABOVE",SUMIFS(amount_expended,uniform_other_cluster_name,X4184), IF(AND(OR(G4184="N/A",G4184=""),H4184=""),0,IF(G4184="STATE CLUSTER",SUMIFS(amount_expended,uniform_state_cluster_name,W4184),SUMIFS(amount_expended,cluster_name,G4184))))</f>
        <v/>
      </c>
      <c r="L4184" s="6" t="n"/>
      <c r="M4184" s="4" t="n"/>
      <c r="N4184" s="6" t="n"/>
      <c r="O4184" s="4" t="n"/>
      <c r="P4184" s="4" t="n"/>
      <c r="Q4184" s="6" t="n"/>
      <c r="R4184" s="7" t="n"/>
      <c r="S4184" s="6" t="n"/>
      <c r="T4184" s="6" t="n"/>
      <c r="U4184" s="6" t="n"/>
      <c r="V4184" s="3">
        <f>IF(OR(B4184="",C4184),"",CONCATENATE(B4184,".",C4184))</f>
        <v/>
      </c>
      <c r="W4184">
        <f>UPPER(TRIM(H4184))</f>
        <v/>
      </c>
      <c r="X4184">
        <f>UPPER(TRIM(I4184))</f>
        <v/>
      </c>
      <c r="Y4184">
        <f>IF(V4184&lt;&gt;"",IFERROR(INDEX(federal_program_name_lookup,MATCH(V4184,aln_lookup,0)),""),"")</f>
        <v/>
      </c>
    </row>
    <row r="4185">
      <c r="A4185">
        <f>IF(B4185&lt;&gt;"", "AWARD-"&amp;TEXT(ROW()-1,"0000"), "")</f>
        <v/>
      </c>
      <c r="B4185" s="4" t="n"/>
      <c r="C4185" s="4" t="n"/>
      <c r="D4185" s="4" t="n"/>
      <c r="E4185" s="6" t="n"/>
      <c r="F4185" s="7" t="n"/>
      <c r="G4185" s="6" t="n"/>
      <c r="H4185" s="6" t="n"/>
      <c r="I4185" s="6" t="n"/>
      <c r="J4185" s="5">
        <f>SUMIFS(amount_expended,cfda_key,V4185)</f>
        <v/>
      </c>
      <c r="K4185" s="5">
        <f>IF(G4185="OTHER CLUSTER NOT LISTED ABOVE",SUMIFS(amount_expended,uniform_other_cluster_name,X4185), IF(AND(OR(G4185="N/A",G4185=""),H4185=""),0,IF(G4185="STATE CLUSTER",SUMIFS(amount_expended,uniform_state_cluster_name,W4185),SUMIFS(amount_expended,cluster_name,G4185))))</f>
        <v/>
      </c>
      <c r="L4185" s="6" t="n"/>
      <c r="M4185" s="4" t="n"/>
      <c r="N4185" s="6" t="n"/>
      <c r="O4185" s="4" t="n"/>
      <c r="P4185" s="4" t="n"/>
      <c r="Q4185" s="6" t="n"/>
      <c r="R4185" s="7" t="n"/>
      <c r="S4185" s="6" t="n"/>
      <c r="T4185" s="6" t="n"/>
      <c r="U4185" s="6" t="n"/>
      <c r="V4185" s="3">
        <f>IF(OR(B4185="",C4185),"",CONCATENATE(B4185,".",C4185))</f>
        <v/>
      </c>
      <c r="W4185">
        <f>UPPER(TRIM(H4185))</f>
        <v/>
      </c>
      <c r="X4185">
        <f>UPPER(TRIM(I4185))</f>
        <v/>
      </c>
      <c r="Y4185">
        <f>IF(V4185&lt;&gt;"",IFERROR(INDEX(federal_program_name_lookup,MATCH(V4185,aln_lookup,0)),""),"")</f>
        <v/>
      </c>
    </row>
    <row r="4186">
      <c r="A4186">
        <f>IF(B4186&lt;&gt;"", "AWARD-"&amp;TEXT(ROW()-1,"0000"), "")</f>
        <v/>
      </c>
      <c r="B4186" s="4" t="n"/>
      <c r="C4186" s="4" t="n"/>
      <c r="D4186" s="4" t="n"/>
      <c r="E4186" s="6" t="n"/>
      <c r="F4186" s="7" t="n"/>
      <c r="G4186" s="6" t="n"/>
      <c r="H4186" s="6" t="n"/>
      <c r="I4186" s="6" t="n"/>
      <c r="J4186" s="5">
        <f>SUMIFS(amount_expended,cfda_key,V4186)</f>
        <v/>
      </c>
      <c r="K4186" s="5">
        <f>IF(G4186="OTHER CLUSTER NOT LISTED ABOVE",SUMIFS(amount_expended,uniform_other_cluster_name,X4186), IF(AND(OR(G4186="N/A",G4186=""),H4186=""),0,IF(G4186="STATE CLUSTER",SUMIFS(amount_expended,uniform_state_cluster_name,W4186),SUMIFS(amount_expended,cluster_name,G4186))))</f>
        <v/>
      </c>
      <c r="L4186" s="6" t="n"/>
      <c r="M4186" s="4" t="n"/>
      <c r="N4186" s="6" t="n"/>
      <c r="O4186" s="4" t="n"/>
      <c r="P4186" s="4" t="n"/>
      <c r="Q4186" s="6" t="n"/>
      <c r="R4186" s="7" t="n"/>
      <c r="S4186" s="6" t="n"/>
      <c r="T4186" s="6" t="n"/>
      <c r="U4186" s="6" t="n"/>
      <c r="V4186" s="3">
        <f>IF(OR(B4186="",C4186),"",CONCATENATE(B4186,".",C4186))</f>
        <v/>
      </c>
      <c r="W4186">
        <f>UPPER(TRIM(H4186))</f>
        <v/>
      </c>
      <c r="X4186">
        <f>UPPER(TRIM(I4186))</f>
        <v/>
      </c>
      <c r="Y4186">
        <f>IF(V4186&lt;&gt;"",IFERROR(INDEX(federal_program_name_lookup,MATCH(V4186,aln_lookup,0)),""),"")</f>
        <v/>
      </c>
    </row>
    <row r="4187">
      <c r="A4187">
        <f>IF(B4187&lt;&gt;"", "AWARD-"&amp;TEXT(ROW()-1,"0000"), "")</f>
        <v/>
      </c>
      <c r="B4187" s="4" t="n"/>
      <c r="C4187" s="4" t="n"/>
      <c r="D4187" s="4" t="n"/>
      <c r="E4187" s="6" t="n"/>
      <c r="F4187" s="7" t="n"/>
      <c r="G4187" s="6" t="n"/>
      <c r="H4187" s="6" t="n"/>
      <c r="I4187" s="6" t="n"/>
      <c r="J4187" s="5">
        <f>SUMIFS(amount_expended,cfda_key,V4187)</f>
        <v/>
      </c>
      <c r="K4187" s="5">
        <f>IF(G4187="OTHER CLUSTER NOT LISTED ABOVE",SUMIFS(amount_expended,uniform_other_cluster_name,X4187), IF(AND(OR(G4187="N/A",G4187=""),H4187=""),0,IF(G4187="STATE CLUSTER",SUMIFS(amount_expended,uniform_state_cluster_name,W4187),SUMIFS(amount_expended,cluster_name,G4187))))</f>
        <v/>
      </c>
      <c r="L4187" s="6" t="n"/>
      <c r="M4187" s="4" t="n"/>
      <c r="N4187" s="6" t="n"/>
      <c r="O4187" s="4" t="n"/>
      <c r="P4187" s="4" t="n"/>
      <c r="Q4187" s="6" t="n"/>
      <c r="R4187" s="7" t="n"/>
      <c r="S4187" s="6" t="n"/>
      <c r="T4187" s="6" t="n"/>
      <c r="U4187" s="6" t="n"/>
      <c r="V4187" s="3">
        <f>IF(OR(B4187="",C4187),"",CONCATENATE(B4187,".",C4187))</f>
        <v/>
      </c>
      <c r="W4187">
        <f>UPPER(TRIM(H4187))</f>
        <v/>
      </c>
      <c r="X4187">
        <f>UPPER(TRIM(I4187))</f>
        <v/>
      </c>
      <c r="Y4187">
        <f>IF(V4187&lt;&gt;"",IFERROR(INDEX(federal_program_name_lookup,MATCH(V4187,aln_lookup,0)),""),"")</f>
        <v/>
      </c>
    </row>
    <row r="4188">
      <c r="A4188">
        <f>IF(B4188&lt;&gt;"", "AWARD-"&amp;TEXT(ROW()-1,"0000"), "")</f>
        <v/>
      </c>
      <c r="B4188" s="4" t="n"/>
      <c r="C4188" s="4" t="n"/>
      <c r="D4188" s="4" t="n"/>
      <c r="E4188" s="6" t="n"/>
      <c r="F4188" s="7" t="n"/>
      <c r="G4188" s="6" t="n"/>
      <c r="H4188" s="6" t="n"/>
      <c r="I4188" s="6" t="n"/>
      <c r="J4188" s="5">
        <f>SUMIFS(amount_expended,cfda_key,V4188)</f>
        <v/>
      </c>
      <c r="K4188" s="5">
        <f>IF(G4188="OTHER CLUSTER NOT LISTED ABOVE",SUMIFS(amount_expended,uniform_other_cluster_name,X4188), IF(AND(OR(G4188="N/A",G4188=""),H4188=""),0,IF(G4188="STATE CLUSTER",SUMIFS(amount_expended,uniform_state_cluster_name,W4188),SUMIFS(amount_expended,cluster_name,G4188))))</f>
        <v/>
      </c>
      <c r="L4188" s="6" t="n"/>
      <c r="M4188" s="4" t="n"/>
      <c r="N4188" s="6" t="n"/>
      <c r="O4188" s="4" t="n"/>
      <c r="P4188" s="4" t="n"/>
      <c r="Q4188" s="6" t="n"/>
      <c r="R4188" s="7" t="n"/>
      <c r="S4188" s="6" t="n"/>
      <c r="T4188" s="6" t="n"/>
      <c r="U4188" s="6" t="n"/>
      <c r="V4188" s="3">
        <f>IF(OR(B4188="",C4188),"",CONCATENATE(B4188,".",C4188))</f>
        <v/>
      </c>
      <c r="W4188">
        <f>UPPER(TRIM(H4188))</f>
        <v/>
      </c>
      <c r="X4188">
        <f>UPPER(TRIM(I4188))</f>
        <v/>
      </c>
      <c r="Y4188">
        <f>IF(V4188&lt;&gt;"",IFERROR(INDEX(federal_program_name_lookup,MATCH(V4188,aln_lookup,0)),""),"")</f>
        <v/>
      </c>
    </row>
    <row r="4189">
      <c r="A4189">
        <f>IF(B4189&lt;&gt;"", "AWARD-"&amp;TEXT(ROW()-1,"0000"), "")</f>
        <v/>
      </c>
      <c r="B4189" s="4" t="n"/>
      <c r="C4189" s="4" t="n"/>
      <c r="D4189" s="4" t="n"/>
      <c r="E4189" s="6" t="n"/>
      <c r="F4189" s="7" t="n"/>
      <c r="G4189" s="6" t="n"/>
      <c r="H4189" s="6" t="n"/>
      <c r="I4189" s="6" t="n"/>
      <c r="J4189" s="5">
        <f>SUMIFS(amount_expended,cfda_key,V4189)</f>
        <v/>
      </c>
      <c r="K4189" s="5">
        <f>IF(G4189="OTHER CLUSTER NOT LISTED ABOVE",SUMIFS(amount_expended,uniform_other_cluster_name,X4189), IF(AND(OR(G4189="N/A",G4189=""),H4189=""),0,IF(G4189="STATE CLUSTER",SUMIFS(amount_expended,uniform_state_cluster_name,W4189),SUMIFS(amount_expended,cluster_name,G4189))))</f>
        <v/>
      </c>
      <c r="L4189" s="6" t="n"/>
      <c r="M4189" s="4" t="n"/>
      <c r="N4189" s="6" t="n"/>
      <c r="O4189" s="4" t="n"/>
      <c r="P4189" s="4" t="n"/>
      <c r="Q4189" s="6" t="n"/>
      <c r="R4189" s="7" t="n"/>
      <c r="S4189" s="6" t="n"/>
      <c r="T4189" s="6" t="n"/>
      <c r="U4189" s="6" t="n"/>
      <c r="V4189" s="3">
        <f>IF(OR(B4189="",C4189),"",CONCATENATE(B4189,".",C4189))</f>
        <v/>
      </c>
      <c r="W4189">
        <f>UPPER(TRIM(H4189))</f>
        <v/>
      </c>
      <c r="X4189">
        <f>UPPER(TRIM(I4189))</f>
        <v/>
      </c>
      <c r="Y4189">
        <f>IF(V4189&lt;&gt;"",IFERROR(INDEX(federal_program_name_lookup,MATCH(V4189,aln_lookup,0)),""),"")</f>
        <v/>
      </c>
    </row>
    <row r="4190">
      <c r="A4190">
        <f>IF(B4190&lt;&gt;"", "AWARD-"&amp;TEXT(ROW()-1,"0000"), "")</f>
        <v/>
      </c>
      <c r="B4190" s="4" t="n"/>
      <c r="C4190" s="4" t="n"/>
      <c r="D4190" s="4" t="n"/>
      <c r="E4190" s="6" t="n"/>
      <c r="F4190" s="7" t="n"/>
      <c r="G4190" s="6" t="n"/>
      <c r="H4190" s="6" t="n"/>
      <c r="I4190" s="6" t="n"/>
      <c r="J4190" s="5">
        <f>SUMIFS(amount_expended,cfda_key,V4190)</f>
        <v/>
      </c>
      <c r="K4190" s="5">
        <f>IF(G4190="OTHER CLUSTER NOT LISTED ABOVE",SUMIFS(amount_expended,uniform_other_cluster_name,X4190), IF(AND(OR(G4190="N/A",G4190=""),H4190=""),0,IF(G4190="STATE CLUSTER",SUMIFS(amount_expended,uniform_state_cluster_name,W4190),SUMIFS(amount_expended,cluster_name,G4190))))</f>
        <v/>
      </c>
      <c r="L4190" s="6" t="n"/>
      <c r="M4190" s="4" t="n"/>
      <c r="N4190" s="6" t="n"/>
      <c r="O4190" s="4" t="n"/>
      <c r="P4190" s="4" t="n"/>
      <c r="Q4190" s="6" t="n"/>
      <c r="R4190" s="7" t="n"/>
      <c r="S4190" s="6" t="n"/>
      <c r="T4190" s="6" t="n"/>
      <c r="U4190" s="6" t="n"/>
      <c r="V4190" s="3">
        <f>IF(OR(B4190="",C4190),"",CONCATENATE(B4190,".",C4190))</f>
        <v/>
      </c>
      <c r="W4190">
        <f>UPPER(TRIM(H4190))</f>
        <v/>
      </c>
      <c r="X4190">
        <f>UPPER(TRIM(I4190))</f>
        <v/>
      </c>
      <c r="Y4190">
        <f>IF(V4190&lt;&gt;"",IFERROR(INDEX(federal_program_name_lookup,MATCH(V4190,aln_lookup,0)),""),"")</f>
        <v/>
      </c>
    </row>
    <row r="4191">
      <c r="A4191">
        <f>IF(B4191&lt;&gt;"", "AWARD-"&amp;TEXT(ROW()-1,"0000"), "")</f>
        <v/>
      </c>
      <c r="B4191" s="4" t="n"/>
      <c r="C4191" s="4" t="n"/>
      <c r="D4191" s="4" t="n"/>
      <c r="E4191" s="6" t="n"/>
      <c r="F4191" s="7" t="n"/>
      <c r="G4191" s="6" t="n"/>
      <c r="H4191" s="6" t="n"/>
      <c r="I4191" s="6" t="n"/>
      <c r="J4191" s="5">
        <f>SUMIFS(amount_expended,cfda_key,V4191)</f>
        <v/>
      </c>
      <c r="K4191" s="5">
        <f>IF(G4191="OTHER CLUSTER NOT LISTED ABOVE",SUMIFS(amount_expended,uniform_other_cluster_name,X4191), IF(AND(OR(G4191="N/A",G4191=""),H4191=""),0,IF(G4191="STATE CLUSTER",SUMIFS(amount_expended,uniform_state_cluster_name,W4191),SUMIFS(amount_expended,cluster_name,G4191))))</f>
        <v/>
      </c>
      <c r="L4191" s="6" t="n"/>
      <c r="M4191" s="4" t="n"/>
      <c r="N4191" s="6" t="n"/>
      <c r="O4191" s="4" t="n"/>
      <c r="P4191" s="4" t="n"/>
      <c r="Q4191" s="6" t="n"/>
      <c r="R4191" s="7" t="n"/>
      <c r="S4191" s="6" t="n"/>
      <c r="T4191" s="6" t="n"/>
      <c r="U4191" s="6" t="n"/>
      <c r="V4191" s="3">
        <f>IF(OR(B4191="",C4191),"",CONCATENATE(B4191,".",C4191))</f>
        <v/>
      </c>
      <c r="W4191">
        <f>UPPER(TRIM(H4191))</f>
        <v/>
      </c>
      <c r="X4191">
        <f>UPPER(TRIM(I4191))</f>
        <v/>
      </c>
      <c r="Y4191">
        <f>IF(V4191&lt;&gt;"",IFERROR(INDEX(federal_program_name_lookup,MATCH(V4191,aln_lookup,0)),""),"")</f>
        <v/>
      </c>
    </row>
    <row r="4192">
      <c r="A4192">
        <f>IF(B4192&lt;&gt;"", "AWARD-"&amp;TEXT(ROW()-1,"0000"), "")</f>
        <v/>
      </c>
      <c r="B4192" s="4" t="n"/>
      <c r="C4192" s="4" t="n"/>
      <c r="D4192" s="4" t="n"/>
      <c r="E4192" s="6" t="n"/>
      <c r="F4192" s="7" t="n"/>
      <c r="G4192" s="6" t="n"/>
      <c r="H4192" s="6" t="n"/>
      <c r="I4192" s="6" t="n"/>
      <c r="J4192" s="5">
        <f>SUMIFS(amount_expended,cfda_key,V4192)</f>
        <v/>
      </c>
      <c r="K4192" s="5">
        <f>IF(G4192="OTHER CLUSTER NOT LISTED ABOVE",SUMIFS(amount_expended,uniform_other_cluster_name,X4192), IF(AND(OR(G4192="N/A",G4192=""),H4192=""),0,IF(G4192="STATE CLUSTER",SUMIFS(amount_expended,uniform_state_cluster_name,W4192),SUMIFS(amount_expended,cluster_name,G4192))))</f>
        <v/>
      </c>
      <c r="L4192" s="6" t="n"/>
      <c r="M4192" s="4" t="n"/>
      <c r="N4192" s="6" t="n"/>
      <c r="O4192" s="4" t="n"/>
      <c r="P4192" s="4" t="n"/>
      <c r="Q4192" s="6" t="n"/>
      <c r="R4192" s="7" t="n"/>
      <c r="S4192" s="6" t="n"/>
      <c r="T4192" s="6" t="n"/>
      <c r="U4192" s="6" t="n"/>
      <c r="V4192" s="3">
        <f>IF(OR(B4192="",C4192),"",CONCATENATE(B4192,".",C4192))</f>
        <v/>
      </c>
      <c r="W4192">
        <f>UPPER(TRIM(H4192))</f>
        <v/>
      </c>
      <c r="X4192">
        <f>UPPER(TRIM(I4192))</f>
        <v/>
      </c>
      <c r="Y4192">
        <f>IF(V4192&lt;&gt;"",IFERROR(INDEX(federal_program_name_lookup,MATCH(V4192,aln_lookup,0)),""),"")</f>
        <v/>
      </c>
    </row>
    <row r="4193">
      <c r="A4193">
        <f>IF(B4193&lt;&gt;"", "AWARD-"&amp;TEXT(ROW()-1,"0000"), "")</f>
        <v/>
      </c>
      <c r="B4193" s="4" t="n"/>
      <c r="C4193" s="4" t="n"/>
      <c r="D4193" s="4" t="n"/>
      <c r="E4193" s="6" t="n"/>
      <c r="F4193" s="7" t="n"/>
      <c r="G4193" s="6" t="n"/>
      <c r="H4193" s="6" t="n"/>
      <c r="I4193" s="6" t="n"/>
      <c r="J4193" s="5">
        <f>SUMIFS(amount_expended,cfda_key,V4193)</f>
        <v/>
      </c>
      <c r="K4193" s="5">
        <f>IF(G4193="OTHER CLUSTER NOT LISTED ABOVE",SUMIFS(amount_expended,uniform_other_cluster_name,X4193), IF(AND(OR(G4193="N/A",G4193=""),H4193=""),0,IF(G4193="STATE CLUSTER",SUMIFS(amount_expended,uniform_state_cluster_name,W4193),SUMIFS(amount_expended,cluster_name,G4193))))</f>
        <v/>
      </c>
      <c r="L4193" s="6" t="n"/>
      <c r="M4193" s="4" t="n"/>
      <c r="N4193" s="6" t="n"/>
      <c r="O4193" s="4" t="n"/>
      <c r="P4193" s="4" t="n"/>
      <c r="Q4193" s="6" t="n"/>
      <c r="R4193" s="7" t="n"/>
      <c r="S4193" s="6" t="n"/>
      <c r="T4193" s="6" t="n"/>
      <c r="U4193" s="6" t="n"/>
      <c r="V4193" s="3">
        <f>IF(OR(B4193="",C4193),"",CONCATENATE(B4193,".",C4193))</f>
        <v/>
      </c>
      <c r="W4193">
        <f>UPPER(TRIM(H4193))</f>
        <v/>
      </c>
      <c r="X4193">
        <f>UPPER(TRIM(I4193))</f>
        <v/>
      </c>
      <c r="Y4193">
        <f>IF(V4193&lt;&gt;"",IFERROR(INDEX(federal_program_name_lookup,MATCH(V4193,aln_lookup,0)),""),"")</f>
        <v/>
      </c>
    </row>
    <row r="4194">
      <c r="A4194">
        <f>IF(B4194&lt;&gt;"", "AWARD-"&amp;TEXT(ROW()-1,"0000"), "")</f>
        <v/>
      </c>
      <c r="B4194" s="4" t="n"/>
      <c r="C4194" s="4" t="n"/>
      <c r="D4194" s="4" t="n"/>
      <c r="E4194" s="6" t="n"/>
      <c r="F4194" s="7" t="n"/>
      <c r="G4194" s="6" t="n"/>
      <c r="H4194" s="6" t="n"/>
      <c r="I4194" s="6" t="n"/>
      <c r="J4194" s="5">
        <f>SUMIFS(amount_expended,cfda_key,V4194)</f>
        <v/>
      </c>
      <c r="K4194" s="5">
        <f>IF(G4194="OTHER CLUSTER NOT LISTED ABOVE",SUMIFS(amount_expended,uniform_other_cluster_name,X4194), IF(AND(OR(G4194="N/A",G4194=""),H4194=""),0,IF(G4194="STATE CLUSTER",SUMIFS(amount_expended,uniform_state_cluster_name,W4194),SUMIFS(amount_expended,cluster_name,G4194))))</f>
        <v/>
      </c>
      <c r="L4194" s="6" t="n"/>
      <c r="M4194" s="4" t="n"/>
      <c r="N4194" s="6" t="n"/>
      <c r="O4194" s="4" t="n"/>
      <c r="P4194" s="4" t="n"/>
      <c r="Q4194" s="6" t="n"/>
      <c r="R4194" s="7" t="n"/>
      <c r="S4194" s="6" t="n"/>
      <c r="T4194" s="6" t="n"/>
      <c r="U4194" s="6" t="n"/>
      <c r="V4194" s="3">
        <f>IF(OR(B4194="",C4194),"",CONCATENATE(B4194,".",C4194))</f>
        <v/>
      </c>
      <c r="W4194">
        <f>UPPER(TRIM(H4194))</f>
        <v/>
      </c>
      <c r="X4194">
        <f>UPPER(TRIM(I4194))</f>
        <v/>
      </c>
      <c r="Y4194">
        <f>IF(V4194&lt;&gt;"",IFERROR(INDEX(federal_program_name_lookup,MATCH(V4194,aln_lookup,0)),""),"")</f>
        <v/>
      </c>
    </row>
    <row r="4195">
      <c r="A4195">
        <f>IF(B4195&lt;&gt;"", "AWARD-"&amp;TEXT(ROW()-1,"0000"), "")</f>
        <v/>
      </c>
      <c r="B4195" s="4" t="n"/>
      <c r="C4195" s="4" t="n"/>
      <c r="D4195" s="4" t="n"/>
      <c r="E4195" s="6" t="n"/>
      <c r="F4195" s="7" t="n"/>
      <c r="G4195" s="6" t="n"/>
      <c r="H4195" s="6" t="n"/>
      <c r="I4195" s="6" t="n"/>
      <c r="J4195" s="5">
        <f>SUMIFS(amount_expended,cfda_key,V4195)</f>
        <v/>
      </c>
      <c r="K4195" s="5">
        <f>IF(G4195="OTHER CLUSTER NOT LISTED ABOVE",SUMIFS(amount_expended,uniform_other_cluster_name,X4195), IF(AND(OR(G4195="N/A",G4195=""),H4195=""),0,IF(G4195="STATE CLUSTER",SUMIFS(amount_expended,uniform_state_cluster_name,W4195),SUMIFS(amount_expended,cluster_name,G4195))))</f>
        <v/>
      </c>
      <c r="L4195" s="6" t="n"/>
      <c r="M4195" s="4" t="n"/>
      <c r="N4195" s="6" t="n"/>
      <c r="O4195" s="4" t="n"/>
      <c r="P4195" s="4" t="n"/>
      <c r="Q4195" s="6" t="n"/>
      <c r="R4195" s="7" t="n"/>
      <c r="S4195" s="6" t="n"/>
      <c r="T4195" s="6" t="n"/>
      <c r="U4195" s="6" t="n"/>
      <c r="V4195" s="3">
        <f>IF(OR(B4195="",C4195),"",CONCATENATE(B4195,".",C4195))</f>
        <v/>
      </c>
      <c r="W4195">
        <f>UPPER(TRIM(H4195))</f>
        <v/>
      </c>
      <c r="X4195">
        <f>UPPER(TRIM(I4195))</f>
        <v/>
      </c>
      <c r="Y4195">
        <f>IF(V4195&lt;&gt;"",IFERROR(INDEX(federal_program_name_lookup,MATCH(V4195,aln_lookup,0)),""),"")</f>
        <v/>
      </c>
    </row>
    <row r="4196">
      <c r="A4196">
        <f>IF(B4196&lt;&gt;"", "AWARD-"&amp;TEXT(ROW()-1,"0000"), "")</f>
        <v/>
      </c>
      <c r="B4196" s="4" t="n"/>
      <c r="C4196" s="4" t="n"/>
      <c r="D4196" s="4" t="n"/>
      <c r="E4196" s="6" t="n"/>
      <c r="F4196" s="7" t="n"/>
      <c r="G4196" s="6" t="n"/>
      <c r="H4196" s="6" t="n"/>
      <c r="I4196" s="6" t="n"/>
      <c r="J4196" s="5">
        <f>SUMIFS(amount_expended,cfda_key,V4196)</f>
        <v/>
      </c>
      <c r="K4196" s="5">
        <f>IF(G4196="OTHER CLUSTER NOT LISTED ABOVE",SUMIFS(amount_expended,uniform_other_cluster_name,X4196), IF(AND(OR(G4196="N/A",G4196=""),H4196=""),0,IF(G4196="STATE CLUSTER",SUMIFS(amount_expended,uniform_state_cluster_name,W4196),SUMIFS(amount_expended,cluster_name,G4196))))</f>
        <v/>
      </c>
      <c r="L4196" s="6" t="n"/>
      <c r="M4196" s="4" t="n"/>
      <c r="N4196" s="6" t="n"/>
      <c r="O4196" s="4" t="n"/>
      <c r="P4196" s="4" t="n"/>
      <c r="Q4196" s="6" t="n"/>
      <c r="R4196" s="7" t="n"/>
      <c r="S4196" s="6" t="n"/>
      <c r="T4196" s="6" t="n"/>
      <c r="U4196" s="6" t="n"/>
      <c r="V4196" s="3">
        <f>IF(OR(B4196="",C4196),"",CONCATENATE(B4196,".",C4196))</f>
        <v/>
      </c>
      <c r="W4196">
        <f>UPPER(TRIM(H4196))</f>
        <v/>
      </c>
      <c r="X4196">
        <f>UPPER(TRIM(I4196))</f>
        <v/>
      </c>
      <c r="Y4196">
        <f>IF(V4196&lt;&gt;"",IFERROR(INDEX(federal_program_name_lookup,MATCH(V4196,aln_lookup,0)),""),"")</f>
        <v/>
      </c>
    </row>
    <row r="4197">
      <c r="A4197">
        <f>IF(B4197&lt;&gt;"", "AWARD-"&amp;TEXT(ROW()-1,"0000"), "")</f>
        <v/>
      </c>
      <c r="B4197" s="4" t="n"/>
      <c r="C4197" s="4" t="n"/>
      <c r="D4197" s="4" t="n"/>
      <c r="E4197" s="6" t="n"/>
      <c r="F4197" s="7" t="n"/>
      <c r="G4197" s="6" t="n"/>
      <c r="H4197" s="6" t="n"/>
      <c r="I4197" s="6" t="n"/>
      <c r="J4197" s="5">
        <f>SUMIFS(amount_expended,cfda_key,V4197)</f>
        <v/>
      </c>
      <c r="K4197" s="5">
        <f>IF(G4197="OTHER CLUSTER NOT LISTED ABOVE",SUMIFS(amount_expended,uniform_other_cluster_name,X4197), IF(AND(OR(G4197="N/A",G4197=""),H4197=""),0,IF(G4197="STATE CLUSTER",SUMIFS(amount_expended,uniform_state_cluster_name,W4197),SUMIFS(amount_expended,cluster_name,G4197))))</f>
        <v/>
      </c>
      <c r="L4197" s="6" t="n"/>
      <c r="M4197" s="4" t="n"/>
      <c r="N4197" s="6" t="n"/>
      <c r="O4197" s="4" t="n"/>
      <c r="P4197" s="4" t="n"/>
      <c r="Q4197" s="6" t="n"/>
      <c r="R4197" s="7" t="n"/>
      <c r="S4197" s="6" t="n"/>
      <c r="T4197" s="6" t="n"/>
      <c r="U4197" s="6" t="n"/>
      <c r="V4197" s="3">
        <f>IF(OR(B4197="",C4197),"",CONCATENATE(B4197,".",C4197))</f>
        <v/>
      </c>
      <c r="W4197">
        <f>UPPER(TRIM(H4197))</f>
        <v/>
      </c>
      <c r="X4197">
        <f>UPPER(TRIM(I4197))</f>
        <v/>
      </c>
      <c r="Y4197">
        <f>IF(V4197&lt;&gt;"",IFERROR(INDEX(federal_program_name_lookup,MATCH(V4197,aln_lookup,0)),""),"")</f>
        <v/>
      </c>
    </row>
    <row r="4198">
      <c r="A4198">
        <f>IF(B4198&lt;&gt;"", "AWARD-"&amp;TEXT(ROW()-1,"0000"), "")</f>
        <v/>
      </c>
      <c r="B4198" s="4" t="n"/>
      <c r="C4198" s="4" t="n"/>
      <c r="D4198" s="4" t="n"/>
      <c r="E4198" s="6" t="n"/>
      <c r="F4198" s="7" t="n"/>
      <c r="G4198" s="6" t="n"/>
      <c r="H4198" s="6" t="n"/>
      <c r="I4198" s="6" t="n"/>
      <c r="J4198" s="5">
        <f>SUMIFS(amount_expended,cfda_key,V4198)</f>
        <v/>
      </c>
      <c r="K4198" s="5">
        <f>IF(G4198="OTHER CLUSTER NOT LISTED ABOVE",SUMIFS(amount_expended,uniform_other_cluster_name,X4198), IF(AND(OR(G4198="N/A",G4198=""),H4198=""),0,IF(G4198="STATE CLUSTER",SUMIFS(amount_expended,uniform_state_cluster_name,W4198),SUMIFS(amount_expended,cluster_name,G4198))))</f>
        <v/>
      </c>
      <c r="L4198" s="6" t="n"/>
      <c r="M4198" s="4" t="n"/>
      <c r="N4198" s="6" t="n"/>
      <c r="O4198" s="4" t="n"/>
      <c r="P4198" s="4" t="n"/>
      <c r="Q4198" s="6" t="n"/>
      <c r="R4198" s="7" t="n"/>
      <c r="S4198" s="6" t="n"/>
      <c r="T4198" s="6" t="n"/>
      <c r="U4198" s="6" t="n"/>
      <c r="V4198" s="3">
        <f>IF(OR(B4198="",C4198),"",CONCATENATE(B4198,".",C4198))</f>
        <v/>
      </c>
      <c r="W4198">
        <f>UPPER(TRIM(H4198))</f>
        <v/>
      </c>
      <c r="X4198">
        <f>UPPER(TRIM(I4198))</f>
        <v/>
      </c>
      <c r="Y4198">
        <f>IF(V4198&lt;&gt;"",IFERROR(INDEX(federal_program_name_lookup,MATCH(V4198,aln_lookup,0)),""),"")</f>
        <v/>
      </c>
    </row>
    <row r="4199">
      <c r="A4199">
        <f>IF(B4199&lt;&gt;"", "AWARD-"&amp;TEXT(ROW()-1,"0000"), "")</f>
        <v/>
      </c>
      <c r="B4199" s="4" t="n"/>
      <c r="C4199" s="4" t="n"/>
      <c r="D4199" s="4" t="n"/>
      <c r="E4199" s="6" t="n"/>
      <c r="F4199" s="7" t="n"/>
      <c r="G4199" s="6" t="n"/>
      <c r="H4199" s="6" t="n"/>
      <c r="I4199" s="6" t="n"/>
      <c r="J4199" s="5">
        <f>SUMIFS(amount_expended,cfda_key,V4199)</f>
        <v/>
      </c>
      <c r="K4199" s="5">
        <f>IF(G4199="OTHER CLUSTER NOT LISTED ABOVE",SUMIFS(amount_expended,uniform_other_cluster_name,X4199), IF(AND(OR(G4199="N/A",G4199=""),H4199=""),0,IF(G4199="STATE CLUSTER",SUMIFS(amount_expended,uniform_state_cluster_name,W4199),SUMIFS(amount_expended,cluster_name,G4199))))</f>
        <v/>
      </c>
      <c r="L4199" s="6" t="n"/>
      <c r="M4199" s="4" t="n"/>
      <c r="N4199" s="6" t="n"/>
      <c r="O4199" s="4" t="n"/>
      <c r="P4199" s="4" t="n"/>
      <c r="Q4199" s="6" t="n"/>
      <c r="R4199" s="7" t="n"/>
      <c r="S4199" s="6" t="n"/>
      <c r="T4199" s="6" t="n"/>
      <c r="U4199" s="6" t="n"/>
      <c r="V4199" s="3">
        <f>IF(OR(B4199="",C4199),"",CONCATENATE(B4199,".",C4199))</f>
        <v/>
      </c>
      <c r="W4199">
        <f>UPPER(TRIM(H4199))</f>
        <v/>
      </c>
      <c r="X4199">
        <f>UPPER(TRIM(I4199))</f>
        <v/>
      </c>
      <c r="Y4199">
        <f>IF(V4199&lt;&gt;"",IFERROR(INDEX(federal_program_name_lookup,MATCH(V4199,aln_lookup,0)),""),"")</f>
        <v/>
      </c>
    </row>
    <row r="4200">
      <c r="A4200">
        <f>IF(B4200&lt;&gt;"", "AWARD-"&amp;TEXT(ROW()-1,"0000"), "")</f>
        <v/>
      </c>
      <c r="B4200" s="4" t="n"/>
      <c r="C4200" s="4" t="n"/>
      <c r="D4200" s="4" t="n"/>
      <c r="E4200" s="6" t="n"/>
      <c r="F4200" s="7" t="n"/>
      <c r="G4200" s="6" t="n"/>
      <c r="H4200" s="6" t="n"/>
      <c r="I4200" s="6" t="n"/>
      <c r="J4200" s="5">
        <f>SUMIFS(amount_expended,cfda_key,V4200)</f>
        <v/>
      </c>
      <c r="K4200" s="5">
        <f>IF(G4200="OTHER CLUSTER NOT LISTED ABOVE",SUMIFS(amount_expended,uniform_other_cluster_name,X4200), IF(AND(OR(G4200="N/A",G4200=""),H4200=""),0,IF(G4200="STATE CLUSTER",SUMIFS(amount_expended,uniform_state_cluster_name,W4200),SUMIFS(amount_expended,cluster_name,G4200))))</f>
        <v/>
      </c>
      <c r="L4200" s="6" t="n"/>
      <c r="M4200" s="4" t="n"/>
      <c r="N4200" s="6" t="n"/>
      <c r="O4200" s="4" t="n"/>
      <c r="P4200" s="4" t="n"/>
      <c r="Q4200" s="6" t="n"/>
      <c r="R4200" s="7" t="n"/>
      <c r="S4200" s="6" t="n"/>
      <c r="T4200" s="6" t="n"/>
      <c r="U4200" s="6" t="n"/>
      <c r="V4200" s="3">
        <f>IF(OR(B4200="",C4200),"",CONCATENATE(B4200,".",C4200))</f>
        <v/>
      </c>
      <c r="W4200">
        <f>UPPER(TRIM(H4200))</f>
        <v/>
      </c>
      <c r="X4200">
        <f>UPPER(TRIM(I4200))</f>
        <v/>
      </c>
      <c r="Y4200">
        <f>IF(V4200&lt;&gt;"",IFERROR(INDEX(federal_program_name_lookup,MATCH(V4200,aln_lookup,0)),""),"")</f>
        <v/>
      </c>
    </row>
    <row r="4201">
      <c r="A4201">
        <f>IF(B4201&lt;&gt;"", "AWARD-"&amp;TEXT(ROW()-1,"0000"), "")</f>
        <v/>
      </c>
      <c r="B4201" s="4" t="n"/>
      <c r="C4201" s="4" t="n"/>
      <c r="D4201" s="4" t="n"/>
      <c r="E4201" s="6" t="n"/>
      <c r="F4201" s="7" t="n"/>
      <c r="G4201" s="6" t="n"/>
      <c r="H4201" s="6" t="n"/>
      <c r="I4201" s="6" t="n"/>
      <c r="J4201" s="5">
        <f>SUMIFS(amount_expended,cfda_key,V4201)</f>
        <v/>
      </c>
      <c r="K4201" s="5">
        <f>IF(G4201="OTHER CLUSTER NOT LISTED ABOVE",SUMIFS(amount_expended,uniform_other_cluster_name,X4201), IF(AND(OR(G4201="N/A",G4201=""),H4201=""),0,IF(G4201="STATE CLUSTER",SUMIFS(amount_expended,uniform_state_cluster_name,W4201),SUMIFS(amount_expended,cluster_name,G4201))))</f>
        <v/>
      </c>
      <c r="L4201" s="6" t="n"/>
      <c r="M4201" s="4" t="n"/>
      <c r="N4201" s="6" t="n"/>
      <c r="O4201" s="4" t="n"/>
      <c r="P4201" s="4" t="n"/>
      <c r="Q4201" s="6" t="n"/>
      <c r="R4201" s="7" t="n"/>
      <c r="S4201" s="6" t="n"/>
      <c r="T4201" s="6" t="n"/>
      <c r="U4201" s="6" t="n"/>
      <c r="V4201" s="3">
        <f>IF(OR(B4201="",C4201),"",CONCATENATE(B4201,".",C4201))</f>
        <v/>
      </c>
      <c r="W4201">
        <f>UPPER(TRIM(H4201))</f>
        <v/>
      </c>
      <c r="X4201">
        <f>UPPER(TRIM(I4201))</f>
        <v/>
      </c>
      <c r="Y4201">
        <f>IF(V4201&lt;&gt;"",IFERROR(INDEX(federal_program_name_lookup,MATCH(V4201,aln_lookup,0)),""),"")</f>
        <v/>
      </c>
    </row>
    <row r="4202">
      <c r="A4202">
        <f>IF(B4202&lt;&gt;"", "AWARD-"&amp;TEXT(ROW()-1,"0000"), "")</f>
        <v/>
      </c>
      <c r="B4202" s="4" t="n"/>
      <c r="C4202" s="4" t="n"/>
      <c r="D4202" s="4" t="n"/>
      <c r="E4202" s="6" t="n"/>
      <c r="F4202" s="7" t="n"/>
      <c r="G4202" s="6" t="n"/>
      <c r="H4202" s="6" t="n"/>
      <c r="I4202" s="6" t="n"/>
      <c r="J4202" s="5">
        <f>SUMIFS(amount_expended,cfda_key,V4202)</f>
        <v/>
      </c>
      <c r="K4202" s="5">
        <f>IF(G4202="OTHER CLUSTER NOT LISTED ABOVE",SUMIFS(amount_expended,uniform_other_cluster_name,X4202), IF(AND(OR(G4202="N/A",G4202=""),H4202=""),0,IF(G4202="STATE CLUSTER",SUMIFS(amount_expended,uniform_state_cluster_name,W4202),SUMIFS(amount_expended,cluster_name,G4202))))</f>
        <v/>
      </c>
      <c r="L4202" s="6" t="n"/>
      <c r="M4202" s="4" t="n"/>
      <c r="N4202" s="6" t="n"/>
      <c r="O4202" s="4" t="n"/>
      <c r="P4202" s="4" t="n"/>
      <c r="Q4202" s="6" t="n"/>
      <c r="R4202" s="7" t="n"/>
      <c r="S4202" s="6" t="n"/>
      <c r="T4202" s="6" t="n"/>
      <c r="U4202" s="6" t="n"/>
      <c r="V4202" s="3">
        <f>IF(OR(B4202="",C4202),"",CONCATENATE(B4202,".",C4202))</f>
        <v/>
      </c>
      <c r="W4202">
        <f>UPPER(TRIM(H4202))</f>
        <v/>
      </c>
      <c r="X4202">
        <f>UPPER(TRIM(I4202))</f>
        <v/>
      </c>
      <c r="Y4202">
        <f>IF(V4202&lt;&gt;"",IFERROR(INDEX(federal_program_name_lookup,MATCH(V4202,aln_lookup,0)),""),"")</f>
        <v/>
      </c>
    </row>
    <row r="4203">
      <c r="A4203">
        <f>IF(B4203&lt;&gt;"", "AWARD-"&amp;TEXT(ROW()-1,"0000"), "")</f>
        <v/>
      </c>
      <c r="B4203" s="4" t="n"/>
      <c r="C4203" s="4" t="n"/>
      <c r="D4203" s="4" t="n"/>
      <c r="E4203" s="6" t="n"/>
      <c r="F4203" s="7" t="n"/>
      <c r="G4203" s="6" t="n"/>
      <c r="H4203" s="6" t="n"/>
      <c r="I4203" s="6" t="n"/>
      <c r="J4203" s="5">
        <f>SUMIFS(amount_expended,cfda_key,V4203)</f>
        <v/>
      </c>
      <c r="K4203" s="5">
        <f>IF(G4203="OTHER CLUSTER NOT LISTED ABOVE",SUMIFS(amount_expended,uniform_other_cluster_name,X4203), IF(AND(OR(G4203="N/A",G4203=""),H4203=""),0,IF(G4203="STATE CLUSTER",SUMIFS(amount_expended,uniform_state_cluster_name,W4203),SUMIFS(amount_expended,cluster_name,G4203))))</f>
        <v/>
      </c>
      <c r="L4203" s="6" t="n"/>
      <c r="M4203" s="4" t="n"/>
      <c r="N4203" s="6" t="n"/>
      <c r="O4203" s="4" t="n"/>
      <c r="P4203" s="4" t="n"/>
      <c r="Q4203" s="6" t="n"/>
      <c r="R4203" s="7" t="n"/>
      <c r="S4203" s="6" t="n"/>
      <c r="T4203" s="6" t="n"/>
      <c r="U4203" s="6" t="n"/>
      <c r="V4203" s="3">
        <f>IF(OR(B4203="",C4203),"",CONCATENATE(B4203,".",C4203))</f>
        <v/>
      </c>
      <c r="W4203">
        <f>UPPER(TRIM(H4203))</f>
        <v/>
      </c>
      <c r="X4203">
        <f>UPPER(TRIM(I4203))</f>
        <v/>
      </c>
      <c r="Y4203">
        <f>IF(V4203&lt;&gt;"",IFERROR(INDEX(federal_program_name_lookup,MATCH(V4203,aln_lookup,0)),""),"")</f>
        <v/>
      </c>
    </row>
    <row r="4204">
      <c r="A4204">
        <f>IF(B4204&lt;&gt;"", "AWARD-"&amp;TEXT(ROW()-1,"0000"), "")</f>
        <v/>
      </c>
      <c r="B4204" s="4" t="n"/>
      <c r="C4204" s="4" t="n"/>
      <c r="D4204" s="4" t="n"/>
      <c r="E4204" s="6" t="n"/>
      <c r="F4204" s="7" t="n"/>
      <c r="G4204" s="6" t="n"/>
      <c r="H4204" s="6" t="n"/>
      <c r="I4204" s="6" t="n"/>
      <c r="J4204" s="5">
        <f>SUMIFS(amount_expended,cfda_key,V4204)</f>
        <v/>
      </c>
      <c r="K4204" s="5">
        <f>IF(G4204="OTHER CLUSTER NOT LISTED ABOVE",SUMIFS(amount_expended,uniform_other_cluster_name,X4204), IF(AND(OR(G4204="N/A",G4204=""),H4204=""),0,IF(G4204="STATE CLUSTER",SUMIFS(amount_expended,uniform_state_cluster_name,W4204),SUMIFS(amount_expended,cluster_name,G4204))))</f>
        <v/>
      </c>
      <c r="L4204" s="6" t="n"/>
      <c r="M4204" s="4" t="n"/>
      <c r="N4204" s="6" t="n"/>
      <c r="O4204" s="4" t="n"/>
      <c r="P4204" s="4" t="n"/>
      <c r="Q4204" s="6" t="n"/>
      <c r="R4204" s="7" t="n"/>
      <c r="S4204" s="6" t="n"/>
      <c r="T4204" s="6" t="n"/>
      <c r="U4204" s="6" t="n"/>
      <c r="V4204" s="3">
        <f>IF(OR(B4204="",C4204),"",CONCATENATE(B4204,".",C4204))</f>
        <v/>
      </c>
      <c r="W4204">
        <f>UPPER(TRIM(H4204))</f>
        <v/>
      </c>
      <c r="X4204">
        <f>UPPER(TRIM(I4204))</f>
        <v/>
      </c>
      <c r="Y4204">
        <f>IF(V4204&lt;&gt;"",IFERROR(INDEX(federal_program_name_lookup,MATCH(V4204,aln_lookup,0)),""),"")</f>
        <v/>
      </c>
    </row>
    <row r="4205">
      <c r="A4205">
        <f>IF(B4205&lt;&gt;"", "AWARD-"&amp;TEXT(ROW()-1,"0000"), "")</f>
        <v/>
      </c>
      <c r="B4205" s="4" t="n"/>
      <c r="C4205" s="4" t="n"/>
      <c r="D4205" s="4" t="n"/>
      <c r="E4205" s="6" t="n"/>
      <c r="F4205" s="7" t="n"/>
      <c r="G4205" s="6" t="n"/>
      <c r="H4205" s="6" t="n"/>
      <c r="I4205" s="6" t="n"/>
      <c r="J4205" s="5">
        <f>SUMIFS(amount_expended,cfda_key,V4205)</f>
        <v/>
      </c>
      <c r="K4205" s="5">
        <f>IF(G4205="OTHER CLUSTER NOT LISTED ABOVE",SUMIFS(amount_expended,uniform_other_cluster_name,X4205), IF(AND(OR(G4205="N/A",G4205=""),H4205=""),0,IF(G4205="STATE CLUSTER",SUMIFS(amount_expended,uniform_state_cluster_name,W4205),SUMIFS(amount_expended,cluster_name,G4205))))</f>
        <v/>
      </c>
      <c r="L4205" s="6" t="n"/>
      <c r="M4205" s="4" t="n"/>
      <c r="N4205" s="6" t="n"/>
      <c r="O4205" s="4" t="n"/>
      <c r="P4205" s="4" t="n"/>
      <c r="Q4205" s="6" t="n"/>
      <c r="R4205" s="7" t="n"/>
      <c r="S4205" s="6" t="n"/>
      <c r="T4205" s="6" t="n"/>
      <c r="U4205" s="6" t="n"/>
      <c r="V4205" s="3">
        <f>IF(OR(B4205="",C4205),"",CONCATENATE(B4205,".",C4205))</f>
        <v/>
      </c>
      <c r="W4205">
        <f>UPPER(TRIM(H4205))</f>
        <v/>
      </c>
      <c r="X4205">
        <f>UPPER(TRIM(I4205))</f>
        <v/>
      </c>
      <c r="Y4205">
        <f>IF(V4205&lt;&gt;"",IFERROR(INDEX(federal_program_name_lookup,MATCH(V4205,aln_lookup,0)),""),"")</f>
        <v/>
      </c>
    </row>
    <row r="4206">
      <c r="A4206">
        <f>IF(B4206&lt;&gt;"", "AWARD-"&amp;TEXT(ROW()-1,"0000"), "")</f>
        <v/>
      </c>
      <c r="B4206" s="4" t="n"/>
      <c r="C4206" s="4" t="n"/>
      <c r="D4206" s="4" t="n"/>
      <c r="E4206" s="6" t="n"/>
      <c r="F4206" s="7" t="n"/>
      <c r="G4206" s="6" t="n"/>
      <c r="H4206" s="6" t="n"/>
      <c r="I4206" s="6" t="n"/>
      <c r="J4206" s="5">
        <f>SUMIFS(amount_expended,cfda_key,V4206)</f>
        <v/>
      </c>
      <c r="K4206" s="5">
        <f>IF(G4206="OTHER CLUSTER NOT LISTED ABOVE",SUMIFS(amount_expended,uniform_other_cluster_name,X4206), IF(AND(OR(G4206="N/A",G4206=""),H4206=""),0,IF(G4206="STATE CLUSTER",SUMIFS(amount_expended,uniform_state_cluster_name,W4206),SUMIFS(amount_expended,cluster_name,G4206))))</f>
        <v/>
      </c>
      <c r="L4206" s="6" t="n"/>
      <c r="M4206" s="4" t="n"/>
      <c r="N4206" s="6" t="n"/>
      <c r="O4206" s="4" t="n"/>
      <c r="P4206" s="4" t="n"/>
      <c r="Q4206" s="6" t="n"/>
      <c r="R4206" s="7" t="n"/>
      <c r="S4206" s="6" t="n"/>
      <c r="T4206" s="6" t="n"/>
      <c r="U4206" s="6" t="n"/>
      <c r="V4206" s="3">
        <f>IF(OR(B4206="",C4206),"",CONCATENATE(B4206,".",C4206))</f>
        <v/>
      </c>
      <c r="W4206">
        <f>UPPER(TRIM(H4206))</f>
        <v/>
      </c>
      <c r="X4206">
        <f>UPPER(TRIM(I4206))</f>
        <v/>
      </c>
      <c r="Y4206">
        <f>IF(V4206&lt;&gt;"",IFERROR(INDEX(federal_program_name_lookup,MATCH(V4206,aln_lookup,0)),""),"")</f>
        <v/>
      </c>
    </row>
    <row r="4207">
      <c r="A4207">
        <f>IF(B4207&lt;&gt;"", "AWARD-"&amp;TEXT(ROW()-1,"0000"), "")</f>
        <v/>
      </c>
      <c r="B4207" s="4" t="n"/>
      <c r="C4207" s="4" t="n"/>
      <c r="D4207" s="4" t="n"/>
      <c r="E4207" s="6" t="n"/>
      <c r="F4207" s="7" t="n"/>
      <c r="G4207" s="6" t="n"/>
      <c r="H4207" s="6" t="n"/>
      <c r="I4207" s="6" t="n"/>
      <c r="J4207" s="5">
        <f>SUMIFS(amount_expended,cfda_key,V4207)</f>
        <v/>
      </c>
      <c r="K4207" s="5">
        <f>IF(G4207="OTHER CLUSTER NOT LISTED ABOVE",SUMIFS(amount_expended,uniform_other_cluster_name,X4207), IF(AND(OR(G4207="N/A",G4207=""),H4207=""),0,IF(G4207="STATE CLUSTER",SUMIFS(amount_expended,uniform_state_cluster_name,W4207),SUMIFS(amount_expended,cluster_name,G4207))))</f>
        <v/>
      </c>
      <c r="L4207" s="6" t="n"/>
      <c r="M4207" s="4" t="n"/>
      <c r="N4207" s="6" t="n"/>
      <c r="O4207" s="4" t="n"/>
      <c r="P4207" s="4" t="n"/>
      <c r="Q4207" s="6" t="n"/>
      <c r="R4207" s="7" t="n"/>
      <c r="S4207" s="6" t="n"/>
      <c r="T4207" s="6" t="n"/>
      <c r="U4207" s="6" t="n"/>
      <c r="V4207" s="3">
        <f>IF(OR(B4207="",C4207),"",CONCATENATE(B4207,".",C4207))</f>
        <v/>
      </c>
      <c r="W4207">
        <f>UPPER(TRIM(H4207))</f>
        <v/>
      </c>
      <c r="X4207">
        <f>UPPER(TRIM(I4207))</f>
        <v/>
      </c>
      <c r="Y4207">
        <f>IF(V4207&lt;&gt;"",IFERROR(INDEX(federal_program_name_lookup,MATCH(V4207,aln_lookup,0)),""),"")</f>
        <v/>
      </c>
    </row>
    <row r="4208">
      <c r="A4208">
        <f>IF(B4208&lt;&gt;"", "AWARD-"&amp;TEXT(ROW()-1,"0000"), "")</f>
        <v/>
      </c>
      <c r="B4208" s="4" t="n"/>
      <c r="C4208" s="4" t="n"/>
      <c r="D4208" s="4" t="n"/>
      <c r="E4208" s="6" t="n"/>
      <c r="F4208" s="7" t="n"/>
      <c r="G4208" s="6" t="n"/>
      <c r="H4208" s="6" t="n"/>
      <c r="I4208" s="6" t="n"/>
      <c r="J4208" s="5">
        <f>SUMIFS(amount_expended,cfda_key,V4208)</f>
        <v/>
      </c>
      <c r="K4208" s="5">
        <f>IF(G4208="OTHER CLUSTER NOT LISTED ABOVE",SUMIFS(amount_expended,uniform_other_cluster_name,X4208), IF(AND(OR(G4208="N/A",G4208=""),H4208=""),0,IF(G4208="STATE CLUSTER",SUMIFS(amount_expended,uniform_state_cluster_name,W4208),SUMIFS(amount_expended,cluster_name,G4208))))</f>
        <v/>
      </c>
      <c r="L4208" s="6" t="n"/>
      <c r="M4208" s="4" t="n"/>
      <c r="N4208" s="6" t="n"/>
      <c r="O4208" s="4" t="n"/>
      <c r="P4208" s="4" t="n"/>
      <c r="Q4208" s="6" t="n"/>
      <c r="R4208" s="7" t="n"/>
      <c r="S4208" s="6" t="n"/>
      <c r="T4208" s="6" t="n"/>
      <c r="U4208" s="6" t="n"/>
      <c r="V4208" s="3">
        <f>IF(OR(B4208="",C4208),"",CONCATENATE(B4208,".",C4208))</f>
        <v/>
      </c>
      <c r="W4208">
        <f>UPPER(TRIM(H4208))</f>
        <v/>
      </c>
      <c r="X4208">
        <f>UPPER(TRIM(I4208))</f>
        <v/>
      </c>
      <c r="Y4208">
        <f>IF(V4208&lt;&gt;"",IFERROR(INDEX(federal_program_name_lookup,MATCH(V4208,aln_lookup,0)),""),"")</f>
        <v/>
      </c>
    </row>
    <row r="4209">
      <c r="A4209">
        <f>IF(B4209&lt;&gt;"", "AWARD-"&amp;TEXT(ROW()-1,"0000"), "")</f>
        <v/>
      </c>
      <c r="B4209" s="4" t="n"/>
      <c r="C4209" s="4" t="n"/>
      <c r="D4209" s="4" t="n"/>
      <c r="E4209" s="6" t="n"/>
      <c r="F4209" s="7" t="n"/>
      <c r="G4209" s="6" t="n"/>
      <c r="H4209" s="6" t="n"/>
      <c r="I4209" s="6" t="n"/>
      <c r="J4209" s="5">
        <f>SUMIFS(amount_expended,cfda_key,V4209)</f>
        <v/>
      </c>
      <c r="K4209" s="5">
        <f>IF(G4209="OTHER CLUSTER NOT LISTED ABOVE",SUMIFS(amount_expended,uniform_other_cluster_name,X4209), IF(AND(OR(G4209="N/A",G4209=""),H4209=""),0,IF(G4209="STATE CLUSTER",SUMIFS(amount_expended,uniform_state_cluster_name,W4209),SUMIFS(amount_expended,cluster_name,G4209))))</f>
        <v/>
      </c>
      <c r="L4209" s="6" t="n"/>
      <c r="M4209" s="4" t="n"/>
      <c r="N4209" s="6" t="n"/>
      <c r="O4209" s="4" t="n"/>
      <c r="P4209" s="4" t="n"/>
      <c r="Q4209" s="6" t="n"/>
      <c r="R4209" s="7" t="n"/>
      <c r="S4209" s="6" t="n"/>
      <c r="T4209" s="6" t="n"/>
      <c r="U4209" s="6" t="n"/>
      <c r="V4209" s="3">
        <f>IF(OR(B4209="",C4209),"",CONCATENATE(B4209,".",C4209))</f>
        <v/>
      </c>
      <c r="W4209">
        <f>UPPER(TRIM(H4209))</f>
        <v/>
      </c>
      <c r="X4209">
        <f>UPPER(TRIM(I4209))</f>
        <v/>
      </c>
      <c r="Y4209">
        <f>IF(V4209&lt;&gt;"",IFERROR(INDEX(federal_program_name_lookup,MATCH(V4209,aln_lookup,0)),""),"")</f>
        <v/>
      </c>
    </row>
    <row r="4210">
      <c r="A4210">
        <f>IF(B4210&lt;&gt;"", "AWARD-"&amp;TEXT(ROW()-1,"0000"), "")</f>
        <v/>
      </c>
      <c r="B4210" s="4" t="n"/>
      <c r="C4210" s="4" t="n"/>
      <c r="D4210" s="4" t="n"/>
      <c r="E4210" s="6" t="n"/>
      <c r="F4210" s="7" t="n"/>
      <c r="G4210" s="6" t="n"/>
      <c r="H4210" s="6" t="n"/>
      <c r="I4210" s="6" t="n"/>
      <c r="J4210" s="5">
        <f>SUMIFS(amount_expended,cfda_key,V4210)</f>
        <v/>
      </c>
      <c r="K4210" s="5">
        <f>IF(G4210="OTHER CLUSTER NOT LISTED ABOVE",SUMIFS(amount_expended,uniform_other_cluster_name,X4210), IF(AND(OR(G4210="N/A",G4210=""),H4210=""),0,IF(G4210="STATE CLUSTER",SUMIFS(amount_expended,uniform_state_cluster_name,W4210),SUMIFS(amount_expended,cluster_name,G4210))))</f>
        <v/>
      </c>
      <c r="L4210" s="6" t="n"/>
      <c r="M4210" s="4" t="n"/>
      <c r="N4210" s="6" t="n"/>
      <c r="O4210" s="4" t="n"/>
      <c r="P4210" s="4" t="n"/>
      <c r="Q4210" s="6" t="n"/>
      <c r="R4210" s="7" t="n"/>
      <c r="S4210" s="6" t="n"/>
      <c r="T4210" s="6" t="n"/>
      <c r="U4210" s="6" t="n"/>
      <c r="V4210" s="3">
        <f>IF(OR(B4210="",C4210),"",CONCATENATE(B4210,".",C4210))</f>
        <v/>
      </c>
      <c r="W4210">
        <f>UPPER(TRIM(H4210))</f>
        <v/>
      </c>
      <c r="X4210">
        <f>UPPER(TRIM(I4210))</f>
        <v/>
      </c>
      <c r="Y4210">
        <f>IF(V4210&lt;&gt;"",IFERROR(INDEX(federal_program_name_lookup,MATCH(V4210,aln_lookup,0)),""),"")</f>
        <v/>
      </c>
    </row>
    <row r="4211">
      <c r="A4211">
        <f>IF(B4211&lt;&gt;"", "AWARD-"&amp;TEXT(ROW()-1,"0000"), "")</f>
        <v/>
      </c>
      <c r="B4211" s="4" t="n"/>
      <c r="C4211" s="4" t="n"/>
      <c r="D4211" s="4" t="n"/>
      <c r="E4211" s="6" t="n"/>
      <c r="F4211" s="7" t="n"/>
      <c r="G4211" s="6" t="n"/>
      <c r="H4211" s="6" t="n"/>
      <c r="I4211" s="6" t="n"/>
      <c r="J4211" s="5">
        <f>SUMIFS(amount_expended,cfda_key,V4211)</f>
        <v/>
      </c>
      <c r="K4211" s="5">
        <f>IF(G4211="OTHER CLUSTER NOT LISTED ABOVE",SUMIFS(amount_expended,uniform_other_cluster_name,X4211), IF(AND(OR(G4211="N/A",G4211=""),H4211=""),0,IF(G4211="STATE CLUSTER",SUMIFS(amount_expended,uniform_state_cluster_name,W4211),SUMIFS(amount_expended,cluster_name,G4211))))</f>
        <v/>
      </c>
      <c r="L4211" s="6" t="n"/>
      <c r="M4211" s="4" t="n"/>
      <c r="N4211" s="6" t="n"/>
      <c r="O4211" s="4" t="n"/>
      <c r="P4211" s="4" t="n"/>
      <c r="Q4211" s="6" t="n"/>
      <c r="R4211" s="7" t="n"/>
      <c r="S4211" s="6" t="n"/>
      <c r="T4211" s="6" t="n"/>
      <c r="U4211" s="6" t="n"/>
      <c r="V4211" s="3">
        <f>IF(OR(B4211="",C4211),"",CONCATENATE(B4211,".",C4211))</f>
        <v/>
      </c>
      <c r="W4211">
        <f>UPPER(TRIM(H4211))</f>
        <v/>
      </c>
      <c r="X4211">
        <f>UPPER(TRIM(I4211))</f>
        <v/>
      </c>
      <c r="Y4211">
        <f>IF(V4211&lt;&gt;"",IFERROR(INDEX(federal_program_name_lookup,MATCH(V4211,aln_lookup,0)),""),"")</f>
        <v/>
      </c>
    </row>
    <row r="4212">
      <c r="A4212">
        <f>IF(B4212&lt;&gt;"", "AWARD-"&amp;TEXT(ROW()-1,"0000"), "")</f>
        <v/>
      </c>
      <c r="B4212" s="4" t="n"/>
      <c r="C4212" s="4" t="n"/>
      <c r="D4212" s="4" t="n"/>
      <c r="E4212" s="6" t="n"/>
      <c r="F4212" s="7" t="n"/>
      <c r="G4212" s="6" t="n"/>
      <c r="H4212" s="6" t="n"/>
      <c r="I4212" s="6" t="n"/>
      <c r="J4212" s="5">
        <f>SUMIFS(amount_expended,cfda_key,V4212)</f>
        <v/>
      </c>
      <c r="K4212" s="5">
        <f>IF(G4212="OTHER CLUSTER NOT LISTED ABOVE",SUMIFS(amount_expended,uniform_other_cluster_name,X4212), IF(AND(OR(G4212="N/A",G4212=""),H4212=""),0,IF(G4212="STATE CLUSTER",SUMIFS(amount_expended,uniform_state_cluster_name,W4212),SUMIFS(amount_expended,cluster_name,G4212))))</f>
        <v/>
      </c>
      <c r="L4212" s="6" t="n"/>
      <c r="M4212" s="4" t="n"/>
      <c r="N4212" s="6" t="n"/>
      <c r="O4212" s="4" t="n"/>
      <c r="P4212" s="4" t="n"/>
      <c r="Q4212" s="6" t="n"/>
      <c r="R4212" s="7" t="n"/>
      <c r="S4212" s="6" t="n"/>
      <c r="T4212" s="6" t="n"/>
      <c r="U4212" s="6" t="n"/>
      <c r="V4212" s="3">
        <f>IF(OR(B4212="",C4212),"",CONCATENATE(B4212,".",C4212))</f>
        <v/>
      </c>
      <c r="W4212">
        <f>UPPER(TRIM(H4212))</f>
        <v/>
      </c>
      <c r="X4212">
        <f>UPPER(TRIM(I4212))</f>
        <v/>
      </c>
      <c r="Y4212">
        <f>IF(V4212&lt;&gt;"",IFERROR(INDEX(federal_program_name_lookup,MATCH(V4212,aln_lookup,0)),""),"")</f>
        <v/>
      </c>
    </row>
    <row r="4213">
      <c r="A4213">
        <f>IF(B4213&lt;&gt;"", "AWARD-"&amp;TEXT(ROW()-1,"0000"), "")</f>
        <v/>
      </c>
      <c r="B4213" s="4" t="n"/>
      <c r="C4213" s="4" t="n"/>
      <c r="D4213" s="4" t="n"/>
      <c r="E4213" s="6" t="n"/>
      <c r="F4213" s="7" t="n"/>
      <c r="G4213" s="6" t="n"/>
      <c r="H4213" s="6" t="n"/>
      <c r="I4213" s="6" t="n"/>
      <c r="J4213" s="5">
        <f>SUMIFS(amount_expended,cfda_key,V4213)</f>
        <v/>
      </c>
      <c r="K4213" s="5">
        <f>IF(G4213="OTHER CLUSTER NOT LISTED ABOVE",SUMIFS(amount_expended,uniform_other_cluster_name,X4213), IF(AND(OR(G4213="N/A",G4213=""),H4213=""),0,IF(G4213="STATE CLUSTER",SUMIFS(amount_expended,uniform_state_cluster_name,W4213),SUMIFS(amount_expended,cluster_name,G4213))))</f>
        <v/>
      </c>
      <c r="L4213" s="6" t="n"/>
      <c r="M4213" s="4" t="n"/>
      <c r="N4213" s="6" t="n"/>
      <c r="O4213" s="4" t="n"/>
      <c r="P4213" s="4" t="n"/>
      <c r="Q4213" s="6" t="n"/>
      <c r="R4213" s="7" t="n"/>
      <c r="S4213" s="6" t="n"/>
      <c r="T4213" s="6" t="n"/>
      <c r="U4213" s="6" t="n"/>
      <c r="V4213" s="3">
        <f>IF(OR(B4213="",C4213),"",CONCATENATE(B4213,".",C4213))</f>
        <v/>
      </c>
      <c r="W4213">
        <f>UPPER(TRIM(H4213))</f>
        <v/>
      </c>
      <c r="X4213">
        <f>UPPER(TRIM(I4213))</f>
        <v/>
      </c>
      <c r="Y4213">
        <f>IF(V4213&lt;&gt;"",IFERROR(INDEX(federal_program_name_lookup,MATCH(V4213,aln_lookup,0)),""),"")</f>
        <v/>
      </c>
    </row>
    <row r="4214">
      <c r="A4214">
        <f>IF(B4214&lt;&gt;"", "AWARD-"&amp;TEXT(ROW()-1,"0000"), "")</f>
        <v/>
      </c>
      <c r="B4214" s="4" t="n"/>
      <c r="C4214" s="4" t="n"/>
      <c r="D4214" s="4" t="n"/>
      <c r="E4214" s="6" t="n"/>
      <c r="F4214" s="7" t="n"/>
      <c r="G4214" s="6" t="n"/>
      <c r="H4214" s="6" t="n"/>
      <c r="I4214" s="6" t="n"/>
      <c r="J4214" s="5">
        <f>SUMIFS(amount_expended,cfda_key,V4214)</f>
        <v/>
      </c>
      <c r="K4214" s="5">
        <f>IF(G4214="OTHER CLUSTER NOT LISTED ABOVE",SUMIFS(amount_expended,uniform_other_cluster_name,X4214), IF(AND(OR(G4214="N/A",G4214=""),H4214=""),0,IF(G4214="STATE CLUSTER",SUMIFS(amount_expended,uniform_state_cluster_name,W4214),SUMIFS(amount_expended,cluster_name,G4214))))</f>
        <v/>
      </c>
      <c r="L4214" s="6" t="n"/>
      <c r="M4214" s="4" t="n"/>
      <c r="N4214" s="6" t="n"/>
      <c r="O4214" s="4" t="n"/>
      <c r="P4214" s="4" t="n"/>
      <c r="Q4214" s="6" t="n"/>
      <c r="R4214" s="7" t="n"/>
      <c r="S4214" s="6" t="n"/>
      <c r="T4214" s="6" t="n"/>
      <c r="U4214" s="6" t="n"/>
      <c r="V4214" s="3">
        <f>IF(OR(B4214="",C4214),"",CONCATENATE(B4214,".",C4214))</f>
        <v/>
      </c>
      <c r="W4214">
        <f>UPPER(TRIM(H4214))</f>
        <v/>
      </c>
      <c r="X4214">
        <f>UPPER(TRIM(I4214))</f>
        <v/>
      </c>
      <c r="Y4214">
        <f>IF(V4214&lt;&gt;"",IFERROR(INDEX(federal_program_name_lookup,MATCH(V4214,aln_lookup,0)),""),"")</f>
        <v/>
      </c>
    </row>
    <row r="4215">
      <c r="A4215">
        <f>IF(B4215&lt;&gt;"", "AWARD-"&amp;TEXT(ROW()-1,"0000"), "")</f>
        <v/>
      </c>
      <c r="B4215" s="4" t="n"/>
      <c r="C4215" s="4" t="n"/>
      <c r="D4215" s="4" t="n"/>
      <c r="E4215" s="6" t="n"/>
      <c r="F4215" s="7" t="n"/>
      <c r="G4215" s="6" t="n"/>
      <c r="H4215" s="6" t="n"/>
      <c r="I4215" s="6" t="n"/>
      <c r="J4215" s="5">
        <f>SUMIFS(amount_expended,cfda_key,V4215)</f>
        <v/>
      </c>
      <c r="K4215" s="5">
        <f>IF(G4215="OTHER CLUSTER NOT LISTED ABOVE",SUMIFS(amount_expended,uniform_other_cluster_name,X4215), IF(AND(OR(G4215="N/A",G4215=""),H4215=""),0,IF(G4215="STATE CLUSTER",SUMIFS(amount_expended,uniform_state_cluster_name,W4215),SUMIFS(amount_expended,cluster_name,G4215))))</f>
        <v/>
      </c>
      <c r="L4215" s="6" t="n"/>
      <c r="M4215" s="4" t="n"/>
      <c r="N4215" s="6" t="n"/>
      <c r="O4215" s="4" t="n"/>
      <c r="P4215" s="4" t="n"/>
      <c r="Q4215" s="6" t="n"/>
      <c r="R4215" s="7" t="n"/>
      <c r="S4215" s="6" t="n"/>
      <c r="T4215" s="6" t="n"/>
      <c r="U4215" s="6" t="n"/>
      <c r="V4215" s="3">
        <f>IF(OR(B4215="",C4215),"",CONCATENATE(B4215,".",C4215))</f>
        <v/>
      </c>
      <c r="W4215">
        <f>UPPER(TRIM(H4215))</f>
        <v/>
      </c>
      <c r="X4215">
        <f>UPPER(TRIM(I4215))</f>
        <v/>
      </c>
      <c r="Y4215">
        <f>IF(V4215&lt;&gt;"",IFERROR(INDEX(federal_program_name_lookup,MATCH(V4215,aln_lookup,0)),""),"")</f>
        <v/>
      </c>
    </row>
    <row r="4216">
      <c r="A4216">
        <f>IF(B4216&lt;&gt;"", "AWARD-"&amp;TEXT(ROW()-1,"0000"), "")</f>
        <v/>
      </c>
      <c r="B4216" s="4" t="n"/>
      <c r="C4216" s="4" t="n"/>
      <c r="D4216" s="4" t="n"/>
      <c r="E4216" s="6" t="n"/>
      <c r="F4216" s="7" t="n"/>
      <c r="G4216" s="6" t="n"/>
      <c r="H4216" s="6" t="n"/>
      <c r="I4216" s="6" t="n"/>
      <c r="J4216" s="5">
        <f>SUMIFS(amount_expended,cfda_key,V4216)</f>
        <v/>
      </c>
      <c r="K4216" s="5">
        <f>IF(G4216="OTHER CLUSTER NOT LISTED ABOVE",SUMIFS(amount_expended,uniform_other_cluster_name,X4216), IF(AND(OR(G4216="N/A",G4216=""),H4216=""),0,IF(G4216="STATE CLUSTER",SUMIFS(amount_expended,uniform_state_cluster_name,W4216),SUMIFS(amount_expended,cluster_name,G4216))))</f>
        <v/>
      </c>
      <c r="L4216" s="6" t="n"/>
      <c r="M4216" s="4" t="n"/>
      <c r="N4216" s="6" t="n"/>
      <c r="O4216" s="4" t="n"/>
      <c r="P4216" s="4" t="n"/>
      <c r="Q4216" s="6" t="n"/>
      <c r="R4216" s="7" t="n"/>
      <c r="S4216" s="6" t="n"/>
      <c r="T4216" s="6" t="n"/>
      <c r="U4216" s="6" t="n"/>
      <c r="V4216" s="3">
        <f>IF(OR(B4216="",C4216),"",CONCATENATE(B4216,".",C4216))</f>
        <v/>
      </c>
      <c r="W4216">
        <f>UPPER(TRIM(H4216))</f>
        <v/>
      </c>
      <c r="X4216">
        <f>UPPER(TRIM(I4216))</f>
        <v/>
      </c>
      <c r="Y4216">
        <f>IF(V4216&lt;&gt;"",IFERROR(INDEX(federal_program_name_lookup,MATCH(V4216,aln_lookup,0)),""),"")</f>
        <v/>
      </c>
    </row>
    <row r="4217">
      <c r="A4217">
        <f>IF(B4217&lt;&gt;"", "AWARD-"&amp;TEXT(ROW()-1,"0000"), "")</f>
        <v/>
      </c>
      <c r="B4217" s="4" t="n"/>
      <c r="C4217" s="4" t="n"/>
      <c r="D4217" s="4" t="n"/>
      <c r="E4217" s="6" t="n"/>
      <c r="F4217" s="7" t="n"/>
      <c r="G4217" s="6" t="n"/>
      <c r="H4217" s="6" t="n"/>
      <c r="I4217" s="6" t="n"/>
      <c r="J4217" s="5">
        <f>SUMIFS(amount_expended,cfda_key,V4217)</f>
        <v/>
      </c>
      <c r="K4217" s="5">
        <f>IF(G4217="OTHER CLUSTER NOT LISTED ABOVE",SUMIFS(amount_expended,uniform_other_cluster_name,X4217), IF(AND(OR(G4217="N/A",G4217=""),H4217=""),0,IF(G4217="STATE CLUSTER",SUMIFS(amount_expended,uniform_state_cluster_name,W4217),SUMIFS(amount_expended,cluster_name,G4217))))</f>
        <v/>
      </c>
      <c r="L4217" s="6" t="n"/>
      <c r="M4217" s="4" t="n"/>
      <c r="N4217" s="6" t="n"/>
      <c r="O4217" s="4" t="n"/>
      <c r="P4217" s="4" t="n"/>
      <c r="Q4217" s="6" t="n"/>
      <c r="R4217" s="7" t="n"/>
      <c r="S4217" s="6" t="n"/>
      <c r="T4217" s="6" t="n"/>
      <c r="U4217" s="6" t="n"/>
      <c r="V4217" s="3">
        <f>IF(OR(B4217="",C4217),"",CONCATENATE(B4217,".",C4217))</f>
        <v/>
      </c>
      <c r="W4217">
        <f>UPPER(TRIM(H4217))</f>
        <v/>
      </c>
      <c r="X4217">
        <f>UPPER(TRIM(I4217))</f>
        <v/>
      </c>
      <c r="Y4217">
        <f>IF(V4217&lt;&gt;"",IFERROR(INDEX(federal_program_name_lookup,MATCH(V4217,aln_lookup,0)),""),"")</f>
        <v/>
      </c>
    </row>
    <row r="4218">
      <c r="A4218">
        <f>IF(B4218&lt;&gt;"", "AWARD-"&amp;TEXT(ROW()-1,"0000"), "")</f>
        <v/>
      </c>
      <c r="B4218" s="4" t="n"/>
      <c r="C4218" s="4" t="n"/>
      <c r="D4218" s="4" t="n"/>
      <c r="E4218" s="6" t="n"/>
      <c r="F4218" s="7" t="n"/>
      <c r="G4218" s="6" t="n"/>
      <c r="H4218" s="6" t="n"/>
      <c r="I4218" s="6" t="n"/>
      <c r="J4218" s="5">
        <f>SUMIFS(amount_expended,cfda_key,V4218)</f>
        <v/>
      </c>
      <c r="K4218" s="5">
        <f>IF(G4218="OTHER CLUSTER NOT LISTED ABOVE",SUMIFS(amount_expended,uniform_other_cluster_name,X4218), IF(AND(OR(G4218="N/A",G4218=""),H4218=""),0,IF(G4218="STATE CLUSTER",SUMIFS(amount_expended,uniform_state_cluster_name,W4218),SUMIFS(amount_expended,cluster_name,G4218))))</f>
        <v/>
      </c>
      <c r="L4218" s="6" t="n"/>
      <c r="M4218" s="4" t="n"/>
      <c r="N4218" s="6" t="n"/>
      <c r="O4218" s="4" t="n"/>
      <c r="P4218" s="4" t="n"/>
      <c r="Q4218" s="6" t="n"/>
      <c r="R4218" s="7" t="n"/>
      <c r="S4218" s="6" t="n"/>
      <c r="T4218" s="6" t="n"/>
      <c r="U4218" s="6" t="n"/>
      <c r="V4218" s="3">
        <f>IF(OR(B4218="",C4218),"",CONCATENATE(B4218,".",C4218))</f>
        <v/>
      </c>
      <c r="W4218">
        <f>UPPER(TRIM(H4218))</f>
        <v/>
      </c>
      <c r="X4218">
        <f>UPPER(TRIM(I4218))</f>
        <v/>
      </c>
      <c r="Y4218">
        <f>IF(V4218&lt;&gt;"",IFERROR(INDEX(federal_program_name_lookup,MATCH(V4218,aln_lookup,0)),""),"")</f>
        <v/>
      </c>
    </row>
    <row r="4219">
      <c r="A4219">
        <f>IF(B4219&lt;&gt;"", "AWARD-"&amp;TEXT(ROW()-1,"0000"), "")</f>
        <v/>
      </c>
      <c r="B4219" s="4" t="n"/>
      <c r="C4219" s="4" t="n"/>
      <c r="D4219" s="4" t="n"/>
      <c r="E4219" s="6" t="n"/>
      <c r="F4219" s="7" t="n"/>
      <c r="G4219" s="6" t="n"/>
      <c r="H4219" s="6" t="n"/>
      <c r="I4219" s="6" t="n"/>
      <c r="J4219" s="5">
        <f>SUMIFS(amount_expended,cfda_key,V4219)</f>
        <v/>
      </c>
      <c r="K4219" s="5">
        <f>IF(G4219="OTHER CLUSTER NOT LISTED ABOVE",SUMIFS(amount_expended,uniform_other_cluster_name,X4219), IF(AND(OR(G4219="N/A",G4219=""),H4219=""),0,IF(G4219="STATE CLUSTER",SUMIFS(amount_expended,uniform_state_cluster_name,W4219),SUMIFS(amount_expended,cluster_name,G4219))))</f>
        <v/>
      </c>
      <c r="L4219" s="6" t="n"/>
      <c r="M4219" s="4" t="n"/>
      <c r="N4219" s="6" t="n"/>
      <c r="O4219" s="4" t="n"/>
      <c r="P4219" s="4" t="n"/>
      <c r="Q4219" s="6" t="n"/>
      <c r="R4219" s="7" t="n"/>
      <c r="S4219" s="6" t="n"/>
      <c r="T4219" s="6" t="n"/>
      <c r="U4219" s="6" t="n"/>
      <c r="V4219" s="3">
        <f>IF(OR(B4219="",C4219),"",CONCATENATE(B4219,".",C4219))</f>
        <v/>
      </c>
      <c r="W4219">
        <f>UPPER(TRIM(H4219))</f>
        <v/>
      </c>
      <c r="X4219">
        <f>UPPER(TRIM(I4219))</f>
        <v/>
      </c>
      <c r="Y4219">
        <f>IF(V4219&lt;&gt;"",IFERROR(INDEX(federal_program_name_lookup,MATCH(V4219,aln_lookup,0)),""),"")</f>
        <v/>
      </c>
    </row>
    <row r="4220">
      <c r="A4220">
        <f>IF(B4220&lt;&gt;"", "AWARD-"&amp;TEXT(ROW()-1,"0000"), "")</f>
        <v/>
      </c>
      <c r="B4220" s="4" t="n"/>
      <c r="C4220" s="4" t="n"/>
      <c r="D4220" s="4" t="n"/>
      <c r="E4220" s="6" t="n"/>
      <c r="F4220" s="7" t="n"/>
      <c r="G4220" s="6" t="n"/>
      <c r="H4220" s="6" t="n"/>
      <c r="I4220" s="6" t="n"/>
      <c r="J4220" s="5">
        <f>SUMIFS(amount_expended,cfda_key,V4220)</f>
        <v/>
      </c>
      <c r="K4220" s="5">
        <f>IF(G4220="OTHER CLUSTER NOT LISTED ABOVE",SUMIFS(amount_expended,uniform_other_cluster_name,X4220), IF(AND(OR(G4220="N/A",G4220=""),H4220=""),0,IF(G4220="STATE CLUSTER",SUMIFS(amount_expended,uniform_state_cluster_name,W4220),SUMIFS(amount_expended,cluster_name,G4220))))</f>
        <v/>
      </c>
      <c r="L4220" s="6" t="n"/>
      <c r="M4220" s="4" t="n"/>
      <c r="N4220" s="6" t="n"/>
      <c r="O4220" s="4" t="n"/>
      <c r="P4220" s="4" t="n"/>
      <c r="Q4220" s="6" t="n"/>
      <c r="R4220" s="7" t="n"/>
      <c r="S4220" s="6" t="n"/>
      <c r="T4220" s="6" t="n"/>
      <c r="U4220" s="6" t="n"/>
      <c r="V4220" s="3">
        <f>IF(OR(B4220="",C4220),"",CONCATENATE(B4220,".",C4220))</f>
        <v/>
      </c>
      <c r="W4220">
        <f>UPPER(TRIM(H4220))</f>
        <v/>
      </c>
      <c r="X4220">
        <f>UPPER(TRIM(I4220))</f>
        <v/>
      </c>
      <c r="Y4220">
        <f>IF(V4220&lt;&gt;"",IFERROR(INDEX(federal_program_name_lookup,MATCH(V4220,aln_lookup,0)),""),"")</f>
        <v/>
      </c>
    </row>
    <row r="4221">
      <c r="A4221">
        <f>IF(B4221&lt;&gt;"", "AWARD-"&amp;TEXT(ROW()-1,"0000"), "")</f>
        <v/>
      </c>
      <c r="B4221" s="4" t="n"/>
      <c r="C4221" s="4" t="n"/>
      <c r="D4221" s="4" t="n"/>
      <c r="E4221" s="6" t="n"/>
      <c r="F4221" s="7" t="n"/>
      <c r="G4221" s="6" t="n"/>
      <c r="H4221" s="6" t="n"/>
      <c r="I4221" s="6" t="n"/>
      <c r="J4221" s="5">
        <f>SUMIFS(amount_expended,cfda_key,V4221)</f>
        <v/>
      </c>
      <c r="K4221" s="5">
        <f>IF(G4221="OTHER CLUSTER NOT LISTED ABOVE",SUMIFS(amount_expended,uniform_other_cluster_name,X4221), IF(AND(OR(G4221="N/A",G4221=""),H4221=""),0,IF(G4221="STATE CLUSTER",SUMIFS(amount_expended,uniform_state_cluster_name,W4221),SUMIFS(amount_expended,cluster_name,G4221))))</f>
        <v/>
      </c>
      <c r="L4221" s="6" t="n"/>
      <c r="M4221" s="4" t="n"/>
      <c r="N4221" s="6" t="n"/>
      <c r="O4221" s="4" t="n"/>
      <c r="P4221" s="4" t="n"/>
      <c r="Q4221" s="6" t="n"/>
      <c r="R4221" s="7" t="n"/>
      <c r="S4221" s="6" t="n"/>
      <c r="T4221" s="6" t="n"/>
      <c r="U4221" s="6" t="n"/>
      <c r="V4221" s="3">
        <f>IF(OR(B4221="",C4221),"",CONCATENATE(B4221,".",C4221))</f>
        <v/>
      </c>
      <c r="W4221">
        <f>UPPER(TRIM(H4221))</f>
        <v/>
      </c>
      <c r="X4221">
        <f>UPPER(TRIM(I4221))</f>
        <v/>
      </c>
      <c r="Y4221">
        <f>IF(V4221&lt;&gt;"",IFERROR(INDEX(federal_program_name_lookup,MATCH(V4221,aln_lookup,0)),""),"")</f>
        <v/>
      </c>
    </row>
    <row r="4222">
      <c r="A4222">
        <f>IF(B4222&lt;&gt;"", "AWARD-"&amp;TEXT(ROW()-1,"0000"), "")</f>
        <v/>
      </c>
      <c r="B4222" s="4" t="n"/>
      <c r="C4222" s="4" t="n"/>
      <c r="D4222" s="4" t="n"/>
      <c r="E4222" s="6" t="n"/>
      <c r="F4222" s="7" t="n"/>
      <c r="G4222" s="6" t="n"/>
      <c r="H4222" s="6" t="n"/>
      <c r="I4222" s="6" t="n"/>
      <c r="J4222" s="5">
        <f>SUMIFS(amount_expended,cfda_key,V4222)</f>
        <v/>
      </c>
      <c r="K4222" s="5">
        <f>IF(G4222="OTHER CLUSTER NOT LISTED ABOVE",SUMIFS(amount_expended,uniform_other_cluster_name,X4222), IF(AND(OR(G4222="N/A",G4222=""),H4222=""),0,IF(G4222="STATE CLUSTER",SUMIFS(amount_expended,uniform_state_cluster_name,W4222),SUMIFS(amount_expended,cluster_name,G4222))))</f>
        <v/>
      </c>
      <c r="L4222" s="6" t="n"/>
      <c r="M4222" s="4" t="n"/>
      <c r="N4222" s="6" t="n"/>
      <c r="O4222" s="4" t="n"/>
      <c r="P4222" s="4" t="n"/>
      <c r="Q4222" s="6" t="n"/>
      <c r="R4222" s="7" t="n"/>
      <c r="S4222" s="6" t="n"/>
      <c r="T4222" s="6" t="n"/>
      <c r="U4222" s="6" t="n"/>
      <c r="V4222" s="3">
        <f>IF(OR(B4222="",C4222),"",CONCATENATE(B4222,".",C4222))</f>
        <v/>
      </c>
      <c r="W4222">
        <f>UPPER(TRIM(H4222))</f>
        <v/>
      </c>
      <c r="X4222">
        <f>UPPER(TRIM(I4222))</f>
        <v/>
      </c>
      <c r="Y4222">
        <f>IF(V4222&lt;&gt;"",IFERROR(INDEX(federal_program_name_lookup,MATCH(V4222,aln_lookup,0)),""),"")</f>
        <v/>
      </c>
    </row>
    <row r="4223">
      <c r="A4223">
        <f>IF(B4223&lt;&gt;"", "AWARD-"&amp;TEXT(ROW()-1,"0000"), "")</f>
        <v/>
      </c>
      <c r="B4223" s="4" t="n"/>
      <c r="C4223" s="4" t="n"/>
      <c r="D4223" s="4" t="n"/>
      <c r="E4223" s="6" t="n"/>
      <c r="F4223" s="7" t="n"/>
      <c r="G4223" s="6" t="n"/>
      <c r="H4223" s="6" t="n"/>
      <c r="I4223" s="6" t="n"/>
      <c r="J4223" s="5">
        <f>SUMIFS(amount_expended,cfda_key,V4223)</f>
        <v/>
      </c>
      <c r="K4223" s="5">
        <f>IF(G4223="OTHER CLUSTER NOT LISTED ABOVE",SUMIFS(amount_expended,uniform_other_cluster_name,X4223), IF(AND(OR(G4223="N/A",G4223=""),H4223=""),0,IF(G4223="STATE CLUSTER",SUMIFS(amount_expended,uniform_state_cluster_name,W4223),SUMIFS(amount_expended,cluster_name,G4223))))</f>
        <v/>
      </c>
      <c r="L4223" s="6" t="n"/>
      <c r="M4223" s="4" t="n"/>
      <c r="N4223" s="6" t="n"/>
      <c r="O4223" s="4" t="n"/>
      <c r="P4223" s="4" t="n"/>
      <c r="Q4223" s="6" t="n"/>
      <c r="R4223" s="7" t="n"/>
      <c r="S4223" s="6" t="n"/>
      <c r="T4223" s="6" t="n"/>
      <c r="U4223" s="6" t="n"/>
      <c r="V4223" s="3">
        <f>IF(OR(B4223="",C4223),"",CONCATENATE(B4223,".",C4223))</f>
        <v/>
      </c>
      <c r="W4223">
        <f>UPPER(TRIM(H4223))</f>
        <v/>
      </c>
      <c r="X4223">
        <f>UPPER(TRIM(I4223))</f>
        <v/>
      </c>
      <c r="Y4223">
        <f>IF(V4223&lt;&gt;"",IFERROR(INDEX(federal_program_name_lookup,MATCH(V4223,aln_lookup,0)),""),"")</f>
        <v/>
      </c>
    </row>
    <row r="4224">
      <c r="A4224">
        <f>IF(B4224&lt;&gt;"", "AWARD-"&amp;TEXT(ROW()-1,"0000"), "")</f>
        <v/>
      </c>
      <c r="B4224" s="4" t="n"/>
      <c r="C4224" s="4" t="n"/>
      <c r="D4224" s="4" t="n"/>
      <c r="E4224" s="6" t="n"/>
      <c r="F4224" s="7" t="n"/>
      <c r="G4224" s="6" t="n"/>
      <c r="H4224" s="6" t="n"/>
      <c r="I4224" s="6" t="n"/>
      <c r="J4224" s="5">
        <f>SUMIFS(amount_expended,cfda_key,V4224)</f>
        <v/>
      </c>
      <c r="K4224" s="5">
        <f>IF(G4224="OTHER CLUSTER NOT LISTED ABOVE",SUMIFS(amount_expended,uniform_other_cluster_name,X4224), IF(AND(OR(G4224="N/A",G4224=""),H4224=""),0,IF(G4224="STATE CLUSTER",SUMIFS(amount_expended,uniform_state_cluster_name,W4224),SUMIFS(amount_expended,cluster_name,G4224))))</f>
        <v/>
      </c>
      <c r="L4224" s="6" t="n"/>
      <c r="M4224" s="4" t="n"/>
      <c r="N4224" s="6" t="n"/>
      <c r="O4224" s="4" t="n"/>
      <c r="P4224" s="4" t="n"/>
      <c r="Q4224" s="6" t="n"/>
      <c r="R4224" s="7" t="n"/>
      <c r="S4224" s="6" t="n"/>
      <c r="T4224" s="6" t="n"/>
      <c r="U4224" s="6" t="n"/>
      <c r="V4224" s="3">
        <f>IF(OR(B4224="",C4224),"",CONCATENATE(B4224,".",C4224))</f>
        <v/>
      </c>
      <c r="W4224">
        <f>UPPER(TRIM(H4224))</f>
        <v/>
      </c>
      <c r="X4224">
        <f>UPPER(TRIM(I4224))</f>
        <v/>
      </c>
      <c r="Y4224">
        <f>IF(V4224&lt;&gt;"",IFERROR(INDEX(federal_program_name_lookup,MATCH(V4224,aln_lookup,0)),""),"")</f>
        <v/>
      </c>
    </row>
    <row r="4225">
      <c r="A4225">
        <f>IF(B4225&lt;&gt;"", "AWARD-"&amp;TEXT(ROW()-1,"0000"), "")</f>
        <v/>
      </c>
      <c r="B4225" s="4" t="n"/>
      <c r="C4225" s="4" t="n"/>
      <c r="D4225" s="4" t="n"/>
      <c r="E4225" s="6" t="n"/>
      <c r="F4225" s="7" t="n"/>
      <c r="G4225" s="6" t="n"/>
      <c r="H4225" s="6" t="n"/>
      <c r="I4225" s="6" t="n"/>
      <c r="J4225" s="5">
        <f>SUMIFS(amount_expended,cfda_key,V4225)</f>
        <v/>
      </c>
      <c r="K4225" s="5">
        <f>IF(G4225="OTHER CLUSTER NOT LISTED ABOVE",SUMIFS(amount_expended,uniform_other_cluster_name,X4225), IF(AND(OR(G4225="N/A",G4225=""),H4225=""),0,IF(G4225="STATE CLUSTER",SUMIFS(amount_expended,uniform_state_cluster_name,W4225),SUMIFS(amount_expended,cluster_name,G4225))))</f>
        <v/>
      </c>
      <c r="L4225" s="6" t="n"/>
      <c r="M4225" s="4" t="n"/>
      <c r="N4225" s="6" t="n"/>
      <c r="O4225" s="4" t="n"/>
      <c r="P4225" s="4" t="n"/>
      <c r="Q4225" s="6" t="n"/>
      <c r="R4225" s="7" t="n"/>
      <c r="S4225" s="6" t="n"/>
      <c r="T4225" s="6" t="n"/>
      <c r="U4225" s="6" t="n"/>
      <c r="V4225" s="3">
        <f>IF(OR(B4225="",C4225),"",CONCATENATE(B4225,".",C4225))</f>
        <v/>
      </c>
      <c r="W4225">
        <f>UPPER(TRIM(H4225))</f>
        <v/>
      </c>
      <c r="X4225">
        <f>UPPER(TRIM(I4225))</f>
        <v/>
      </c>
      <c r="Y4225">
        <f>IF(V4225&lt;&gt;"",IFERROR(INDEX(federal_program_name_lookup,MATCH(V4225,aln_lookup,0)),""),"")</f>
        <v/>
      </c>
    </row>
    <row r="4226">
      <c r="A4226">
        <f>IF(B4226&lt;&gt;"", "AWARD-"&amp;TEXT(ROW()-1,"0000"), "")</f>
        <v/>
      </c>
      <c r="B4226" s="4" t="n"/>
      <c r="C4226" s="4" t="n"/>
      <c r="D4226" s="4" t="n"/>
      <c r="E4226" s="6" t="n"/>
      <c r="F4226" s="7" t="n"/>
      <c r="G4226" s="6" t="n"/>
      <c r="H4226" s="6" t="n"/>
      <c r="I4226" s="6" t="n"/>
      <c r="J4226" s="5">
        <f>SUMIFS(amount_expended,cfda_key,V4226)</f>
        <v/>
      </c>
      <c r="K4226" s="5">
        <f>IF(G4226="OTHER CLUSTER NOT LISTED ABOVE",SUMIFS(amount_expended,uniform_other_cluster_name,X4226), IF(AND(OR(G4226="N/A",G4226=""),H4226=""),0,IF(G4226="STATE CLUSTER",SUMIFS(amount_expended,uniform_state_cluster_name,W4226),SUMIFS(amount_expended,cluster_name,G4226))))</f>
        <v/>
      </c>
      <c r="L4226" s="6" t="n"/>
      <c r="M4226" s="4" t="n"/>
      <c r="N4226" s="6" t="n"/>
      <c r="O4226" s="4" t="n"/>
      <c r="P4226" s="4" t="n"/>
      <c r="Q4226" s="6" t="n"/>
      <c r="R4226" s="7" t="n"/>
      <c r="S4226" s="6" t="n"/>
      <c r="T4226" s="6" t="n"/>
      <c r="U4226" s="6" t="n"/>
      <c r="V4226" s="3">
        <f>IF(OR(B4226="",C4226),"",CONCATENATE(B4226,".",C4226))</f>
        <v/>
      </c>
      <c r="W4226">
        <f>UPPER(TRIM(H4226))</f>
        <v/>
      </c>
      <c r="X4226">
        <f>UPPER(TRIM(I4226))</f>
        <v/>
      </c>
      <c r="Y4226">
        <f>IF(V4226&lt;&gt;"",IFERROR(INDEX(federal_program_name_lookup,MATCH(V4226,aln_lookup,0)),""),"")</f>
        <v/>
      </c>
    </row>
    <row r="4227">
      <c r="A4227">
        <f>IF(B4227&lt;&gt;"", "AWARD-"&amp;TEXT(ROW()-1,"0000"), "")</f>
        <v/>
      </c>
      <c r="B4227" s="4" t="n"/>
      <c r="C4227" s="4" t="n"/>
      <c r="D4227" s="4" t="n"/>
      <c r="E4227" s="6" t="n"/>
      <c r="F4227" s="7" t="n"/>
      <c r="G4227" s="6" t="n"/>
      <c r="H4227" s="6" t="n"/>
      <c r="I4227" s="6" t="n"/>
      <c r="J4227" s="5">
        <f>SUMIFS(amount_expended,cfda_key,V4227)</f>
        <v/>
      </c>
      <c r="K4227" s="5">
        <f>IF(G4227="OTHER CLUSTER NOT LISTED ABOVE",SUMIFS(amount_expended,uniform_other_cluster_name,X4227), IF(AND(OR(G4227="N/A",G4227=""),H4227=""),0,IF(G4227="STATE CLUSTER",SUMIFS(amount_expended,uniform_state_cluster_name,W4227),SUMIFS(amount_expended,cluster_name,G4227))))</f>
        <v/>
      </c>
      <c r="L4227" s="6" t="n"/>
      <c r="M4227" s="4" t="n"/>
      <c r="N4227" s="6" t="n"/>
      <c r="O4227" s="4" t="n"/>
      <c r="P4227" s="4" t="n"/>
      <c r="Q4227" s="6" t="n"/>
      <c r="R4227" s="7" t="n"/>
      <c r="S4227" s="6" t="n"/>
      <c r="T4227" s="6" t="n"/>
      <c r="U4227" s="6" t="n"/>
      <c r="V4227" s="3">
        <f>IF(OR(B4227="",C4227),"",CONCATENATE(B4227,".",C4227))</f>
        <v/>
      </c>
      <c r="W4227">
        <f>UPPER(TRIM(H4227))</f>
        <v/>
      </c>
      <c r="X4227">
        <f>UPPER(TRIM(I4227))</f>
        <v/>
      </c>
      <c r="Y4227">
        <f>IF(V4227&lt;&gt;"",IFERROR(INDEX(federal_program_name_lookup,MATCH(V4227,aln_lookup,0)),""),"")</f>
        <v/>
      </c>
    </row>
    <row r="4228">
      <c r="A4228">
        <f>IF(B4228&lt;&gt;"", "AWARD-"&amp;TEXT(ROW()-1,"0000"), "")</f>
        <v/>
      </c>
      <c r="B4228" s="4" t="n"/>
      <c r="C4228" s="4" t="n"/>
      <c r="D4228" s="4" t="n"/>
      <c r="E4228" s="6" t="n"/>
      <c r="F4228" s="7" t="n"/>
      <c r="G4228" s="6" t="n"/>
      <c r="H4228" s="6" t="n"/>
      <c r="I4228" s="6" t="n"/>
      <c r="J4228" s="5">
        <f>SUMIFS(amount_expended,cfda_key,V4228)</f>
        <v/>
      </c>
      <c r="K4228" s="5">
        <f>IF(G4228="OTHER CLUSTER NOT LISTED ABOVE",SUMIFS(amount_expended,uniform_other_cluster_name,X4228), IF(AND(OR(G4228="N/A",G4228=""),H4228=""),0,IF(G4228="STATE CLUSTER",SUMIFS(amount_expended,uniform_state_cluster_name,W4228),SUMIFS(amount_expended,cluster_name,G4228))))</f>
        <v/>
      </c>
      <c r="L4228" s="6" t="n"/>
      <c r="M4228" s="4" t="n"/>
      <c r="N4228" s="6" t="n"/>
      <c r="O4228" s="4" t="n"/>
      <c r="P4228" s="4" t="n"/>
      <c r="Q4228" s="6" t="n"/>
      <c r="R4228" s="7" t="n"/>
      <c r="S4228" s="6" t="n"/>
      <c r="T4228" s="6" t="n"/>
      <c r="U4228" s="6" t="n"/>
      <c r="V4228" s="3">
        <f>IF(OR(B4228="",C4228),"",CONCATENATE(B4228,".",C4228))</f>
        <v/>
      </c>
      <c r="W4228">
        <f>UPPER(TRIM(H4228))</f>
        <v/>
      </c>
      <c r="X4228">
        <f>UPPER(TRIM(I4228))</f>
        <v/>
      </c>
      <c r="Y4228">
        <f>IF(V4228&lt;&gt;"",IFERROR(INDEX(federal_program_name_lookup,MATCH(V4228,aln_lookup,0)),""),"")</f>
        <v/>
      </c>
    </row>
    <row r="4229">
      <c r="A4229">
        <f>IF(B4229&lt;&gt;"", "AWARD-"&amp;TEXT(ROW()-1,"0000"), "")</f>
        <v/>
      </c>
      <c r="B4229" s="4" t="n"/>
      <c r="C4229" s="4" t="n"/>
      <c r="D4229" s="4" t="n"/>
      <c r="E4229" s="6" t="n"/>
      <c r="F4229" s="7" t="n"/>
      <c r="G4229" s="6" t="n"/>
      <c r="H4229" s="6" t="n"/>
      <c r="I4229" s="6" t="n"/>
      <c r="J4229" s="5">
        <f>SUMIFS(amount_expended,cfda_key,V4229)</f>
        <v/>
      </c>
      <c r="K4229" s="5">
        <f>IF(G4229="OTHER CLUSTER NOT LISTED ABOVE",SUMIFS(amount_expended,uniform_other_cluster_name,X4229), IF(AND(OR(G4229="N/A",G4229=""),H4229=""),0,IF(G4229="STATE CLUSTER",SUMIFS(amount_expended,uniform_state_cluster_name,W4229),SUMIFS(amount_expended,cluster_name,G4229))))</f>
        <v/>
      </c>
      <c r="L4229" s="6" t="n"/>
      <c r="M4229" s="4" t="n"/>
      <c r="N4229" s="6" t="n"/>
      <c r="O4229" s="4" t="n"/>
      <c r="P4229" s="4" t="n"/>
      <c r="Q4229" s="6" t="n"/>
      <c r="R4229" s="7" t="n"/>
      <c r="S4229" s="6" t="n"/>
      <c r="T4229" s="6" t="n"/>
      <c r="U4229" s="6" t="n"/>
      <c r="V4229" s="3">
        <f>IF(OR(B4229="",C4229),"",CONCATENATE(B4229,".",C4229))</f>
        <v/>
      </c>
      <c r="W4229">
        <f>UPPER(TRIM(H4229))</f>
        <v/>
      </c>
      <c r="X4229">
        <f>UPPER(TRIM(I4229))</f>
        <v/>
      </c>
      <c r="Y4229">
        <f>IF(V4229&lt;&gt;"",IFERROR(INDEX(federal_program_name_lookup,MATCH(V4229,aln_lookup,0)),""),"")</f>
        <v/>
      </c>
    </row>
    <row r="4230">
      <c r="A4230">
        <f>IF(B4230&lt;&gt;"", "AWARD-"&amp;TEXT(ROW()-1,"0000"), "")</f>
        <v/>
      </c>
      <c r="B4230" s="4" t="n"/>
      <c r="C4230" s="4" t="n"/>
      <c r="D4230" s="4" t="n"/>
      <c r="E4230" s="6" t="n"/>
      <c r="F4230" s="7" t="n"/>
      <c r="G4230" s="6" t="n"/>
      <c r="H4230" s="6" t="n"/>
      <c r="I4230" s="6" t="n"/>
      <c r="J4230" s="5">
        <f>SUMIFS(amount_expended,cfda_key,V4230)</f>
        <v/>
      </c>
      <c r="K4230" s="5">
        <f>IF(G4230="OTHER CLUSTER NOT LISTED ABOVE",SUMIFS(amount_expended,uniform_other_cluster_name,X4230), IF(AND(OR(G4230="N/A",G4230=""),H4230=""),0,IF(G4230="STATE CLUSTER",SUMIFS(amount_expended,uniform_state_cluster_name,W4230),SUMIFS(amount_expended,cluster_name,G4230))))</f>
        <v/>
      </c>
      <c r="L4230" s="6" t="n"/>
      <c r="M4230" s="4" t="n"/>
      <c r="N4230" s="6" t="n"/>
      <c r="O4230" s="4" t="n"/>
      <c r="P4230" s="4" t="n"/>
      <c r="Q4230" s="6" t="n"/>
      <c r="R4230" s="7" t="n"/>
      <c r="S4230" s="6" t="n"/>
      <c r="T4230" s="6" t="n"/>
      <c r="U4230" s="6" t="n"/>
      <c r="V4230" s="3">
        <f>IF(OR(B4230="",C4230),"",CONCATENATE(B4230,".",C4230))</f>
        <v/>
      </c>
      <c r="W4230">
        <f>UPPER(TRIM(H4230))</f>
        <v/>
      </c>
      <c r="X4230">
        <f>UPPER(TRIM(I4230))</f>
        <v/>
      </c>
      <c r="Y4230">
        <f>IF(V4230&lt;&gt;"",IFERROR(INDEX(federal_program_name_lookup,MATCH(V4230,aln_lookup,0)),""),"")</f>
        <v/>
      </c>
    </row>
    <row r="4231">
      <c r="A4231">
        <f>IF(B4231&lt;&gt;"", "AWARD-"&amp;TEXT(ROW()-1,"0000"), "")</f>
        <v/>
      </c>
      <c r="B4231" s="4" t="n"/>
      <c r="C4231" s="4" t="n"/>
      <c r="D4231" s="4" t="n"/>
      <c r="E4231" s="6" t="n"/>
      <c r="F4231" s="7" t="n"/>
      <c r="G4231" s="6" t="n"/>
      <c r="H4231" s="6" t="n"/>
      <c r="I4231" s="6" t="n"/>
      <c r="J4231" s="5">
        <f>SUMIFS(amount_expended,cfda_key,V4231)</f>
        <v/>
      </c>
      <c r="K4231" s="5">
        <f>IF(G4231="OTHER CLUSTER NOT LISTED ABOVE",SUMIFS(amount_expended,uniform_other_cluster_name,X4231), IF(AND(OR(G4231="N/A",G4231=""),H4231=""),0,IF(G4231="STATE CLUSTER",SUMIFS(amount_expended,uniform_state_cluster_name,W4231),SUMIFS(amount_expended,cluster_name,G4231))))</f>
        <v/>
      </c>
      <c r="L4231" s="6" t="n"/>
      <c r="M4231" s="4" t="n"/>
      <c r="N4231" s="6" t="n"/>
      <c r="O4231" s="4" t="n"/>
      <c r="P4231" s="4" t="n"/>
      <c r="Q4231" s="6" t="n"/>
      <c r="R4231" s="7" t="n"/>
      <c r="S4231" s="6" t="n"/>
      <c r="T4231" s="6" t="n"/>
      <c r="U4231" s="6" t="n"/>
      <c r="V4231" s="3">
        <f>IF(OR(B4231="",C4231),"",CONCATENATE(B4231,".",C4231))</f>
        <v/>
      </c>
      <c r="W4231">
        <f>UPPER(TRIM(H4231))</f>
        <v/>
      </c>
      <c r="X4231">
        <f>UPPER(TRIM(I4231))</f>
        <v/>
      </c>
      <c r="Y4231">
        <f>IF(V4231&lt;&gt;"",IFERROR(INDEX(federal_program_name_lookup,MATCH(V4231,aln_lookup,0)),""),"")</f>
        <v/>
      </c>
    </row>
    <row r="4232">
      <c r="A4232">
        <f>IF(B4232&lt;&gt;"", "AWARD-"&amp;TEXT(ROW()-1,"0000"), "")</f>
        <v/>
      </c>
      <c r="B4232" s="4" t="n"/>
      <c r="C4232" s="4" t="n"/>
      <c r="D4232" s="4" t="n"/>
      <c r="E4232" s="6" t="n"/>
      <c r="F4232" s="7" t="n"/>
      <c r="G4232" s="6" t="n"/>
      <c r="H4232" s="6" t="n"/>
      <c r="I4232" s="6" t="n"/>
      <c r="J4232" s="5">
        <f>SUMIFS(amount_expended,cfda_key,V4232)</f>
        <v/>
      </c>
      <c r="K4232" s="5">
        <f>IF(G4232="OTHER CLUSTER NOT LISTED ABOVE",SUMIFS(amount_expended,uniform_other_cluster_name,X4232), IF(AND(OR(G4232="N/A",G4232=""),H4232=""),0,IF(G4232="STATE CLUSTER",SUMIFS(amount_expended,uniform_state_cluster_name,W4232),SUMIFS(amount_expended,cluster_name,G4232))))</f>
        <v/>
      </c>
      <c r="L4232" s="6" t="n"/>
      <c r="M4232" s="4" t="n"/>
      <c r="N4232" s="6" t="n"/>
      <c r="O4232" s="4" t="n"/>
      <c r="P4232" s="4" t="n"/>
      <c r="Q4232" s="6" t="n"/>
      <c r="R4232" s="7" t="n"/>
      <c r="S4232" s="6" t="n"/>
      <c r="T4232" s="6" t="n"/>
      <c r="U4232" s="6" t="n"/>
      <c r="V4232" s="3">
        <f>IF(OR(B4232="",C4232),"",CONCATENATE(B4232,".",C4232))</f>
        <v/>
      </c>
      <c r="W4232">
        <f>UPPER(TRIM(H4232))</f>
        <v/>
      </c>
      <c r="X4232">
        <f>UPPER(TRIM(I4232))</f>
        <v/>
      </c>
      <c r="Y4232">
        <f>IF(V4232&lt;&gt;"",IFERROR(INDEX(federal_program_name_lookup,MATCH(V4232,aln_lookup,0)),""),"")</f>
        <v/>
      </c>
    </row>
    <row r="4233">
      <c r="A4233">
        <f>IF(B4233&lt;&gt;"", "AWARD-"&amp;TEXT(ROW()-1,"0000"), "")</f>
        <v/>
      </c>
      <c r="B4233" s="4" t="n"/>
      <c r="C4233" s="4" t="n"/>
      <c r="D4233" s="4" t="n"/>
      <c r="E4233" s="6" t="n"/>
      <c r="F4233" s="7" t="n"/>
      <c r="G4233" s="6" t="n"/>
      <c r="H4233" s="6" t="n"/>
      <c r="I4233" s="6" t="n"/>
      <c r="J4233" s="5">
        <f>SUMIFS(amount_expended,cfda_key,V4233)</f>
        <v/>
      </c>
      <c r="K4233" s="5">
        <f>IF(G4233="OTHER CLUSTER NOT LISTED ABOVE",SUMIFS(amount_expended,uniform_other_cluster_name,X4233), IF(AND(OR(G4233="N/A",G4233=""),H4233=""),0,IF(G4233="STATE CLUSTER",SUMIFS(amount_expended,uniform_state_cluster_name,W4233),SUMIFS(amount_expended,cluster_name,G4233))))</f>
        <v/>
      </c>
      <c r="L4233" s="6" t="n"/>
      <c r="M4233" s="4" t="n"/>
      <c r="N4233" s="6" t="n"/>
      <c r="O4233" s="4" t="n"/>
      <c r="P4233" s="4" t="n"/>
      <c r="Q4233" s="6" t="n"/>
      <c r="R4233" s="7" t="n"/>
      <c r="S4233" s="6" t="n"/>
      <c r="T4233" s="6" t="n"/>
      <c r="U4233" s="6" t="n"/>
      <c r="V4233" s="3">
        <f>IF(OR(B4233="",C4233),"",CONCATENATE(B4233,".",C4233))</f>
        <v/>
      </c>
      <c r="W4233">
        <f>UPPER(TRIM(H4233))</f>
        <v/>
      </c>
      <c r="X4233">
        <f>UPPER(TRIM(I4233))</f>
        <v/>
      </c>
      <c r="Y4233">
        <f>IF(V4233&lt;&gt;"",IFERROR(INDEX(federal_program_name_lookup,MATCH(V4233,aln_lookup,0)),""),"")</f>
        <v/>
      </c>
    </row>
    <row r="4234">
      <c r="A4234">
        <f>IF(B4234&lt;&gt;"", "AWARD-"&amp;TEXT(ROW()-1,"0000"), "")</f>
        <v/>
      </c>
      <c r="B4234" s="4" t="n"/>
      <c r="C4234" s="4" t="n"/>
      <c r="D4234" s="4" t="n"/>
      <c r="E4234" s="6" t="n"/>
      <c r="F4234" s="7" t="n"/>
      <c r="G4234" s="6" t="n"/>
      <c r="H4234" s="6" t="n"/>
      <c r="I4234" s="6" t="n"/>
      <c r="J4234" s="5">
        <f>SUMIFS(amount_expended,cfda_key,V4234)</f>
        <v/>
      </c>
      <c r="K4234" s="5">
        <f>IF(G4234="OTHER CLUSTER NOT LISTED ABOVE",SUMIFS(amount_expended,uniform_other_cluster_name,X4234), IF(AND(OR(G4234="N/A",G4234=""),H4234=""),0,IF(G4234="STATE CLUSTER",SUMIFS(amount_expended,uniform_state_cluster_name,W4234),SUMIFS(amount_expended,cluster_name,G4234))))</f>
        <v/>
      </c>
      <c r="L4234" s="6" t="n"/>
      <c r="M4234" s="4" t="n"/>
      <c r="N4234" s="6" t="n"/>
      <c r="O4234" s="4" t="n"/>
      <c r="P4234" s="4" t="n"/>
      <c r="Q4234" s="6" t="n"/>
      <c r="R4234" s="7" t="n"/>
      <c r="S4234" s="6" t="n"/>
      <c r="T4234" s="6" t="n"/>
      <c r="U4234" s="6" t="n"/>
      <c r="V4234" s="3">
        <f>IF(OR(B4234="",C4234),"",CONCATENATE(B4234,".",C4234))</f>
        <v/>
      </c>
      <c r="W4234">
        <f>UPPER(TRIM(H4234))</f>
        <v/>
      </c>
      <c r="X4234">
        <f>UPPER(TRIM(I4234))</f>
        <v/>
      </c>
      <c r="Y4234">
        <f>IF(V4234&lt;&gt;"",IFERROR(INDEX(federal_program_name_lookup,MATCH(V4234,aln_lookup,0)),""),"")</f>
        <v/>
      </c>
    </row>
    <row r="4235">
      <c r="A4235">
        <f>IF(B4235&lt;&gt;"", "AWARD-"&amp;TEXT(ROW()-1,"0000"), "")</f>
        <v/>
      </c>
      <c r="B4235" s="4" t="n"/>
      <c r="C4235" s="4" t="n"/>
      <c r="D4235" s="4" t="n"/>
      <c r="E4235" s="6" t="n"/>
      <c r="F4235" s="7" t="n"/>
      <c r="G4235" s="6" t="n"/>
      <c r="H4235" s="6" t="n"/>
      <c r="I4235" s="6" t="n"/>
      <c r="J4235" s="5">
        <f>SUMIFS(amount_expended,cfda_key,V4235)</f>
        <v/>
      </c>
      <c r="K4235" s="5">
        <f>IF(G4235="OTHER CLUSTER NOT LISTED ABOVE",SUMIFS(amount_expended,uniform_other_cluster_name,X4235), IF(AND(OR(G4235="N/A",G4235=""),H4235=""),0,IF(G4235="STATE CLUSTER",SUMIFS(amount_expended,uniform_state_cluster_name,W4235),SUMIFS(amount_expended,cluster_name,G4235))))</f>
        <v/>
      </c>
      <c r="L4235" s="6" t="n"/>
      <c r="M4235" s="4" t="n"/>
      <c r="N4235" s="6" t="n"/>
      <c r="O4235" s="4" t="n"/>
      <c r="P4235" s="4" t="n"/>
      <c r="Q4235" s="6" t="n"/>
      <c r="R4235" s="7" t="n"/>
      <c r="S4235" s="6" t="n"/>
      <c r="T4235" s="6" t="n"/>
      <c r="U4235" s="6" t="n"/>
      <c r="V4235" s="3">
        <f>IF(OR(B4235="",C4235),"",CONCATENATE(B4235,".",C4235))</f>
        <v/>
      </c>
      <c r="W4235">
        <f>UPPER(TRIM(H4235))</f>
        <v/>
      </c>
      <c r="X4235">
        <f>UPPER(TRIM(I4235))</f>
        <v/>
      </c>
      <c r="Y4235">
        <f>IF(V4235&lt;&gt;"",IFERROR(INDEX(federal_program_name_lookup,MATCH(V4235,aln_lookup,0)),""),"")</f>
        <v/>
      </c>
    </row>
    <row r="4236">
      <c r="A4236">
        <f>IF(B4236&lt;&gt;"", "AWARD-"&amp;TEXT(ROW()-1,"0000"), "")</f>
        <v/>
      </c>
      <c r="B4236" s="4" t="n"/>
      <c r="C4236" s="4" t="n"/>
      <c r="D4236" s="4" t="n"/>
      <c r="E4236" s="6" t="n"/>
      <c r="F4236" s="7" t="n"/>
      <c r="G4236" s="6" t="n"/>
      <c r="H4236" s="6" t="n"/>
      <c r="I4236" s="6" t="n"/>
      <c r="J4236" s="5">
        <f>SUMIFS(amount_expended,cfda_key,V4236)</f>
        <v/>
      </c>
      <c r="K4236" s="5">
        <f>IF(G4236="OTHER CLUSTER NOT LISTED ABOVE",SUMIFS(amount_expended,uniform_other_cluster_name,X4236), IF(AND(OR(G4236="N/A",G4236=""),H4236=""),0,IF(G4236="STATE CLUSTER",SUMIFS(amount_expended,uniform_state_cluster_name,W4236),SUMIFS(amount_expended,cluster_name,G4236))))</f>
        <v/>
      </c>
      <c r="L4236" s="6" t="n"/>
      <c r="M4236" s="4" t="n"/>
      <c r="N4236" s="6" t="n"/>
      <c r="O4236" s="4" t="n"/>
      <c r="P4236" s="4" t="n"/>
      <c r="Q4236" s="6" t="n"/>
      <c r="R4236" s="7" t="n"/>
      <c r="S4236" s="6" t="n"/>
      <c r="T4236" s="6" t="n"/>
      <c r="U4236" s="6" t="n"/>
      <c r="V4236" s="3">
        <f>IF(OR(B4236="",C4236),"",CONCATENATE(B4236,".",C4236))</f>
        <v/>
      </c>
      <c r="W4236">
        <f>UPPER(TRIM(H4236))</f>
        <v/>
      </c>
      <c r="X4236">
        <f>UPPER(TRIM(I4236))</f>
        <v/>
      </c>
      <c r="Y4236">
        <f>IF(V4236&lt;&gt;"",IFERROR(INDEX(federal_program_name_lookup,MATCH(V4236,aln_lookup,0)),""),"")</f>
        <v/>
      </c>
    </row>
    <row r="4237">
      <c r="A4237">
        <f>IF(B4237&lt;&gt;"", "AWARD-"&amp;TEXT(ROW()-1,"0000"), "")</f>
        <v/>
      </c>
      <c r="B4237" s="4" t="n"/>
      <c r="C4237" s="4" t="n"/>
      <c r="D4237" s="4" t="n"/>
      <c r="E4237" s="6" t="n"/>
      <c r="F4237" s="7" t="n"/>
      <c r="G4237" s="6" t="n"/>
      <c r="H4237" s="6" t="n"/>
      <c r="I4237" s="6" t="n"/>
      <c r="J4237" s="5">
        <f>SUMIFS(amount_expended,cfda_key,V4237)</f>
        <v/>
      </c>
      <c r="K4237" s="5">
        <f>IF(G4237="OTHER CLUSTER NOT LISTED ABOVE",SUMIFS(amount_expended,uniform_other_cluster_name,X4237), IF(AND(OR(G4237="N/A",G4237=""),H4237=""),0,IF(G4237="STATE CLUSTER",SUMIFS(amount_expended,uniform_state_cluster_name,W4237),SUMIFS(amount_expended,cluster_name,G4237))))</f>
        <v/>
      </c>
      <c r="L4237" s="6" t="n"/>
      <c r="M4237" s="4" t="n"/>
      <c r="N4237" s="6" t="n"/>
      <c r="O4237" s="4" t="n"/>
      <c r="P4237" s="4" t="n"/>
      <c r="Q4237" s="6" t="n"/>
      <c r="R4237" s="7" t="n"/>
      <c r="S4237" s="6" t="n"/>
      <c r="T4237" s="6" t="n"/>
      <c r="U4237" s="6" t="n"/>
      <c r="V4237" s="3">
        <f>IF(OR(B4237="",C4237),"",CONCATENATE(B4237,".",C4237))</f>
        <v/>
      </c>
      <c r="W4237">
        <f>UPPER(TRIM(H4237))</f>
        <v/>
      </c>
      <c r="X4237">
        <f>UPPER(TRIM(I4237))</f>
        <v/>
      </c>
      <c r="Y4237">
        <f>IF(V4237&lt;&gt;"",IFERROR(INDEX(federal_program_name_lookup,MATCH(V4237,aln_lookup,0)),""),"")</f>
        <v/>
      </c>
    </row>
    <row r="4238">
      <c r="A4238">
        <f>IF(B4238&lt;&gt;"", "AWARD-"&amp;TEXT(ROW()-1,"0000"), "")</f>
        <v/>
      </c>
      <c r="B4238" s="4" t="n"/>
      <c r="C4238" s="4" t="n"/>
      <c r="D4238" s="4" t="n"/>
      <c r="E4238" s="6" t="n"/>
      <c r="F4238" s="7" t="n"/>
      <c r="G4238" s="6" t="n"/>
      <c r="H4238" s="6" t="n"/>
      <c r="I4238" s="6" t="n"/>
      <c r="J4238" s="5">
        <f>SUMIFS(amount_expended,cfda_key,V4238)</f>
        <v/>
      </c>
      <c r="K4238" s="5">
        <f>IF(G4238="OTHER CLUSTER NOT LISTED ABOVE",SUMIFS(amount_expended,uniform_other_cluster_name,X4238), IF(AND(OR(G4238="N/A",G4238=""),H4238=""),0,IF(G4238="STATE CLUSTER",SUMIFS(amount_expended,uniform_state_cluster_name,W4238),SUMIFS(amount_expended,cluster_name,G4238))))</f>
        <v/>
      </c>
      <c r="L4238" s="6" t="n"/>
      <c r="M4238" s="4" t="n"/>
      <c r="N4238" s="6" t="n"/>
      <c r="O4238" s="4" t="n"/>
      <c r="P4238" s="4" t="n"/>
      <c r="Q4238" s="6" t="n"/>
      <c r="R4238" s="7" t="n"/>
      <c r="S4238" s="6" t="n"/>
      <c r="T4238" s="6" t="n"/>
      <c r="U4238" s="6" t="n"/>
      <c r="V4238" s="3">
        <f>IF(OR(B4238="",C4238),"",CONCATENATE(B4238,".",C4238))</f>
        <v/>
      </c>
      <c r="W4238">
        <f>UPPER(TRIM(H4238))</f>
        <v/>
      </c>
      <c r="X4238">
        <f>UPPER(TRIM(I4238))</f>
        <v/>
      </c>
      <c r="Y4238">
        <f>IF(V4238&lt;&gt;"",IFERROR(INDEX(federal_program_name_lookup,MATCH(V4238,aln_lookup,0)),""),"")</f>
        <v/>
      </c>
    </row>
    <row r="4239">
      <c r="A4239">
        <f>IF(B4239&lt;&gt;"", "AWARD-"&amp;TEXT(ROW()-1,"0000"), "")</f>
        <v/>
      </c>
      <c r="B4239" s="4" t="n"/>
      <c r="C4239" s="4" t="n"/>
      <c r="D4239" s="4" t="n"/>
      <c r="E4239" s="6" t="n"/>
      <c r="F4239" s="7" t="n"/>
      <c r="G4239" s="6" t="n"/>
      <c r="H4239" s="6" t="n"/>
      <c r="I4239" s="6" t="n"/>
      <c r="J4239" s="5">
        <f>SUMIFS(amount_expended,cfda_key,V4239)</f>
        <v/>
      </c>
      <c r="K4239" s="5">
        <f>IF(G4239="OTHER CLUSTER NOT LISTED ABOVE",SUMIFS(amount_expended,uniform_other_cluster_name,X4239), IF(AND(OR(G4239="N/A",G4239=""),H4239=""),0,IF(G4239="STATE CLUSTER",SUMIFS(amount_expended,uniform_state_cluster_name,W4239),SUMIFS(amount_expended,cluster_name,G4239))))</f>
        <v/>
      </c>
      <c r="L4239" s="6" t="n"/>
      <c r="M4239" s="4" t="n"/>
      <c r="N4239" s="6" t="n"/>
      <c r="O4239" s="4" t="n"/>
      <c r="P4239" s="4" t="n"/>
      <c r="Q4239" s="6" t="n"/>
      <c r="R4239" s="7" t="n"/>
      <c r="S4239" s="6" t="n"/>
      <c r="T4239" s="6" t="n"/>
      <c r="U4239" s="6" t="n"/>
      <c r="V4239" s="3">
        <f>IF(OR(B4239="",C4239),"",CONCATENATE(B4239,".",C4239))</f>
        <v/>
      </c>
      <c r="W4239">
        <f>UPPER(TRIM(H4239))</f>
        <v/>
      </c>
      <c r="X4239">
        <f>UPPER(TRIM(I4239))</f>
        <v/>
      </c>
      <c r="Y4239">
        <f>IF(V4239&lt;&gt;"",IFERROR(INDEX(federal_program_name_lookup,MATCH(V4239,aln_lookup,0)),""),"")</f>
        <v/>
      </c>
    </row>
    <row r="4240">
      <c r="A4240">
        <f>IF(B4240&lt;&gt;"", "AWARD-"&amp;TEXT(ROW()-1,"0000"), "")</f>
        <v/>
      </c>
      <c r="B4240" s="4" t="n"/>
      <c r="C4240" s="4" t="n"/>
      <c r="D4240" s="4" t="n"/>
      <c r="E4240" s="6" t="n"/>
      <c r="F4240" s="7" t="n"/>
      <c r="G4240" s="6" t="n"/>
      <c r="H4240" s="6" t="n"/>
      <c r="I4240" s="6" t="n"/>
      <c r="J4240" s="5">
        <f>SUMIFS(amount_expended,cfda_key,V4240)</f>
        <v/>
      </c>
      <c r="K4240" s="5">
        <f>IF(G4240="OTHER CLUSTER NOT LISTED ABOVE",SUMIFS(amount_expended,uniform_other_cluster_name,X4240), IF(AND(OR(G4240="N/A",G4240=""),H4240=""),0,IF(G4240="STATE CLUSTER",SUMIFS(amount_expended,uniform_state_cluster_name,W4240),SUMIFS(amount_expended,cluster_name,G4240))))</f>
        <v/>
      </c>
      <c r="L4240" s="6" t="n"/>
      <c r="M4240" s="4" t="n"/>
      <c r="N4240" s="6" t="n"/>
      <c r="O4240" s="4" t="n"/>
      <c r="P4240" s="4" t="n"/>
      <c r="Q4240" s="6" t="n"/>
      <c r="R4240" s="7" t="n"/>
      <c r="S4240" s="6" t="n"/>
      <c r="T4240" s="6" t="n"/>
      <c r="U4240" s="6" t="n"/>
      <c r="V4240" s="3">
        <f>IF(OR(B4240="",C4240),"",CONCATENATE(B4240,".",C4240))</f>
        <v/>
      </c>
      <c r="W4240">
        <f>UPPER(TRIM(H4240))</f>
        <v/>
      </c>
      <c r="X4240">
        <f>UPPER(TRIM(I4240))</f>
        <v/>
      </c>
      <c r="Y4240">
        <f>IF(V4240&lt;&gt;"",IFERROR(INDEX(federal_program_name_lookup,MATCH(V4240,aln_lookup,0)),""),"")</f>
        <v/>
      </c>
    </row>
    <row r="4241">
      <c r="A4241">
        <f>IF(B4241&lt;&gt;"", "AWARD-"&amp;TEXT(ROW()-1,"0000"), "")</f>
        <v/>
      </c>
      <c r="B4241" s="4" t="n"/>
      <c r="C4241" s="4" t="n"/>
      <c r="D4241" s="4" t="n"/>
      <c r="E4241" s="6" t="n"/>
      <c r="F4241" s="7" t="n"/>
      <c r="G4241" s="6" t="n"/>
      <c r="H4241" s="6" t="n"/>
      <c r="I4241" s="6" t="n"/>
      <c r="J4241" s="5">
        <f>SUMIFS(amount_expended,cfda_key,V4241)</f>
        <v/>
      </c>
      <c r="K4241" s="5">
        <f>IF(G4241="OTHER CLUSTER NOT LISTED ABOVE",SUMIFS(amount_expended,uniform_other_cluster_name,X4241), IF(AND(OR(G4241="N/A",G4241=""),H4241=""),0,IF(G4241="STATE CLUSTER",SUMIFS(amount_expended,uniform_state_cluster_name,W4241),SUMIFS(amount_expended,cluster_name,G4241))))</f>
        <v/>
      </c>
      <c r="L4241" s="6" t="n"/>
      <c r="M4241" s="4" t="n"/>
      <c r="N4241" s="6" t="n"/>
      <c r="O4241" s="4" t="n"/>
      <c r="P4241" s="4" t="n"/>
      <c r="Q4241" s="6" t="n"/>
      <c r="R4241" s="7" t="n"/>
      <c r="S4241" s="6" t="n"/>
      <c r="T4241" s="6" t="n"/>
      <c r="U4241" s="6" t="n"/>
      <c r="V4241" s="3">
        <f>IF(OR(B4241="",C4241),"",CONCATENATE(B4241,".",C4241))</f>
        <v/>
      </c>
      <c r="W4241">
        <f>UPPER(TRIM(H4241))</f>
        <v/>
      </c>
      <c r="X4241">
        <f>UPPER(TRIM(I4241))</f>
        <v/>
      </c>
      <c r="Y4241">
        <f>IF(V4241&lt;&gt;"",IFERROR(INDEX(federal_program_name_lookup,MATCH(V4241,aln_lookup,0)),""),"")</f>
        <v/>
      </c>
    </row>
    <row r="4242">
      <c r="A4242">
        <f>IF(B4242&lt;&gt;"", "AWARD-"&amp;TEXT(ROW()-1,"0000"), "")</f>
        <v/>
      </c>
      <c r="B4242" s="4" t="n"/>
      <c r="C4242" s="4" t="n"/>
      <c r="D4242" s="4" t="n"/>
      <c r="E4242" s="6" t="n"/>
      <c r="F4242" s="7" t="n"/>
      <c r="G4242" s="6" t="n"/>
      <c r="H4242" s="6" t="n"/>
      <c r="I4242" s="6" t="n"/>
      <c r="J4242" s="5">
        <f>SUMIFS(amount_expended,cfda_key,V4242)</f>
        <v/>
      </c>
      <c r="K4242" s="5">
        <f>IF(G4242="OTHER CLUSTER NOT LISTED ABOVE",SUMIFS(amount_expended,uniform_other_cluster_name,X4242), IF(AND(OR(G4242="N/A",G4242=""),H4242=""),0,IF(G4242="STATE CLUSTER",SUMIFS(amount_expended,uniform_state_cluster_name,W4242),SUMIFS(amount_expended,cluster_name,G4242))))</f>
        <v/>
      </c>
      <c r="L4242" s="6" t="n"/>
      <c r="M4242" s="4" t="n"/>
      <c r="N4242" s="6" t="n"/>
      <c r="O4242" s="4" t="n"/>
      <c r="P4242" s="4" t="n"/>
      <c r="Q4242" s="6" t="n"/>
      <c r="R4242" s="7" t="n"/>
      <c r="S4242" s="6" t="n"/>
      <c r="T4242" s="6" t="n"/>
      <c r="U4242" s="6" t="n"/>
      <c r="V4242" s="3">
        <f>IF(OR(B4242="",C4242),"",CONCATENATE(B4242,".",C4242))</f>
        <v/>
      </c>
      <c r="W4242">
        <f>UPPER(TRIM(H4242))</f>
        <v/>
      </c>
      <c r="X4242">
        <f>UPPER(TRIM(I4242))</f>
        <v/>
      </c>
      <c r="Y4242">
        <f>IF(V4242&lt;&gt;"",IFERROR(INDEX(federal_program_name_lookup,MATCH(V4242,aln_lookup,0)),""),"")</f>
        <v/>
      </c>
    </row>
    <row r="4243">
      <c r="A4243">
        <f>IF(B4243&lt;&gt;"", "AWARD-"&amp;TEXT(ROW()-1,"0000"), "")</f>
        <v/>
      </c>
      <c r="B4243" s="4" t="n"/>
      <c r="C4243" s="4" t="n"/>
      <c r="D4243" s="4" t="n"/>
      <c r="E4243" s="6" t="n"/>
      <c r="F4243" s="7" t="n"/>
      <c r="G4243" s="6" t="n"/>
      <c r="H4243" s="6" t="n"/>
      <c r="I4243" s="6" t="n"/>
      <c r="J4243" s="5">
        <f>SUMIFS(amount_expended,cfda_key,V4243)</f>
        <v/>
      </c>
      <c r="K4243" s="5">
        <f>IF(G4243="OTHER CLUSTER NOT LISTED ABOVE",SUMIFS(amount_expended,uniform_other_cluster_name,X4243), IF(AND(OR(G4243="N/A",G4243=""),H4243=""),0,IF(G4243="STATE CLUSTER",SUMIFS(amount_expended,uniform_state_cluster_name,W4243),SUMIFS(amount_expended,cluster_name,G4243))))</f>
        <v/>
      </c>
      <c r="L4243" s="6" t="n"/>
      <c r="M4243" s="4" t="n"/>
      <c r="N4243" s="6" t="n"/>
      <c r="O4243" s="4" t="n"/>
      <c r="P4243" s="4" t="n"/>
      <c r="Q4243" s="6" t="n"/>
      <c r="R4243" s="7" t="n"/>
      <c r="S4243" s="6" t="n"/>
      <c r="T4243" s="6" t="n"/>
      <c r="U4243" s="6" t="n"/>
      <c r="V4243" s="3">
        <f>IF(OR(B4243="",C4243),"",CONCATENATE(B4243,".",C4243))</f>
        <v/>
      </c>
      <c r="W4243">
        <f>UPPER(TRIM(H4243))</f>
        <v/>
      </c>
      <c r="X4243">
        <f>UPPER(TRIM(I4243))</f>
        <v/>
      </c>
      <c r="Y4243">
        <f>IF(V4243&lt;&gt;"",IFERROR(INDEX(federal_program_name_lookup,MATCH(V4243,aln_lookup,0)),""),"")</f>
        <v/>
      </c>
    </row>
    <row r="4244">
      <c r="A4244">
        <f>IF(B4244&lt;&gt;"", "AWARD-"&amp;TEXT(ROW()-1,"0000"), "")</f>
        <v/>
      </c>
      <c r="B4244" s="4" t="n"/>
      <c r="C4244" s="4" t="n"/>
      <c r="D4244" s="4" t="n"/>
      <c r="E4244" s="6" t="n"/>
      <c r="F4244" s="7" t="n"/>
      <c r="G4244" s="6" t="n"/>
      <c r="H4244" s="6" t="n"/>
      <c r="I4244" s="6" t="n"/>
      <c r="J4244" s="5">
        <f>SUMIFS(amount_expended,cfda_key,V4244)</f>
        <v/>
      </c>
      <c r="K4244" s="5">
        <f>IF(G4244="OTHER CLUSTER NOT LISTED ABOVE",SUMIFS(amount_expended,uniform_other_cluster_name,X4244), IF(AND(OR(G4244="N/A",G4244=""),H4244=""),0,IF(G4244="STATE CLUSTER",SUMIFS(amount_expended,uniform_state_cluster_name,W4244),SUMIFS(amount_expended,cluster_name,G4244))))</f>
        <v/>
      </c>
      <c r="L4244" s="6" t="n"/>
      <c r="M4244" s="4" t="n"/>
      <c r="N4244" s="6" t="n"/>
      <c r="O4244" s="4" t="n"/>
      <c r="P4244" s="4" t="n"/>
      <c r="Q4244" s="6" t="n"/>
      <c r="R4244" s="7" t="n"/>
      <c r="S4244" s="6" t="n"/>
      <c r="T4244" s="6" t="n"/>
      <c r="U4244" s="6" t="n"/>
      <c r="V4244" s="3">
        <f>IF(OR(B4244="",C4244),"",CONCATENATE(B4244,".",C4244))</f>
        <v/>
      </c>
      <c r="W4244">
        <f>UPPER(TRIM(H4244))</f>
        <v/>
      </c>
      <c r="X4244">
        <f>UPPER(TRIM(I4244))</f>
        <v/>
      </c>
      <c r="Y4244">
        <f>IF(V4244&lt;&gt;"",IFERROR(INDEX(federal_program_name_lookup,MATCH(V4244,aln_lookup,0)),""),"")</f>
        <v/>
      </c>
    </row>
    <row r="4245">
      <c r="A4245">
        <f>IF(B4245&lt;&gt;"", "AWARD-"&amp;TEXT(ROW()-1,"0000"), "")</f>
        <v/>
      </c>
      <c r="B4245" s="4" t="n"/>
      <c r="C4245" s="4" t="n"/>
      <c r="D4245" s="4" t="n"/>
      <c r="E4245" s="6" t="n"/>
      <c r="F4245" s="7" t="n"/>
      <c r="G4245" s="6" t="n"/>
      <c r="H4245" s="6" t="n"/>
      <c r="I4245" s="6" t="n"/>
      <c r="J4245" s="5">
        <f>SUMIFS(amount_expended,cfda_key,V4245)</f>
        <v/>
      </c>
      <c r="K4245" s="5">
        <f>IF(G4245="OTHER CLUSTER NOT LISTED ABOVE",SUMIFS(amount_expended,uniform_other_cluster_name,X4245), IF(AND(OR(G4245="N/A",G4245=""),H4245=""),0,IF(G4245="STATE CLUSTER",SUMIFS(amount_expended,uniform_state_cluster_name,W4245),SUMIFS(amount_expended,cluster_name,G4245))))</f>
        <v/>
      </c>
      <c r="L4245" s="6" t="n"/>
      <c r="M4245" s="4" t="n"/>
      <c r="N4245" s="6" t="n"/>
      <c r="O4245" s="4" t="n"/>
      <c r="P4245" s="4" t="n"/>
      <c r="Q4245" s="6" t="n"/>
      <c r="R4245" s="7" t="n"/>
      <c r="S4245" s="6" t="n"/>
      <c r="T4245" s="6" t="n"/>
      <c r="U4245" s="6" t="n"/>
      <c r="V4245" s="3">
        <f>IF(OR(B4245="",C4245),"",CONCATENATE(B4245,".",C4245))</f>
        <v/>
      </c>
      <c r="W4245">
        <f>UPPER(TRIM(H4245))</f>
        <v/>
      </c>
      <c r="X4245">
        <f>UPPER(TRIM(I4245))</f>
        <v/>
      </c>
      <c r="Y4245">
        <f>IF(V4245&lt;&gt;"",IFERROR(INDEX(federal_program_name_lookup,MATCH(V4245,aln_lookup,0)),""),"")</f>
        <v/>
      </c>
    </row>
    <row r="4246">
      <c r="A4246">
        <f>IF(B4246&lt;&gt;"", "AWARD-"&amp;TEXT(ROW()-1,"0000"), "")</f>
        <v/>
      </c>
      <c r="B4246" s="4" t="n"/>
      <c r="C4246" s="4" t="n"/>
      <c r="D4246" s="4" t="n"/>
      <c r="E4246" s="6" t="n"/>
      <c r="F4246" s="7" t="n"/>
      <c r="G4246" s="6" t="n"/>
      <c r="H4246" s="6" t="n"/>
      <c r="I4246" s="6" t="n"/>
      <c r="J4246" s="5">
        <f>SUMIFS(amount_expended,cfda_key,V4246)</f>
        <v/>
      </c>
      <c r="K4246" s="5">
        <f>IF(G4246="OTHER CLUSTER NOT LISTED ABOVE",SUMIFS(amount_expended,uniform_other_cluster_name,X4246), IF(AND(OR(G4246="N/A",G4246=""),H4246=""),0,IF(G4246="STATE CLUSTER",SUMIFS(amount_expended,uniform_state_cluster_name,W4246),SUMIFS(amount_expended,cluster_name,G4246))))</f>
        <v/>
      </c>
      <c r="L4246" s="6" t="n"/>
      <c r="M4246" s="4" t="n"/>
      <c r="N4246" s="6" t="n"/>
      <c r="O4246" s="4" t="n"/>
      <c r="P4246" s="4" t="n"/>
      <c r="Q4246" s="6" t="n"/>
      <c r="R4246" s="7" t="n"/>
      <c r="S4246" s="6" t="n"/>
      <c r="T4246" s="6" t="n"/>
      <c r="U4246" s="6" t="n"/>
      <c r="V4246" s="3">
        <f>IF(OR(B4246="",C4246),"",CONCATENATE(B4246,".",C4246))</f>
        <v/>
      </c>
      <c r="W4246">
        <f>UPPER(TRIM(H4246))</f>
        <v/>
      </c>
      <c r="X4246">
        <f>UPPER(TRIM(I4246))</f>
        <v/>
      </c>
      <c r="Y4246">
        <f>IF(V4246&lt;&gt;"",IFERROR(INDEX(federal_program_name_lookup,MATCH(V4246,aln_lookup,0)),""),"")</f>
        <v/>
      </c>
    </row>
    <row r="4247">
      <c r="A4247">
        <f>IF(B4247&lt;&gt;"", "AWARD-"&amp;TEXT(ROW()-1,"0000"), "")</f>
        <v/>
      </c>
      <c r="B4247" s="4" t="n"/>
      <c r="C4247" s="4" t="n"/>
      <c r="D4247" s="4" t="n"/>
      <c r="E4247" s="6" t="n"/>
      <c r="F4247" s="7" t="n"/>
      <c r="G4247" s="6" t="n"/>
      <c r="H4247" s="6" t="n"/>
      <c r="I4247" s="6" t="n"/>
      <c r="J4247" s="5">
        <f>SUMIFS(amount_expended,cfda_key,V4247)</f>
        <v/>
      </c>
      <c r="K4247" s="5">
        <f>IF(G4247="OTHER CLUSTER NOT LISTED ABOVE",SUMIFS(amount_expended,uniform_other_cluster_name,X4247), IF(AND(OR(G4247="N/A",G4247=""),H4247=""),0,IF(G4247="STATE CLUSTER",SUMIFS(amount_expended,uniform_state_cluster_name,W4247),SUMIFS(amount_expended,cluster_name,G4247))))</f>
        <v/>
      </c>
      <c r="L4247" s="6" t="n"/>
      <c r="M4247" s="4" t="n"/>
      <c r="N4247" s="6" t="n"/>
      <c r="O4247" s="4" t="n"/>
      <c r="P4247" s="4" t="n"/>
      <c r="Q4247" s="6" t="n"/>
      <c r="R4247" s="7" t="n"/>
      <c r="S4247" s="6" t="n"/>
      <c r="T4247" s="6" t="n"/>
      <c r="U4247" s="6" t="n"/>
      <c r="V4247" s="3">
        <f>IF(OR(B4247="",C4247),"",CONCATENATE(B4247,".",C4247))</f>
        <v/>
      </c>
      <c r="W4247">
        <f>UPPER(TRIM(H4247))</f>
        <v/>
      </c>
      <c r="X4247">
        <f>UPPER(TRIM(I4247))</f>
        <v/>
      </c>
      <c r="Y4247">
        <f>IF(V4247&lt;&gt;"",IFERROR(INDEX(federal_program_name_lookup,MATCH(V4247,aln_lookup,0)),""),"")</f>
        <v/>
      </c>
    </row>
    <row r="4248">
      <c r="A4248">
        <f>IF(B4248&lt;&gt;"", "AWARD-"&amp;TEXT(ROW()-1,"0000"), "")</f>
        <v/>
      </c>
      <c r="B4248" s="4" t="n"/>
      <c r="C4248" s="4" t="n"/>
      <c r="D4248" s="4" t="n"/>
      <c r="E4248" s="6" t="n"/>
      <c r="F4248" s="7" t="n"/>
      <c r="G4248" s="6" t="n"/>
      <c r="H4248" s="6" t="n"/>
      <c r="I4248" s="6" t="n"/>
      <c r="J4248" s="5">
        <f>SUMIFS(amount_expended,cfda_key,V4248)</f>
        <v/>
      </c>
      <c r="K4248" s="5">
        <f>IF(G4248="OTHER CLUSTER NOT LISTED ABOVE",SUMIFS(amount_expended,uniform_other_cluster_name,X4248), IF(AND(OR(G4248="N/A",G4248=""),H4248=""),0,IF(G4248="STATE CLUSTER",SUMIFS(amount_expended,uniform_state_cluster_name,W4248),SUMIFS(amount_expended,cluster_name,G4248))))</f>
        <v/>
      </c>
      <c r="L4248" s="6" t="n"/>
      <c r="M4248" s="4" t="n"/>
      <c r="N4248" s="6" t="n"/>
      <c r="O4248" s="4" t="n"/>
      <c r="P4248" s="4" t="n"/>
      <c r="Q4248" s="6" t="n"/>
      <c r="R4248" s="7" t="n"/>
      <c r="S4248" s="6" t="n"/>
      <c r="T4248" s="6" t="n"/>
      <c r="U4248" s="6" t="n"/>
      <c r="V4248" s="3">
        <f>IF(OR(B4248="",C4248),"",CONCATENATE(B4248,".",C4248))</f>
        <v/>
      </c>
      <c r="W4248">
        <f>UPPER(TRIM(H4248))</f>
        <v/>
      </c>
      <c r="X4248">
        <f>UPPER(TRIM(I4248))</f>
        <v/>
      </c>
      <c r="Y4248">
        <f>IF(V4248&lt;&gt;"",IFERROR(INDEX(federal_program_name_lookup,MATCH(V4248,aln_lookup,0)),""),"")</f>
        <v/>
      </c>
    </row>
    <row r="4249">
      <c r="A4249">
        <f>IF(B4249&lt;&gt;"", "AWARD-"&amp;TEXT(ROW()-1,"0000"), "")</f>
        <v/>
      </c>
      <c r="B4249" s="4" t="n"/>
      <c r="C4249" s="4" t="n"/>
      <c r="D4249" s="4" t="n"/>
      <c r="E4249" s="6" t="n"/>
      <c r="F4249" s="7" t="n"/>
      <c r="G4249" s="6" t="n"/>
      <c r="H4249" s="6" t="n"/>
      <c r="I4249" s="6" t="n"/>
      <c r="J4249" s="5">
        <f>SUMIFS(amount_expended,cfda_key,V4249)</f>
        <v/>
      </c>
      <c r="K4249" s="5">
        <f>IF(G4249="OTHER CLUSTER NOT LISTED ABOVE",SUMIFS(amount_expended,uniform_other_cluster_name,X4249), IF(AND(OR(G4249="N/A",G4249=""),H4249=""),0,IF(G4249="STATE CLUSTER",SUMIFS(amount_expended,uniform_state_cluster_name,W4249),SUMIFS(amount_expended,cluster_name,G4249))))</f>
        <v/>
      </c>
      <c r="L4249" s="6" t="n"/>
      <c r="M4249" s="4" t="n"/>
      <c r="N4249" s="6" t="n"/>
      <c r="O4249" s="4" t="n"/>
      <c r="P4249" s="4" t="n"/>
      <c r="Q4249" s="6" t="n"/>
      <c r="R4249" s="7" t="n"/>
      <c r="S4249" s="6" t="n"/>
      <c r="T4249" s="6" t="n"/>
      <c r="U4249" s="6" t="n"/>
      <c r="V4249" s="3">
        <f>IF(OR(B4249="",C4249),"",CONCATENATE(B4249,".",C4249))</f>
        <v/>
      </c>
      <c r="W4249">
        <f>UPPER(TRIM(H4249))</f>
        <v/>
      </c>
      <c r="X4249">
        <f>UPPER(TRIM(I4249))</f>
        <v/>
      </c>
      <c r="Y4249">
        <f>IF(V4249&lt;&gt;"",IFERROR(INDEX(federal_program_name_lookup,MATCH(V4249,aln_lookup,0)),""),"")</f>
        <v/>
      </c>
    </row>
    <row r="4250">
      <c r="A4250">
        <f>IF(B4250&lt;&gt;"", "AWARD-"&amp;TEXT(ROW()-1,"0000"), "")</f>
        <v/>
      </c>
      <c r="B4250" s="4" t="n"/>
      <c r="C4250" s="4" t="n"/>
      <c r="D4250" s="4" t="n"/>
      <c r="E4250" s="6" t="n"/>
      <c r="F4250" s="7" t="n"/>
      <c r="G4250" s="6" t="n"/>
      <c r="H4250" s="6" t="n"/>
      <c r="I4250" s="6" t="n"/>
      <c r="J4250" s="5">
        <f>SUMIFS(amount_expended,cfda_key,V4250)</f>
        <v/>
      </c>
      <c r="K4250" s="5">
        <f>IF(G4250="OTHER CLUSTER NOT LISTED ABOVE",SUMIFS(amount_expended,uniform_other_cluster_name,X4250), IF(AND(OR(G4250="N/A",G4250=""),H4250=""),0,IF(G4250="STATE CLUSTER",SUMIFS(amount_expended,uniform_state_cluster_name,W4250),SUMIFS(amount_expended,cluster_name,G4250))))</f>
        <v/>
      </c>
      <c r="L4250" s="6" t="n"/>
      <c r="M4250" s="4" t="n"/>
      <c r="N4250" s="6" t="n"/>
      <c r="O4250" s="4" t="n"/>
      <c r="P4250" s="4" t="n"/>
      <c r="Q4250" s="6" t="n"/>
      <c r="R4250" s="7" t="n"/>
      <c r="S4250" s="6" t="n"/>
      <c r="T4250" s="6" t="n"/>
      <c r="U4250" s="6" t="n"/>
      <c r="V4250" s="3">
        <f>IF(OR(B4250="",C4250),"",CONCATENATE(B4250,".",C4250))</f>
        <v/>
      </c>
      <c r="W4250">
        <f>UPPER(TRIM(H4250))</f>
        <v/>
      </c>
      <c r="X4250">
        <f>UPPER(TRIM(I4250))</f>
        <v/>
      </c>
      <c r="Y4250">
        <f>IF(V4250&lt;&gt;"",IFERROR(INDEX(federal_program_name_lookup,MATCH(V4250,aln_lookup,0)),""),"")</f>
        <v/>
      </c>
    </row>
    <row r="4251">
      <c r="A4251">
        <f>IF(B4251&lt;&gt;"", "AWARD-"&amp;TEXT(ROW()-1,"0000"), "")</f>
        <v/>
      </c>
      <c r="B4251" s="4" t="n"/>
      <c r="C4251" s="4" t="n"/>
      <c r="D4251" s="4" t="n"/>
      <c r="E4251" s="6" t="n"/>
      <c r="F4251" s="7" t="n"/>
      <c r="G4251" s="6" t="n"/>
      <c r="H4251" s="6" t="n"/>
      <c r="I4251" s="6" t="n"/>
      <c r="J4251" s="5">
        <f>SUMIFS(amount_expended,cfda_key,V4251)</f>
        <v/>
      </c>
      <c r="K4251" s="5">
        <f>IF(G4251="OTHER CLUSTER NOT LISTED ABOVE",SUMIFS(amount_expended,uniform_other_cluster_name,X4251), IF(AND(OR(G4251="N/A",G4251=""),H4251=""),0,IF(G4251="STATE CLUSTER",SUMIFS(amount_expended,uniform_state_cluster_name,W4251),SUMIFS(amount_expended,cluster_name,G4251))))</f>
        <v/>
      </c>
      <c r="L4251" s="6" t="n"/>
      <c r="M4251" s="4" t="n"/>
      <c r="N4251" s="6" t="n"/>
      <c r="O4251" s="4" t="n"/>
      <c r="P4251" s="4" t="n"/>
      <c r="Q4251" s="6" t="n"/>
      <c r="R4251" s="7" t="n"/>
      <c r="S4251" s="6" t="n"/>
      <c r="T4251" s="6" t="n"/>
      <c r="U4251" s="6" t="n"/>
      <c r="V4251" s="3">
        <f>IF(OR(B4251="",C4251),"",CONCATENATE(B4251,".",C4251))</f>
        <v/>
      </c>
      <c r="W4251">
        <f>UPPER(TRIM(H4251))</f>
        <v/>
      </c>
      <c r="X4251">
        <f>UPPER(TRIM(I4251))</f>
        <v/>
      </c>
      <c r="Y4251">
        <f>IF(V4251&lt;&gt;"",IFERROR(INDEX(federal_program_name_lookup,MATCH(V4251,aln_lookup,0)),""),"")</f>
        <v/>
      </c>
    </row>
    <row r="4252">
      <c r="A4252">
        <f>IF(B4252&lt;&gt;"", "AWARD-"&amp;TEXT(ROW()-1,"0000"), "")</f>
        <v/>
      </c>
      <c r="B4252" s="4" t="n"/>
      <c r="C4252" s="4" t="n"/>
      <c r="D4252" s="4" t="n"/>
      <c r="E4252" s="6" t="n"/>
      <c r="F4252" s="7" t="n"/>
      <c r="G4252" s="6" t="n"/>
      <c r="H4252" s="6" t="n"/>
      <c r="I4252" s="6" t="n"/>
      <c r="J4252" s="5">
        <f>SUMIFS(amount_expended,cfda_key,V4252)</f>
        <v/>
      </c>
      <c r="K4252" s="5">
        <f>IF(G4252="OTHER CLUSTER NOT LISTED ABOVE",SUMIFS(amount_expended,uniform_other_cluster_name,X4252), IF(AND(OR(G4252="N/A",G4252=""),H4252=""),0,IF(G4252="STATE CLUSTER",SUMIFS(amount_expended,uniform_state_cluster_name,W4252),SUMIFS(amount_expended,cluster_name,G4252))))</f>
        <v/>
      </c>
      <c r="L4252" s="6" t="n"/>
      <c r="M4252" s="4" t="n"/>
      <c r="N4252" s="6" t="n"/>
      <c r="O4252" s="4" t="n"/>
      <c r="P4252" s="4" t="n"/>
      <c r="Q4252" s="6" t="n"/>
      <c r="R4252" s="7" t="n"/>
      <c r="S4252" s="6" t="n"/>
      <c r="T4252" s="6" t="n"/>
      <c r="U4252" s="6" t="n"/>
      <c r="V4252" s="3">
        <f>IF(OR(B4252="",C4252),"",CONCATENATE(B4252,".",C4252))</f>
        <v/>
      </c>
      <c r="W4252">
        <f>UPPER(TRIM(H4252))</f>
        <v/>
      </c>
      <c r="X4252">
        <f>UPPER(TRIM(I4252))</f>
        <v/>
      </c>
      <c r="Y4252">
        <f>IF(V4252&lt;&gt;"",IFERROR(INDEX(federal_program_name_lookup,MATCH(V4252,aln_lookup,0)),""),"")</f>
        <v/>
      </c>
    </row>
    <row r="4253">
      <c r="A4253">
        <f>IF(B4253&lt;&gt;"", "AWARD-"&amp;TEXT(ROW()-1,"0000"), "")</f>
        <v/>
      </c>
      <c r="B4253" s="4" t="n"/>
      <c r="C4253" s="4" t="n"/>
      <c r="D4253" s="4" t="n"/>
      <c r="E4253" s="6" t="n"/>
      <c r="F4253" s="7" t="n"/>
      <c r="G4253" s="6" t="n"/>
      <c r="H4253" s="6" t="n"/>
      <c r="I4253" s="6" t="n"/>
      <c r="J4253" s="5">
        <f>SUMIFS(amount_expended,cfda_key,V4253)</f>
        <v/>
      </c>
      <c r="K4253" s="5">
        <f>IF(G4253="OTHER CLUSTER NOT LISTED ABOVE",SUMIFS(amount_expended,uniform_other_cluster_name,X4253), IF(AND(OR(G4253="N/A",G4253=""),H4253=""),0,IF(G4253="STATE CLUSTER",SUMIFS(amount_expended,uniform_state_cluster_name,W4253),SUMIFS(amount_expended,cluster_name,G4253))))</f>
        <v/>
      </c>
      <c r="L4253" s="6" t="n"/>
      <c r="M4253" s="4" t="n"/>
      <c r="N4253" s="6" t="n"/>
      <c r="O4253" s="4" t="n"/>
      <c r="P4253" s="4" t="n"/>
      <c r="Q4253" s="6" t="n"/>
      <c r="R4253" s="7" t="n"/>
      <c r="S4253" s="6" t="n"/>
      <c r="T4253" s="6" t="n"/>
      <c r="U4253" s="6" t="n"/>
      <c r="V4253" s="3">
        <f>IF(OR(B4253="",C4253),"",CONCATENATE(B4253,".",C4253))</f>
        <v/>
      </c>
      <c r="W4253">
        <f>UPPER(TRIM(H4253))</f>
        <v/>
      </c>
      <c r="X4253">
        <f>UPPER(TRIM(I4253))</f>
        <v/>
      </c>
      <c r="Y4253">
        <f>IF(V4253&lt;&gt;"",IFERROR(INDEX(federal_program_name_lookup,MATCH(V4253,aln_lookup,0)),""),"")</f>
        <v/>
      </c>
    </row>
    <row r="4254">
      <c r="A4254">
        <f>IF(B4254&lt;&gt;"", "AWARD-"&amp;TEXT(ROW()-1,"0000"), "")</f>
        <v/>
      </c>
      <c r="B4254" s="4" t="n"/>
      <c r="C4254" s="4" t="n"/>
      <c r="D4254" s="4" t="n"/>
      <c r="E4254" s="6" t="n"/>
      <c r="F4254" s="7" t="n"/>
      <c r="G4254" s="6" t="n"/>
      <c r="H4254" s="6" t="n"/>
      <c r="I4254" s="6" t="n"/>
      <c r="J4254" s="5">
        <f>SUMIFS(amount_expended,cfda_key,V4254)</f>
        <v/>
      </c>
      <c r="K4254" s="5">
        <f>IF(G4254="OTHER CLUSTER NOT LISTED ABOVE",SUMIFS(amount_expended,uniform_other_cluster_name,X4254), IF(AND(OR(G4254="N/A",G4254=""),H4254=""),0,IF(G4254="STATE CLUSTER",SUMIFS(amount_expended,uniform_state_cluster_name,W4254),SUMIFS(amount_expended,cluster_name,G4254))))</f>
        <v/>
      </c>
      <c r="L4254" s="6" t="n"/>
      <c r="M4254" s="4" t="n"/>
      <c r="N4254" s="6" t="n"/>
      <c r="O4254" s="4" t="n"/>
      <c r="P4254" s="4" t="n"/>
      <c r="Q4254" s="6" t="n"/>
      <c r="R4254" s="7" t="n"/>
      <c r="S4254" s="6" t="n"/>
      <c r="T4254" s="6" t="n"/>
      <c r="U4254" s="6" t="n"/>
      <c r="V4254" s="3">
        <f>IF(OR(B4254="",C4254),"",CONCATENATE(B4254,".",C4254))</f>
        <v/>
      </c>
      <c r="W4254">
        <f>UPPER(TRIM(H4254))</f>
        <v/>
      </c>
      <c r="X4254">
        <f>UPPER(TRIM(I4254))</f>
        <v/>
      </c>
      <c r="Y4254">
        <f>IF(V4254&lt;&gt;"",IFERROR(INDEX(federal_program_name_lookup,MATCH(V4254,aln_lookup,0)),""),"")</f>
        <v/>
      </c>
    </row>
    <row r="4255">
      <c r="A4255">
        <f>IF(B4255&lt;&gt;"", "AWARD-"&amp;TEXT(ROW()-1,"0000"), "")</f>
        <v/>
      </c>
      <c r="B4255" s="4" t="n"/>
      <c r="C4255" s="4" t="n"/>
      <c r="D4255" s="4" t="n"/>
      <c r="E4255" s="6" t="n"/>
      <c r="F4255" s="7" t="n"/>
      <c r="G4255" s="6" t="n"/>
      <c r="H4255" s="6" t="n"/>
      <c r="I4255" s="6" t="n"/>
      <c r="J4255" s="5">
        <f>SUMIFS(amount_expended,cfda_key,V4255)</f>
        <v/>
      </c>
      <c r="K4255" s="5">
        <f>IF(G4255="OTHER CLUSTER NOT LISTED ABOVE",SUMIFS(amount_expended,uniform_other_cluster_name,X4255), IF(AND(OR(G4255="N/A",G4255=""),H4255=""),0,IF(G4255="STATE CLUSTER",SUMIFS(amount_expended,uniform_state_cluster_name,W4255),SUMIFS(amount_expended,cluster_name,G4255))))</f>
        <v/>
      </c>
      <c r="L4255" s="6" t="n"/>
      <c r="M4255" s="4" t="n"/>
      <c r="N4255" s="6" t="n"/>
      <c r="O4255" s="4" t="n"/>
      <c r="P4255" s="4" t="n"/>
      <c r="Q4255" s="6" t="n"/>
      <c r="R4255" s="7" t="n"/>
      <c r="S4255" s="6" t="n"/>
      <c r="T4255" s="6" t="n"/>
      <c r="U4255" s="6" t="n"/>
      <c r="V4255" s="3">
        <f>IF(OR(B4255="",C4255),"",CONCATENATE(B4255,".",C4255))</f>
        <v/>
      </c>
      <c r="W4255">
        <f>UPPER(TRIM(H4255))</f>
        <v/>
      </c>
      <c r="X4255">
        <f>UPPER(TRIM(I4255))</f>
        <v/>
      </c>
      <c r="Y4255">
        <f>IF(V4255&lt;&gt;"",IFERROR(INDEX(federal_program_name_lookup,MATCH(V4255,aln_lookup,0)),""),"")</f>
        <v/>
      </c>
    </row>
    <row r="4256">
      <c r="A4256">
        <f>IF(B4256&lt;&gt;"", "AWARD-"&amp;TEXT(ROW()-1,"0000"), "")</f>
        <v/>
      </c>
      <c r="B4256" s="4" t="n"/>
      <c r="C4256" s="4" t="n"/>
      <c r="D4256" s="4" t="n"/>
      <c r="E4256" s="6" t="n"/>
      <c r="F4256" s="7" t="n"/>
      <c r="G4256" s="6" t="n"/>
      <c r="H4256" s="6" t="n"/>
      <c r="I4256" s="6" t="n"/>
      <c r="J4256" s="5">
        <f>SUMIFS(amount_expended,cfda_key,V4256)</f>
        <v/>
      </c>
      <c r="K4256" s="5">
        <f>IF(G4256="OTHER CLUSTER NOT LISTED ABOVE",SUMIFS(amount_expended,uniform_other_cluster_name,X4256), IF(AND(OR(G4256="N/A",G4256=""),H4256=""),0,IF(G4256="STATE CLUSTER",SUMIFS(amount_expended,uniform_state_cluster_name,W4256),SUMIFS(amount_expended,cluster_name,G4256))))</f>
        <v/>
      </c>
      <c r="L4256" s="6" t="n"/>
      <c r="M4256" s="4" t="n"/>
      <c r="N4256" s="6" t="n"/>
      <c r="O4256" s="4" t="n"/>
      <c r="P4256" s="4" t="n"/>
      <c r="Q4256" s="6" t="n"/>
      <c r="R4256" s="7" t="n"/>
      <c r="S4256" s="6" t="n"/>
      <c r="T4256" s="6" t="n"/>
      <c r="U4256" s="6" t="n"/>
      <c r="V4256" s="3">
        <f>IF(OR(B4256="",C4256),"",CONCATENATE(B4256,".",C4256))</f>
        <v/>
      </c>
      <c r="W4256">
        <f>UPPER(TRIM(H4256))</f>
        <v/>
      </c>
      <c r="X4256">
        <f>UPPER(TRIM(I4256))</f>
        <v/>
      </c>
      <c r="Y4256">
        <f>IF(V4256&lt;&gt;"",IFERROR(INDEX(federal_program_name_lookup,MATCH(V4256,aln_lookup,0)),""),"")</f>
        <v/>
      </c>
    </row>
    <row r="4257">
      <c r="A4257">
        <f>IF(B4257&lt;&gt;"", "AWARD-"&amp;TEXT(ROW()-1,"0000"), "")</f>
        <v/>
      </c>
      <c r="B4257" s="4" t="n"/>
      <c r="C4257" s="4" t="n"/>
      <c r="D4257" s="4" t="n"/>
      <c r="E4257" s="6" t="n"/>
      <c r="F4257" s="7" t="n"/>
      <c r="G4257" s="6" t="n"/>
      <c r="H4257" s="6" t="n"/>
      <c r="I4257" s="6" t="n"/>
      <c r="J4257" s="5">
        <f>SUMIFS(amount_expended,cfda_key,V4257)</f>
        <v/>
      </c>
      <c r="K4257" s="5">
        <f>IF(G4257="OTHER CLUSTER NOT LISTED ABOVE",SUMIFS(amount_expended,uniform_other_cluster_name,X4257), IF(AND(OR(G4257="N/A",G4257=""),H4257=""),0,IF(G4257="STATE CLUSTER",SUMIFS(amount_expended,uniform_state_cluster_name,W4257),SUMIFS(amount_expended,cluster_name,G4257))))</f>
        <v/>
      </c>
      <c r="L4257" s="6" t="n"/>
      <c r="M4257" s="4" t="n"/>
      <c r="N4257" s="6" t="n"/>
      <c r="O4257" s="4" t="n"/>
      <c r="P4257" s="4" t="n"/>
      <c r="Q4257" s="6" t="n"/>
      <c r="R4257" s="7" t="n"/>
      <c r="S4257" s="6" t="n"/>
      <c r="T4257" s="6" t="n"/>
      <c r="U4257" s="6" t="n"/>
      <c r="V4257" s="3">
        <f>IF(OR(B4257="",C4257),"",CONCATENATE(B4257,".",C4257))</f>
        <v/>
      </c>
      <c r="W4257">
        <f>UPPER(TRIM(H4257))</f>
        <v/>
      </c>
      <c r="X4257">
        <f>UPPER(TRIM(I4257))</f>
        <v/>
      </c>
      <c r="Y4257">
        <f>IF(V4257&lt;&gt;"",IFERROR(INDEX(federal_program_name_lookup,MATCH(V4257,aln_lookup,0)),""),"")</f>
        <v/>
      </c>
    </row>
    <row r="4258">
      <c r="A4258">
        <f>IF(B4258&lt;&gt;"", "AWARD-"&amp;TEXT(ROW()-1,"0000"), "")</f>
        <v/>
      </c>
      <c r="B4258" s="4" t="n"/>
      <c r="C4258" s="4" t="n"/>
      <c r="D4258" s="4" t="n"/>
      <c r="E4258" s="6" t="n"/>
      <c r="F4258" s="7" t="n"/>
      <c r="G4258" s="6" t="n"/>
      <c r="H4258" s="6" t="n"/>
      <c r="I4258" s="6" t="n"/>
      <c r="J4258" s="5">
        <f>SUMIFS(amount_expended,cfda_key,V4258)</f>
        <v/>
      </c>
      <c r="K4258" s="5">
        <f>IF(G4258="OTHER CLUSTER NOT LISTED ABOVE",SUMIFS(amount_expended,uniform_other_cluster_name,X4258), IF(AND(OR(G4258="N/A",G4258=""),H4258=""),0,IF(G4258="STATE CLUSTER",SUMIFS(amount_expended,uniform_state_cluster_name,W4258),SUMIFS(amount_expended,cluster_name,G4258))))</f>
        <v/>
      </c>
      <c r="L4258" s="6" t="n"/>
      <c r="M4258" s="4" t="n"/>
      <c r="N4258" s="6" t="n"/>
      <c r="O4258" s="4" t="n"/>
      <c r="P4258" s="4" t="n"/>
      <c r="Q4258" s="6" t="n"/>
      <c r="R4258" s="7" t="n"/>
      <c r="S4258" s="6" t="n"/>
      <c r="T4258" s="6" t="n"/>
      <c r="U4258" s="6" t="n"/>
      <c r="V4258" s="3">
        <f>IF(OR(B4258="",C4258),"",CONCATENATE(B4258,".",C4258))</f>
        <v/>
      </c>
      <c r="W4258">
        <f>UPPER(TRIM(H4258))</f>
        <v/>
      </c>
      <c r="X4258">
        <f>UPPER(TRIM(I4258))</f>
        <v/>
      </c>
      <c r="Y4258">
        <f>IF(V4258&lt;&gt;"",IFERROR(INDEX(federal_program_name_lookup,MATCH(V4258,aln_lookup,0)),""),"")</f>
        <v/>
      </c>
    </row>
    <row r="4259">
      <c r="A4259">
        <f>IF(B4259&lt;&gt;"", "AWARD-"&amp;TEXT(ROW()-1,"0000"), "")</f>
        <v/>
      </c>
      <c r="B4259" s="4" t="n"/>
      <c r="C4259" s="4" t="n"/>
      <c r="D4259" s="4" t="n"/>
      <c r="E4259" s="6" t="n"/>
      <c r="F4259" s="7" t="n"/>
      <c r="G4259" s="6" t="n"/>
      <c r="H4259" s="6" t="n"/>
      <c r="I4259" s="6" t="n"/>
      <c r="J4259" s="5">
        <f>SUMIFS(amount_expended,cfda_key,V4259)</f>
        <v/>
      </c>
      <c r="K4259" s="5">
        <f>IF(G4259="OTHER CLUSTER NOT LISTED ABOVE",SUMIFS(amount_expended,uniform_other_cluster_name,X4259), IF(AND(OR(G4259="N/A",G4259=""),H4259=""),0,IF(G4259="STATE CLUSTER",SUMIFS(amount_expended,uniform_state_cluster_name,W4259),SUMIFS(amount_expended,cluster_name,G4259))))</f>
        <v/>
      </c>
      <c r="L4259" s="6" t="n"/>
      <c r="M4259" s="4" t="n"/>
      <c r="N4259" s="6" t="n"/>
      <c r="O4259" s="4" t="n"/>
      <c r="P4259" s="4" t="n"/>
      <c r="Q4259" s="6" t="n"/>
      <c r="R4259" s="7" t="n"/>
      <c r="S4259" s="6" t="n"/>
      <c r="T4259" s="6" t="n"/>
      <c r="U4259" s="6" t="n"/>
      <c r="V4259" s="3">
        <f>IF(OR(B4259="",C4259),"",CONCATENATE(B4259,".",C4259))</f>
        <v/>
      </c>
      <c r="W4259">
        <f>UPPER(TRIM(H4259))</f>
        <v/>
      </c>
      <c r="X4259">
        <f>UPPER(TRIM(I4259))</f>
        <v/>
      </c>
      <c r="Y4259">
        <f>IF(V4259&lt;&gt;"",IFERROR(INDEX(federal_program_name_lookup,MATCH(V4259,aln_lookup,0)),""),"")</f>
        <v/>
      </c>
    </row>
    <row r="4260">
      <c r="A4260">
        <f>IF(B4260&lt;&gt;"", "AWARD-"&amp;TEXT(ROW()-1,"0000"), "")</f>
        <v/>
      </c>
      <c r="B4260" s="4" t="n"/>
      <c r="C4260" s="4" t="n"/>
      <c r="D4260" s="4" t="n"/>
      <c r="E4260" s="6" t="n"/>
      <c r="F4260" s="7" t="n"/>
      <c r="G4260" s="6" t="n"/>
      <c r="H4260" s="6" t="n"/>
      <c r="I4260" s="6" t="n"/>
      <c r="J4260" s="5">
        <f>SUMIFS(amount_expended,cfda_key,V4260)</f>
        <v/>
      </c>
      <c r="K4260" s="5">
        <f>IF(G4260="OTHER CLUSTER NOT LISTED ABOVE",SUMIFS(amount_expended,uniform_other_cluster_name,X4260), IF(AND(OR(G4260="N/A",G4260=""),H4260=""),0,IF(G4260="STATE CLUSTER",SUMIFS(amount_expended,uniform_state_cluster_name,W4260),SUMIFS(amount_expended,cluster_name,G4260))))</f>
        <v/>
      </c>
      <c r="L4260" s="6" t="n"/>
      <c r="M4260" s="4" t="n"/>
      <c r="N4260" s="6" t="n"/>
      <c r="O4260" s="4" t="n"/>
      <c r="P4260" s="4" t="n"/>
      <c r="Q4260" s="6" t="n"/>
      <c r="R4260" s="7" t="n"/>
      <c r="S4260" s="6" t="n"/>
      <c r="T4260" s="6" t="n"/>
      <c r="U4260" s="6" t="n"/>
      <c r="V4260" s="3">
        <f>IF(OR(B4260="",C4260),"",CONCATENATE(B4260,".",C4260))</f>
        <v/>
      </c>
      <c r="W4260">
        <f>UPPER(TRIM(H4260))</f>
        <v/>
      </c>
      <c r="X4260">
        <f>UPPER(TRIM(I4260))</f>
        <v/>
      </c>
      <c r="Y4260">
        <f>IF(V4260&lt;&gt;"",IFERROR(INDEX(federal_program_name_lookup,MATCH(V4260,aln_lookup,0)),""),"")</f>
        <v/>
      </c>
    </row>
    <row r="4261">
      <c r="A4261">
        <f>IF(B4261&lt;&gt;"", "AWARD-"&amp;TEXT(ROW()-1,"0000"), "")</f>
        <v/>
      </c>
      <c r="B4261" s="4" t="n"/>
      <c r="C4261" s="4" t="n"/>
      <c r="D4261" s="4" t="n"/>
      <c r="E4261" s="6" t="n"/>
      <c r="F4261" s="7" t="n"/>
      <c r="G4261" s="6" t="n"/>
      <c r="H4261" s="6" t="n"/>
      <c r="I4261" s="6" t="n"/>
      <c r="J4261" s="5">
        <f>SUMIFS(amount_expended,cfda_key,V4261)</f>
        <v/>
      </c>
      <c r="K4261" s="5">
        <f>IF(G4261="OTHER CLUSTER NOT LISTED ABOVE",SUMIFS(amount_expended,uniform_other_cluster_name,X4261), IF(AND(OR(G4261="N/A",G4261=""),H4261=""),0,IF(G4261="STATE CLUSTER",SUMIFS(amount_expended,uniform_state_cluster_name,W4261),SUMIFS(amount_expended,cluster_name,G4261))))</f>
        <v/>
      </c>
      <c r="L4261" s="6" t="n"/>
      <c r="M4261" s="4" t="n"/>
      <c r="N4261" s="6" t="n"/>
      <c r="O4261" s="4" t="n"/>
      <c r="P4261" s="4" t="n"/>
      <c r="Q4261" s="6" t="n"/>
      <c r="R4261" s="7" t="n"/>
      <c r="S4261" s="6" t="n"/>
      <c r="T4261" s="6" t="n"/>
      <c r="U4261" s="6" t="n"/>
      <c r="V4261" s="3">
        <f>IF(OR(B4261="",C4261),"",CONCATENATE(B4261,".",C4261))</f>
        <v/>
      </c>
      <c r="W4261">
        <f>UPPER(TRIM(H4261))</f>
        <v/>
      </c>
      <c r="X4261">
        <f>UPPER(TRIM(I4261))</f>
        <v/>
      </c>
      <c r="Y4261">
        <f>IF(V4261&lt;&gt;"",IFERROR(INDEX(federal_program_name_lookup,MATCH(V4261,aln_lookup,0)),""),"")</f>
        <v/>
      </c>
    </row>
    <row r="4262">
      <c r="A4262">
        <f>IF(B4262&lt;&gt;"", "AWARD-"&amp;TEXT(ROW()-1,"0000"), "")</f>
        <v/>
      </c>
      <c r="B4262" s="4" t="n"/>
      <c r="C4262" s="4" t="n"/>
      <c r="D4262" s="4" t="n"/>
      <c r="E4262" s="6" t="n"/>
      <c r="F4262" s="7" t="n"/>
      <c r="G4262" s="6" t="n"/>
      <c r="H4262" s="6" t="n"/>
      <c r="I4262" s="6" t="n"/>
      <c r="J4262" s="5">
        <f>SUMIFS(amount_expended,cfda_key,V4262)</f>
        <v/>
      </c>
      <c r="K4262" s="5">
        <f>IF(G4262="OTHER CLUSTER NOT LISTED ABOVE",SUMIFS(amount_expended,uniform_other_cluster_name,X4262), IF(AND(OR(G4262="N/A",G4262=""),H4262=""),0,IF(G4262="STATE CLUSTER",SUMIFS(amount_expended,uniform_state_cluster_name,W4262),SUMIFS(amount_expended,cluster_name,G4262))))</f>
        <v/>
      </c>
      <c r="L4262" s="6" t="n"/>
      <c r="M4262" s="4" t="n"/>
      <c r="N4262" s="6" t="n"/>
      <c r="O4262" s="4" t="n"/>
      <c r="P4262" s="4" t="n"/>
      <c r="Q4262" s="6" t="n"/>
      <c r="R4262" s="7" t="n"/>
      <c r="S4262" s="6" t="n"/>
      <c r="T4262" s="6" t="n"/>
      <c r="U4262" s="6" t="n"/>
      <c r="V4262" s="3">
        <f>IF(OR(B4262="",C4262),"",CONCATENATE(B4262,".",C4262))</f>
        <v/>
      </c>
      <c r="W4262">
        <f>UPPER(TRIM(H4262))</f>
        <v/>
      </c>
      <c r="X4262">
        <f>UPPER(TRIM(I4262))</f>
        <v/>
      </c>
      <c r="Y4262">
        <f>IF(V4262&lt;&gt;"",IFERROR(INDEX(federal_program_name_lookup,MATCH(V4262,aln_lookup,0)),""),"")</f>
        <v/>
      </c>
    </row>
    <row r="4263">
      <c r="A4263">
        <f>IF(B4263&lt;&gt;"", "AWARD-"&amp;TEXT(ROW()-1,"0000"), "")</f>
        <v/>
      </c>
      <c r="B4263" s="4" t="n"/>
      <c r="C4263" s="4" t="n"/>
      <c r="D4263" s="4" t="n"/>
      <c r="E4263" s="6" t="n"/>
      <c r="F4263" s="7" t="n"/>
      <c r="G4263" s="6" t="n"/>
      <c r="H4263" s="6" t="n"/>
      <c r="I4263" s="6" t="n"/>
      <c r="J4263" s="5">
        <f>SUMIFS(amount_expended,cfda_key,V4263)</f>
        <v/>
      </c>
      <c r="K4263" s="5">
        <f>IF(G4263="OTHER CLUSTER NOT LISTED ABOVE",SUMIFS(amount_expended,uniform_other_cluster_name,X4263), IF(AND(OR(G4263="N/A",G4263=""),H4263=""),0,IF(G4263="STATE CLUSTER",SUMIFS(amount_expended,uniform_state_cluster_name,W4263),SUMIFS(amount_expended,cluster_name,G4263))))</f>
        <v/>
      </c>
      <c r="L4263" s="6" t="n"/>
      <c r="M4263" s="4" t="n"/>
      <c r="N4263" s="6" t="n"/>
      <c r="O4263" s="4" t="n"/>
      <c r="P4263" s="4" t="n"/>
      <c r="Q4263" s="6" t="n"/>
      <c r="R4263" s="7" t="n"/>
      <c r="S4263" s="6" t="n"/>
      <c r="T4263" s="6" t="n"/>
      <c r="U4263" s="6" t="n"/>
      <c r="V4263" s="3">
        <f>IF(OR(B4263="",C4263),"",CONCATENATE(B4263,".",C4263))</f>
        <v/>
      </c>
      <c r="W4263">
        <f>UPPER(TRIM(H4263))</f>
        <v/>
      </c>
      <c r="X4263">
        <f>UPPER(TRIM(I4263))</f>
        <v/>
      </c>
      <c r="Y4263">
        <f>IF(V4263&lt;&gt;"",IFERROR(INDEX(federal_program_name_lookup,MATCH(V4263,aln_lookup,0)),""),"")</f>
        <v/>
      </c>
    </row>
    <row r="4264">
      <c r="A4264">
        <f>IF(B4264&lt;&gt;"", "AWARD-"&amp;TEXT(ROW()-1,"0000"), "")</f>
        <v/>
      </c>
      <c r="B4264" s="4" t="n"/>
      <c r="C4264" s="4" t="n"/>
      <c r="D4264" s="4" t="n"/>
      <c r="E4264" s="6" t="n"/>
      <c r="F4264" s="7" t="n"/>
      <c r="G4264" s="6" t="n"/>
      <c r="H4264" s="6" t="n"/>
      <c r="I4264" s="6" t="n"/>
      <c r="J4264" s="5">
        <f>SUMIFS(amount_expended,cfda_key,V4264)</f>
        <v/>
      </c>
      <c r="K4264" s="5">
        <f>IF(G4264="OTHER CLUSTER NOT LISTED ABOVE",SUMIFS(amount_expended,uniform_other_cluster_name,X4264), IF(AND(OR(G4264="N/A",G4264=""),H4264=""),0,IF(G4264="STATE CLUSTER",SUMIFS(amount_expended,uniform_state_cluster_name,W4264),SUMIFS(amount_expended,cluster_name,G4264))))</f>
        <v/>
      </c>
      <c r="L4264" s="6" t="n"/>
      <c r="M4264" s="4" t="n"/>
      <c r="N4264" s="6" t="n"/>
      <c r="O4264" s="4" t="n"/>
      <c r="P4264" s="4" t="n"/>
      <c r="Q4264" s="6" t="n"/>
      <c r="R4264" s="7" t="n"/>
      <c r="S4264" s="6" t="n"/>
      <c r="T4264" s="6" t="n"/>
      <c r="U4264" s="6" t="n"/>
      <c r="V4264" s="3">
        <f>IF(OR(B4264="",C4264),"",CONCATENATE(B4264,".",C4264))</f>
        <v/>
      </c>
      <c r="W4264">
        <f>UPPER(TRIM(H4264))</f>
        <v/>
      </c>
      <c r="X4264">
        <f>UPPER(TRIM(I4264))</f>
        <v/>
      </c>
      <c r="Y4264">
        <f>IF(V4264&lt;&gt;"",IFERROR(INDEX(federal_program_name_lookup,MATCH(V4264,aln_lookup,0)),""),"")</f>
        <v/>
      </c>
    </row>
    <row r="4265">
      <c r="A4265">
        <f>IF(B4265&lt;&gt;"", "AWARD-"&amp;TEXT(ROW()-1,"0000"), "")</f>
        <v/>
      </c>
      <c r="B4265" s="4" t="n"/>
      <c r="C4265" s="4" t="n"/>
      <c r="D4265" s="4" t="n"/>
      <c r="E4265" s="6" t="n"/>
      <c r="F4265" s="7" t="n"/>
      <c r="G4265" s="6" t="n"/>
      <c r="H4265" s="6" t="n"/>
      <c r="I4265" s="6" t="n"/>
      <c r="J4265" s="5">
        <f>SUMIFS(amount_expended,cfda_key,V4265)</f>
        <v/>
      </c>
      <c r="K4265" s="5">
        <f>IF(G4265="OTHER CLUSTER NOT LISTED ABOVE",SUMIFS(amount_expended,uniform_other_cluster_name,X4265), IF(AND(OR(G4265="N/A",G4265=""),H4265=""),0,IF(G4265="STATE CLUSTER",SUMIFS(amount_expended,uniform_state_cluster_name,W4265),SUMIFS(amount_expended,cluster_name,G4265))))</f>
        <v/>
      </c>
      <c r="L4265" s="6" t="n"/>
      <c r="M4265" s="4" t="n"/>
      <c r="N4265" s="6" t="n"/>
      <c r="O4265" s="4" t="n"/>
      <c r="P4265" s="4" t="n"/>
      <c r="Q4265" s="6" t="n"/>
      <c r="R4265" s="7" t="n"/>
      <c r="S4265" s="6" t="n"/>
      <c r="T4265" s="6" t="n"/>
      <c r="U4265" s="6" t="n"/>
      <c r="V4265" s="3">
        <f>IF(OR(B4265="",C4265),"",CONCATENATE(B4265,".",C4265))</f>
        <v/>
      </c>
      <c r="W4265">
        <f>UPPER(TRIM(H4265))</f>
        <v/>
      </c>
      <c r="X4265">
        <f>UPPER(TRIM(I4265))</f>
        <v/>
      </c>
      <c r="Y4265">
        <f>IF(V4265&lt;&gt;"",IFERROR(INDEX(federal_program_name_lookup,MATCH(V4265,aln_lookup,0)),""),"")</f>
        <v/>
      </c>
    </row>
    <row r="4266">
      <c r="A4266">
        <f>IF(B4266&lt;&gt;"", "AWARD-"&amp;TEXT(ROW()-1,"0000"), "")</f>
        <v/>
      </c>
      <c r="B4266" s="4" t="n"/>
      <c r="C4266" s="4" t="n"/>
      <c r="D4266" s="4" t="n"/>
      <c r="E4266" s="6" t="n"/>
      <c r="F4266" s="7" t="n"/>
      <c r="G4266" s="6" t="n"/>
      <c r="H4266" s="6" t="n"/>
      <c r="I4266" s="6" t="n"/>
      <c r="J4266" s="5">
        <f>SUMIFS(amount_expended,cfda_key,V4266)</f>
        <v/>
      </c>
      <c r="K4266" s="5">
        <f>IF(G4266="OTHER CLUSTER NOT LISTED ABOVE",SUMIFS(amount_expended,uniform_other_cluster_name,X4266), IF(AND(OR(G4266="N/A",G4266=""),H4266=""),0,IF(G4266="STATE CLUSTER",SUMIFS(amount_expended,uniform_state_cluster_name,W4266),SUMIFS(amount_expended,cluster_name,G4266))))</f>
        <v/>
      </c>
      <c r="L4266" s="6" t="n"/>
      <c r="M4266" s="4" t="n"/>
      <c r="N4266" s="6" t="n"/>
      <c r="O4266" s="4" t="n"/>
      <c r="P4266" s="4" t="n"/>
      <c r="Q4266" s="6" t="n"/>
      <c r="R4266" s="7" t="n"/>
      <c r="S4266" s="6" t="n"/>
      <c r="T4266" s="6" t="n"/>
      <c r="U4266" s="6" t="n"/>
      <c r="V4266" s="3">
        <f>IF(OR(B4266="",C4266),"",CONCATENATE(B4266,".",C4266))</f>
        <v/>
      </c>
      <c r="W4266">
        <f>UPPER(TRIM(H4266))</f>
        <v/>
      </c>
      <c r="X4266">
        <f>UPPER(TRIM(I4266))</f>
        <v/>
      </c>
      <c r="Y4266">
        <f>IF(V4266&lt;&gt;"",IFERROR(INDEX(federal_program_name_lookup,MATCH(V4266,aln_lookup,0)),""),"")</f>
        <v/>
      </c>
    </row>
    <row r="4267">
      <c r="A4267">
        <f>IF(B4267&lt;&gt;"", "AWARD-"&amp;TEXT(ROW()-1,"0000"), "")</f>
        <v/>
      </c>
      <c r="B4267" s="4" t="n"/>
      <c r="C4267" s="4" t="n"/>
      <c r="D4267" s="4" t="n"/>
      <c r="E4267" s="6" t="n"/>
      <c r="F4267" s="7" t="n"/>
      <c r="G4267" s="6" t="n"/>
      <c r="H4267" s="6" t="n"/>
      <c r="I4267" s="6" t="n"/>
      <c r="J4267" s="5">
        <f>SUMIFS(amount_expended,cfda_key,V4267)</f>
        <v/>
      </c>
      <c r="K4267" s="5">
        <f>IF(G4267="OTHER CLUSTER NOT LISTED ABOVE",SUMIFS(amount_expended,uniform_other_cluster_name,X4267), IF(AND(OR(G4267="N/A",G4267=""),H4267=""),0,IF(G4267="STATE CLUSTER",SUMIFS(amount_expended,uniform_state_cluster_name,W4267),SUMIFS(amount_expended,cluster_name,G4267))))</f>
        <v/>
      </c>
      <c r="L4267" s="6" t="n"/>
      <c r="M4267" s="4" t="n"/>
      <c r="N4267" s="6" t="n"/>
      <c r="O4267" s="4" t="n"/>
      <c r="P4267" s="4" t="n"/>
      <c r="Q4267" s="6" t="n"/>
      <c r="R4267" s="7" t="n"/>
      <c r="S4267" s="6" t="n"/>
      <c r="T4267" s="6" t="n"/>
      <c r="U4267" s="6" t="n"/>
      <c r="V4267" s="3">
        <f>IF(OR(B4267="",C4267),"",CONCATENATE(B4267,".",C4267))</f>
        <v/>
      </c>
      <c r="W4267">
        <f>UPPER(TRIM(H4267))</f>
        <v/>
      </c>
      <c r="X4267">
        <f>UPPER(TRIM(I4267))</f>
        <v/>
      </c>
      <c r="Y4267">
        <f>IF(V4267&lt;&gt;"",IFERROR(INDEX(federal_program_name_lookup,MATCH(V4267,aln_lookup,0)),""),"")</f>
        <v/>
      </c>
    </row>
    <row r="4268">
      <c r="A4268">
        <f>IF(B4268&lt;&gt;"", "AWARD-"&amp;TEXT(ROW()-1,"0000"), "")</f>
        <v/>
      </c>
      <c r="B4268" s="4" t="n"/>
      <c r="C4268" s="4" t="n"/>
      <c r="D4268" s="4" t="n"/>
      <c r="E4268" s="6" t="n"/>
      <c r="F4268" s="7" t="n"/>
      <c r="G4268" s="6" t="n"/>
      <c r="H4268" s="6" t="n"/>
      <c r="I4268" s="6" t="n"/>
      <c r="J4268" s="5">
        <f>SUMIFS(amount_expended,cfda_key,V4268)</f>
        <v/>
      </c>
      <c r="K4268" s="5">
        <f>IF(G4268="OTHER CLUSTER NOT LISTED ABOVE",SUMIFS(amount_expended,uniform_other_cluster_name,X4268), IF(AND(OR(G4268="N/A",G4268=""),H4268=""),0,IF(G4268="STATE CLUSTER",SUMIFS(amount_expended,uniform_state_cluster_name,W4268),SUMIFS(amount_expended,cluster_name,G4268))))</f>
        <v/>
      </c>
      <c r="L4268" s="6" t="n"/>
      <c r="M4268" s="4" t="n"/>
      <c r="N4268" s="6" t="n"/>
      <c r="O4268" s="4" t="n"/>
      <c r="P4268" s="4" t="n"/>
      <c r="Q4268" s="6" t="n"/>
      <c r="R4268" s="7" t="n"/>
      <c r="S4268" s="6" t="n"/>
      <c r="T4268" s="6" t="n"/>
      <c r="U4268" s="6" t="n"/>
      <c r="V4268" s="3">
        <f>IF(OR(B4268="",C4268),"",CONCATENATE(B4268,".",C4268))</f>
        <v/>
      </c>
      <c r="W4268">
        <f>UPPER(TRIM(H4268))</f>
        <v/>
      </c>
      <c r="X4268">
        <f>UPPER(TRIM(I4268))</f>
        <v/>
      </c>
      <c r="Y4268">
        <f>IF(V4268&lt;&gt;"",IFERROR(INDEX(federal_program_name_lookup,MATCH(V4268,aln_lookup,0)),""),"")</f>
        <v/>
      </c>
    </row>
    <row r="4269">
      <c r="A4269">
        <f>IF(B4269&lt;&gt;"", "AWARD-"&amp;TEXT(ROW()-1,"0000"), "")</f>
        <v/>
      </c>
      <c r="B4269" s="4" t="n"/>
      <c r="C4269" s="4" t="n"/>
      <c r="D4269" s="4" t="n"/>
      <c r="E4269" s="6" t="n"/>
      <c r="F4269" s="7" t="n"/>
      <c r="G4269" s="6" t="n"/>
      <c r="H4269" s="6" t="n"/>
      <c r="I4269" s="6" t="n"/>
      <c r="J4269" s="5">
        <f>SUMIFS(amount_expended,cfda_key,V4269)</f>
        <v/>
      </c>
      <c r="K4269" s="5">
        <f>IF(G4269="OTHER CLUSTER NOT LISTED ABOVE",SUMIFS(amount_expended,uniform_other_cluster_name,X4269), IF(AND(OR(G4269="N/A",G4269=""),H4269=""),0,IF(G4269="STATE CLUSTER",SUMIFS(amount_expended,uniform_state_cluster_name,W4269),SUMIFS(amount_expended,cluster_name,G4269))))</f>
        <v/>
      </c>
      <c r="L4269" s="6" t="n"/>
      <c r="M4269" s="4" t="n"/>
      <c r="N4269" s="6" t="n"/>
      <c r="O4269" s="4" t="n"/>
      <c r="P4269" s="4" t="n"/>
      <c r="Q4269" s="6" t="n"/>
      <c r="R4269" s="7" t="n"/>
      <c r="S4269" s="6" t="n"/>
      <c r="T4269" s="6" t="n"/>
      <c r="U4269" s="6" t="n"/>
      <c r="V4269" s="3">
        <f>IF(OR(B4269="",C4269),"",CONCATENATE(B4269,".",C4269))</f>
        <v/>
      </c>
      <c r="W4269">
        <f>UPPER(TRIM(H4269))</f>
        <v/>
      </c>
      <c r="X4269">
        <f>UPPER(TRIM(I4269))</f>
        <v/>
      </c>
      <c r="Y4269">
        <f>IF(V4269&lt;&gt;"",IFERROR(INDEX(federal_program_name_lookup,MATCH(V4269,aln_lookup,0)),""),"")</f>
        <v/>
      </c>
    </row>
    <row r="4270">
      <c r="A4270">
        <f>IF(B4270&lt;&gt;"", "AWARD-"&amp;TEXT(ROW()-1,"0000"), "")</f>
        <v/>
      </c>
      <c r="B4270" s="4" t="n"/>
      <c r="C4270" s="4" t="n"/>
      <c r="D4270" s="4" t="n"/>
      <c r="E4270" s="6" t="n"/>
      <c r="F4270" s="7" t="n"/>
      <c r="G4270" s="6" t="n"/>
      <c r="H4270" s="6" t="n"/>
      <c r="I4270" s="6" t="n"/>
      <c r="J4270" s="5">
        <f>SUMIFS(amount_expended,cfda_key,V4270)</f>
        <v/>
      </c>
      <c r="K4270" s="5">
        <f>IF(G4270="OTHER CLUSTER NOT LISTED ABOVE",SUMIFS(amount_expended,uniform_other_cluster_name,X4270), IF(AND(OR(G4270="N/A",G4270=""),H4270=""),0,IF(G4270="STATE CLUSTER",SUMIFS(amount_expended,uniform_state_cluster_name,W4270),SUMIFS(amount_expended,cluster_name,G4270))))</f>
        <v/>
      </c>
      <c r="L4270" s="6" t="n"/>
      <c r="M4270" s="4" t="n"/>
      <c r="N4270" s="6" t="n"/>
      <c r="O4270" s="4" t="n"/>
      <c r="P4270" s="4" t="n"/>
      <c r="Q4270" s="6" t="n"/>
      <c r="R4270" s="7" t="n"/>
      <c r="S4270" s="6" t="n"/>
      <c r="T4270" s="6" t="n"/>
      <c r="U4270" s="6" t="n"/>
      <c r="V4270" s="3">
        <f>IF(OR(B4270="",C4270),"",CONCATENATE(B4270,".",C4270))</f>
        <v/>
      </c>
      <c r="W4270">
        <f>UPPER(TRIM(H4270))</f>
        <v/>
      </c>
      <c r="X4270">
        <f>UPPER(TRIM(I4270))</f>
        <v/>
      </c>
      <c r="Y4270">
        <f>IF(V4270&lt;&gt;"",IFERROR(INDEX(federal_program_name_lookup,MATCH(V4270,aln_lookup,0)),""),"")</f>
        <v/>
      </c>
    </row>
    <row r="4271">
      <c r="A4271">
        <f>IF(B4271&lt;&gt;"", "AWARD-"&amp;TEXT(ROW()-1,"0000"), "")</f>
        <v/>
      </c>
      <c r="B4271" s="4" t="n"/>
      <c r="C4271" s="4" t="n"/>
      <c r="D4271" s="4" t="n"/>
      <c r="E4271" s="6" t="n"/>
      <c r="F4271" s="7" t="n"/>
      <c r="G4271" s="6" t="n"/>
      <c r="H4271" s="6" t="n"/>
      <c r="I4271" s="6" t="n"/>
      <c r="J4271" s="5">
        <f>SUMIFS(amount_expended,cfda_key,V4271)</f>
        <v/>
      </c>
      <c r="K4271" s="5">
        <f>IF(G4271="OTHER CLUSTER NOT LISTED ABOVE",SUMIFS(amount_expended,uniform_other_cluster_name,X4271), IF(AND(OR(G4271="N/A",G4271=""),H4271=""),0,IF(G4271="STATE CLUSTER",SUMIFS(amount_expended,uniform_state_cluster_name,W4271),SUMIFS(amount_expended,cluster_name,G4271))))</f>
        <v/>
      </c>
      <c r="L4271" s="6" t="n"/>
      <c r="M4271" s="4" t="n"/>
      <c r="N4271" s="6" t="n"/>
      <c r="O4271" s="4" t="n"/>
      <c r="P4271" s="4" t="n"/>
      <c r="Q4271" s="6" t="n"/>
      <c r="R4271" s="7" t="n"/>
      <c r="S4271" s="6" t="n"/>
      <c r="T4271" s="6" t="n"/>
      <c r="U4271" s="6" t="n"/>
      <c r="V4271" s="3">
        <f>IF(OR(B4271="",C4271),"",CONCATENATE(B4271,".",C4271))</f>
        <v/>
      </c>
      <c r="W4271">
        <f>UPPER(TRIM(H4271))</f>
        <v/>
      </c>
      <c r="X4271">
        <f>UPPER(TRIM(I4271))</f>
        <v/>
      </c>
      <c r="Y4271">
        <f>IF(V4271&lt;&gt;"",IFERROR(INDEX(federal_program_name_lookup,MATCH(V4271,aln_lookup,0)),""),"")</f>
        <v/>
      </c>
    </row>
    <row r="4272">
      <c r="A4272">
        <f>IF(B4272&lt;&gt;"", "AWARD-"&amp;TEXT(ROW()-1,"0000"), "")</f>
        <v/>
      </c>
      <c r="B4272" s="4" t="n"/>
      <c r="C4272" s="4" t="n"/>
      <c r="D4272" s="4" t="n"/>
      <c r="E4272" s="6" t="n"/>
      <c r="F4272" s="7" t="n"/>
      <c r="G4272" s="6" t="n"/>
      <c r="H4272" s="6" t="n"/>
      <c r="I4272" s="6" t="n"/>
      <c r="J4272" s="5">
        <f>SUMIFS(amount_expended,cfda_key,V4272)</f>
        <v/>
      </c>
      <c r="K4272" s="5">
        <f>IF(G4272="OTHER CLUSTER NOT LISTED ABOVE",SUMIFS(amount_expended,uniform_other_cluster_name,X4272), IF(AND(OR(G4272="N/A",G4272=""),H4272=""),0,IF(G4272="STATE CLUSTER",SUMIFS(amount_expended,uniform_state_cluster_name,W4272),SUMIFS(amount_expended,cluster_name,G4272))))</f>
        <v/>
      </c>
      <c r="L4272" s="6" t="n"/>
      <c r="M4272" s="4" t="n"/>
      <c r="N4272" s="6" t="n"/>
      <c r="O4272" s="4" t="n"/>
      <c r="P4272" s="4" t="n"/>
      <c r="Q4272" s="6" t="n"/>
      <c r="R4272" s="7" t="n"/>
      <c r="S4272" s="6" t="n"/>
      <c r="T4272" s="6" t="n"/>
      <c r="U4272" s="6" t="n"/>
      <c r="V4272" s="3">
        <f>IF(OR(B4272="",C4272),"",CONCATENATE(B4272,".",C4272))</f>
        <v/>
      </c>
      <c r="W4272">
        <f>UPPER(TRIM(H4272))</f>
        <v/>
      </c>
      <c r="X4272">
        <f>UPPER(TRIM(I4272))</f>
        <v/>
      </c>
      <c r="Y4272">
        <f>IF(V4272&lt;&gt;"",IFERROR(INDEX(federal_program_name_lookup,MATCH(V4272,aln_lookup,0)),""),"")</f>
        <v/>
      </c>
    </row>
    <row r="4273">
      <c r="A4273">
        <f>IF(B4273&lt;&gt;"", "AWARD-"&amp;TEXT(ROW()-1,"0000"), "")</f>
        <v/>
      </c>
      <c r="B4273" s="4" t="n"/>
      <c r="C4273" s="4" t="n"/>
      <c r="D4273" s="4" t="n"/>
      <c r="E4273" s="6" t="n"/>
      <c r="F4273" s="7" t="n"/>
      <c r="G4273" s="6" t="n"/>
      <c r="H4273" s="6" t="n"/>
      <c r="I4273" s="6" t="n"/>
      <c r="J4273" s="5">
        <f>SUMIFS(amount_expended,cfda_key,V4273)</f>
        <v/>
      </c>
      <c r="K4273" s="5">
        <f>IF(G4273="OTHER CLUSTER NOT LISTED ABOVE",SUMIFS(amount_expended,uniform_other_cluster_name,X4273), IF(AND(OR(G4273="N/A",G4273=""),H4273=""),0,IF(G4273="STATE CLUSTER",SUMIFS(amount_expended,uniform_state_cluster_name,W4273),SUMIFS(amount_expended,cluster_name,G4273))))</f>
        <v/>
      </c>
      <c r="L4273" s="6" t="n"/>
      <c r="M4273" s="4" t="n"/>
      <c r="N4273" s="6" t="n"/>
      <c r="O4273" s="4" t="n"/>
      <c r="P4273" s="4" t="n"/>
      <c r="Q4273" s="6" t="n"/>
      <c r="R4273" s="7" t="n"/>
      <c r="S4273" s="6" t="n"/>
      <c r="T4273" s="6" t="n"/>
      <c r="U4273" s="6" t="n"/>
      <c r="V4273" s="3">
        <f>IF(OR(B4273="",C4273),"",CONCATENATE(B4273,".",C4273))</f>
        <v/>
      </c>
      <c r="W4273">
        <f>UPPER(TRIM(H4273))</f>
        <v/>
      </c>
      <c r="X4273">
        <f>UPPER(TRIM(I4273))</f>
        <v/>
      </c>
      <c r="Y4273">
        <f>IF(V4273&lt;&gt;"",IFERROR(INDEX(federal_program_name_lookup,MATCH(V4273,aln_lookup,0)),""),"")</f>
        <v/>
      </c>
    </row>
    <row r="4274">
      <c r="A4274">
        <f>IF(B4274&lt;&gt;"", "AWARD-"&amp;TEXT(ROW()-1,"0000"), "")</f>
        <v/>
      </c>
      <c r="B4274" s="4" t="n"/>
      <c r="C4274" s="4" t="n"/>
      <c r="D4274" s="4" t="n"/>
      <c r="E4274" s="6" t="n"/>
      <c r="F4274" s="7" t="n"/>
      <c r="G4274" s="6" t="n"/>
      <c r="H4274" s="6" t="n"/>
      <c r="I4274" s="6" t="n"/>
      <c r="J4274" s="5">
        <f>SUMIFS(amount_expended,cfda_key,V4274)</f>
        <v/>
      </c>
      <c r="K4274" s="5">
        <f>IF(G4274="OTHER CLUSTER NOT LISTED ABOVE",SUMIFS(amount_expended,uniform_other_cluster_name,X4274), IF(AND(OR(G4274="N/A",G4274=""),H4274=""),0,IF(G4274="STATE CLUSTER",SUMIFS(amount_expended,uniform_state_cluster_name,W4274),SUMIFS(amount_expended,cluster_name,G4274))))</f>
        <v/>
      </c>
      <c r="L4274" s="6" t="n"/>
      <c r="M4274" s="4" t="n"/>
      <c r="N4274" s="6" t="n"/>
      <c r="O4274" s="4" t="n"/>
      <c r="P4274" s="4" t="n"/>
      <c r="Q4274" s="6" t="n"/>
      <c r="R4274" s="7" t="n"/>
      <c r="S4274" s="6" t="n"/>
      <c r="T4274" s="6" t="n"/>
      <c r="U4274" s="6" t="n"/>
      <c r="V4274" s="3">
        <f>IF(OR(B4274="",C4274),"",CONCATENATE(B4274,".",C4274))</f>
        <v/>
      </c>
      <c r="W4274">
        <f>UPPER(TRIM(H4274))</f>
        <v/>
      </c>
      <c r="X4274">
        <f>UPPER(TRIM(I4274))</f>
        <v/>
      </c>
      <c r="Y4274">
        <f>IF(V4274&lt;&gt;"",IFERROR(INDEX(federal_program_name_lookup,MATCH(V4274,aln_lookup,0)),""),"")</f>
        <v/>
      </c>
    </row>
    <row r="4275">
      <c r="A4275">
        <f>IF(B4275&lt;&gt;"", "AWARD-"&amp;TEXT(ROW()-1,"0000"), "")</f>
        <v/>
      </c>
      <c r="B4275" s="4" t="n"/>
      <c r="C4275" s="4" t="n"/>
      <c r="D4275" s="4" t="n"/>
      <c r="E4275" s="6" t="n"/>
      <c r="F4275" s="7" t="n"/>
      <c r="G4275" s="6" t="n"/>
      <c r="H4275" s="6" t="n"/>
      <c r="I4275" s="6" t="n"/>
      <c r="J4275" s="5">
        <f>SUMIFS(amount_expended,cfda_key,V4275)</f>
        <v/>
      </c>
      <c r="K4275" s="5">
        <f>IF(G4275="OTHER CLUSTER NOT LISTED ABOVE",SUMIFS(amount_expended,uniform_other_cluster_name,X4275), IF(AND(OR(G4275="N/A",G4275=""),H4275=""),0,IF(G4275="STATE CLUSTER",SUMIFS(amount_expended,uniform_state_cluster_name,W4275),SUMIFS(amount_expended,cluster_name,G4275))))</f>
        <v/>
      </c>
      <c r="L4275" s="6" t="n"/>
      <c r="M4275" s="4" t="n"/>
      <c r="N4275" s="6" t="n"/>
      <c r="O4275" s="4" t="n"/>
      <c r="P4275" s="4" t="n"/>
      <c r="Q4275" s="6" t="n"/>
      <c r="R4275" s="7" t="n"/>
      <c r="S4275" s="6" t="n"/>
      <c r="T4275" s="6" t="n"/>
      <c r="U4275" s="6" t="n"/>
      <c r="V4275" s="3">
        <f>IF(OR(B4275="",C4275),"",CONCATENATE(B4275,".",C4275))</f>
        <v/>
      </c>
      <c r="W4275">
        <f>UPPER(TRIM(H4275))</f>
        <v/>
      </c>
      <c r="X4275">
        <f>UPPER(TRIM(I4275))</f>
        <v/>
      </c>
      <c r="Y4275">
        <f>IF(V4275&lt;&gt;"",IFERROR(INDEX(federal_program_name_lookup,MATCH(V4275,aln_lookup,0)),""),"")</f>
        <v/>
      </c>
    </row>
    <row r="4276">
      <c r="A4276">
        <f>IF(B4276&lt;&gt;"", "AWARD-"&amp;TEXT(ROW()-1,"0000"), "")</f>
        <v/>
      </c>
      <c r="B4276" s="4" t="n"/>
      <c r="C4276" s="4" t="n"/>
      <c r="D4276" s="4" t="n"/>
      <c r="E4276" s="6" t="n"/>
      <c r="F4276" s="7" t="n"/>
      <c r="G4276" s="6" t="n"/>
      <c r="H4276" s="6" t="n"/>
      <c r="I4276" s="6" t="n"/>
      <c r="J4276" s="5">
        <f>SUMIFS(amount_expended,cfda_key,V4276)</f>
        <v/>
      </c>
      <c r="K4276" s="5">
        <f>IF(G4276="OTHER CLUSTER NOT LISTED ABOVE",SUMIFS(amount_expended,uniform_other_cluster_name,X4276), IF(AND(OR(G4276="N/A",G4276=""),H4276=""),0,IF(G4276="STATE CLUSTER",SUMIFS(amount_expended,uniform_state_cluster_name,W4276),SUMIFS(amount_expended,cluster_name,G4276))))</f>
        <v/>
      </c>
      <c r="L4276" s="6" t="n"/>
      <c r="M4276" s="4" t="n"/>
      <c r="N4276" s="6" t="n"/>
      <c r="O4276" s="4" t="n"/>
      <c r="P4276" s="4" t="n"/>
      <c r="Q4276" s="6" t="n"/>
      <c r="R4276" s="7" t="n"/>
      <c r="S4276" s="6" t="n"/>
      <c r="T4276" s="6" t="n"/>
      <c r="U4276" s="6" t="n"/>
      <c r="V4276" s="3">
        <f>IF(OR(B4276="",C4276),"",CONCATENATE(B4276,".",C4276))</f>
        <v/>
      </c>
      <c r="W4276">
        <f>UPPER(TRIM(H4276))</f>
        <v/>
      </c>
      <c r="X4276">
        <f>UPPER(TRIM(I4276))</f>
        <v/>
      </c>
      <c r="Y4276">
        <f>IF(V4276&lt;&gt;"",IFERROR(INDEX(federal_program_name_lookup,MATCH(V4276,aln_lookup,0)),""),"")</f>
        <v/>
      </c>
    </row>
    <row r="4277">
      <c r="A4277">
        <f>IF(B4277&lt;&gt;"", "AWARD-"&amp;TEXT(ROW()-1,"0000"), "")</f>
        <v/>
      </c>
      <c r="B4277" s="4" t="n"/>
      <c r="C4277" s="4" t="n"/>
      <c r="D4277" s="4" t="n"/>
      <c r="E4277" s="6" t="n"/>
      <c r="F4277" s="7" t="n"/>
      <c r="G4277" s="6" t="n"/>
      <c r="H4277" s="6" t="n"/>
      <c r="I4277" s="6" t="n"/>
      <c r="J4277" s="5">
        <f>SUMIFS(amount_expended,cfda_key,V4277)</f>
        <v/>
      </c>
      <c r="K4277" s="5">
        <f>IF(G4277="OTHER CLUSTER NOT LISTED ABOVE",SUMIFS(amount_expended,uniform_other_cluster_name,X4277), IF(AND(OR(G4277="N/A",G4277=""),H4277=""),0,IF(G4277="STATE CLUSTER",SUMIFS(amount_expended,uniform_state_cluster_name,W4277),SUMIFS(amount_expended,cluster_name,G4277))))</f>
        <v/>
      </c>
      <c r="L4277" s="6" t="n"/>
      <c r="M4277" s="4" t="n"/>
      <c r="N4277" s="6" t="n"/>
      <c r="O4277" s="4" t="n"/>
      <c r="P4277" s="4" t="n"/>
      <c r="Q4277" s="6" t="n"/>
      <c r="R4277" s="7" t="n"/>
      <c r="S4277" s="6" t="n"/>
      <c r="T4277" s="6" t="n"/>
      <c r="U4277" s="6" t="n"/>
      <c r="V4277" s="3">
        <f>IF(OR(B4277="",C4277),"",CONCATENATE(B4277,".",C4277))</f>
        <v/>
      </c>
      <c r="W4277">
        <f>UPPER(TRIM(H4277))</f>
        <v/>
      </c>
      <c r="X4277">
        <f>UPPER(TRIM(I4277))</f>
        <v/>
      </c>
      <c r="Y4277">
        <f>IF(V4277&lt;&gt;"",IFERROR(INDEX(federal_program_name_lookup,MATCH(V4277,aln_lookup,0)),""),"")</f>
        <v/>
      </c>
    </row>
    <row r="4278">
      <c r="A4278">
        <f>IF(B4278&lt;&gt;"", "AWARD-"&amp;TEXT(ROW()-1,"0000"), "")</f>
        <v/>
      </c>
      <c r="B4278" s="4" t="n"/>
      <c r="C4278" s="4" t="n"/>
      <c r="D4278" s="4" t="n"/>
      <c r="E4278" s="6" t="n"/>
      <c r="F4278" s="7" t="n"/>
      <c r="G4278" s="6" t="n"/>
      <c r="H4278" s="6" t="n"/>
      <c r="I4278" s="6" t="n"/>
      <c r="J4278" s="5">
        <f>SUMIFS(amount_expended,cfda_key,V4278)</f>
        <v/>
      </c>
      <c r="K4278" s="5">
        <f>IF(G4278="OTHER CLUSTER NOT LISTED ABOVE",SUMIFS(amount_expended,uniform_other_cluster_name,X4278), IF(AND(OR(G4278="N/A",G4278=""),H4278=""),0,IF(G4278="STATE CLUSTER",SUMIFS(amount_expended,uniform_state_cluster_name,W4278),SUMIFS(amount_expended,cluster_name,G4278))))</f>
        <v/>
      </c>
      <c r="L4278" s="6" t="n"/>
      <c r="M4278" s="4" t="n"/>
      <c r="N4278" s="6" t="n"/>
      <c r="O4278" s="4" t="n"/>
      <c r="P4278" s="4" t="n"/>
      <c r="Q4278" s="6" t="n"/>
      <c r="R4278" s="7" t="n"/>
      <c r="S4278" s="6" t="n"/>
      <c r="T4278" s="6" t="n"/>
      <c r="U4278" s="6" t="n"/>
      <c r="V4278" s="3">
        <f>IF(OR(B4278="",C4278),"",CONCATENATE(B4278,".",C4278))</f>
        <v/>
      </c>
      <c r="W4278">
        <f>UPPER(TRIM(H4278))</f>
        <v/>
      </c>
      <c r="X4278">
        <f>UPPER(TRIM(I4278))</f>
        <v/>
      </c>
      <c r="Y4278">
        <f>IF(V4278&lt;&gt;"",IFERROR(INDEX(federal_program_name_lookup,MATCH(V4278,aln_lookup,0)),""),"")</f>
        <v/>
      </c>
    </row>
    <row r="4279">
      <c r="A4279">
        <f>IF(B4279&lt;&gt;"", "AWARD-"&amp;TEXT(ROW()-1,"0000"), "")</f>
        <v/>
      </c>
      <c r="B4279" s="4" t="n"/>
      <c r="C4279" s="4" t="n"/>
      <c r="D4279" s="4" t="n"/>
      <c r="E4279" s="6" t="n"/>
      <c r="F4279" s="7" t="n"/>
      <c r="G4279" s="6" t="n"/>
      <c r="H4279" s="6" t="n"/>
      <c r="I4279" s="6" t="n"/>
      <c r="J4279" s="5">
        <f>SUMIFS(amount_expended,cfda_key,V4279)</f>
        <v/>
      </c>
      <c r="K4279" s="5">
        <f>IF(G4279="OTHER CLUSTER NOT LISTED ABOVE",SUMIFS(amount_expended,uniform_other_cluster_name,X4279), IF(AND(OR(G4279="N/A",G4279=""),H4279=""),0,IF(G4279="STATE CLUSTER",SUMIFS(amount_expended,uniform_state_cluster_name,W4279),SUMIFS(amount_expended,cluster_name,G4279))))</f>
        <v/>
      </c>
      <c r="L4279" s="6" t="n"/>
      <c r="M4279" s="4" t="n"/>
      <c r="N4279" s="6" t="n"/>
      <c r="O4279" s="4" t="n"/>
      <c r="P4279" s="4" t="n"/>
      <c r="Q4279" s="6" t="n"/>
      <c r="R4279" s="7" t="n"/>
      <c r="S4279" s="6" t="n"/>
      <c r="T4279" s="6" t="n"/>
      <c r="U4279" s="6" t="n"/>
      <c r="V4279" s="3">
        <f>IF(OR(B4279="",C4279),"",CONCATENATE(B4279,".",C4279))</f>
        <v/>
      </c>
      <c r="W4279">
        <f>UPPER(TRIM(H4279))</f>
        <v/>
      </c>
      <c r="X4279">
        <f>UPPER(TRIM(I4279))</f>
        <v/>
      </c>
      <c r="Y4279">
        <f>IF(V4279&lt;&gt;"",IFERROR(INDEX(federal_program_name_lookup,MATCH(V4279,aln_lookup,0)),""),"")</f>
        <v/>
      </c>
    </row>
    <row r="4280">
      <c r="A4280">
        <f>IF(B4280&lt;&gt;"", "AWARD-"&amp;TEXT(ROW()-1,"0000"), "")</f>
        <v/>
      </c>
      <c r="B4280" s="4" t="n"/>
      <c r="C4280" s="4" t="n"/>
      <c r="D4280" s="4" t="n"/>
      <c r="E4280" s="6" t="n"/>
      <c r="F4280" s="7" t="n"/>
      <c r="G4280" s="6" t="n"/>
      <c r="H4280" s="6" t="n"/>
      <c r="I4280" s="6" t="n"/>
      <c r="J4280" s="5">
        <f>SUMIFS(amount_expended,cfda_key,V4280)</f>
        <v/>
      </c>
      <c r="K4280" s="5">
        <f>IF(G4280="OTHER CLUSTER NOT LISTED ABOVE",SUMIFS(amount_expended,uniform_other_cluster_name,X4280), IF(AND(OR(G4280="N/A",G4280=""),H4280=""),0,IF(G4280="STATE CLUSTER",SUMIFS(amount_expended,uniform_state_cluster_name,W4280),SUMIFS(amount_expended,cluster_name,G4280))))</f>
        <v/>
      </c>
      <c r="L4280" s="6" t="n"/>
      <c r="M4280" s="4" t="n"/>
      <c r="N4280" s="6" t="n"/>
      <c r="O4280" s="4" t="n"/>
      <c r="P4280" s="4" t="n"/>
      <c r="Q4280" s="6" t="n"/>
      <c r="R4280" s="7" t="n"/>
      <c r="S4280" s="6" t="n"/>
      <c r="T4280" s="6" t="n"/>
      <c r="U4280" s="6" t="n"/>
      <c r="V4280" s="3">
        <f>IF(OR(B4280="",C4280),"",CONCATENATE(B4280,".",C4280))</f>
        <v/>
      </c>
      <c r="W4280">
        <f>UPPER(TRIM(H4280))</f>
        <v/>
      </c>
      <c r="X4280">
        <f>UPPER(TRIM(I4280))</f>
        <v/>
      </c>
      <c r="Y4280">
        <f>IF(V4280&lt;&gt;"",IFERROR(INDEX(federal_program_name_lookup,MATCH(V4280,aln_lookup,0)),""),"")</f>
        <v/>
      </c>
    </row>
    <row r="4281">
      <c r="A4281">
        <f>IF(B4281&lt;&gt;"", "AWARD-"&amp;TEXT(ROW()-1,"0000"), "")</f>
        <v/>
      </c>
      <c r="B4281" s="4" t="n"/>
      <c r="C4281" s="4" t="n"/>
      <c r="D4281" s="4" t="n"/>
      <c r="E4281" s="6" t="n"/>
      <c r="F4281" s="7" t="n"/>
      <c r="G4281" s="6" t="n"/>
      <c r="H4281" s="6" t="n"/>
      <c r="I4281" s="6" t="n"/>
      <c r="J4281" s="5">
        <f>SUMIFS(amount_expended,cfda_key,V4281)</f>
        <v/>
      </c>
      <c r="K4281" s="5">
        <f>IF(G4281="OTHER CLUSTER NOT LISTED ABOVE",SUMIFS(amount_expended,uniform_other_cluster_name,X4281), IF(AND(OR(G4281="N/A",G4281=""),H4281=""),0,IF(G4281="STATE CLUSTER",SUMIFS(amount_expended,uniform_state_cluster_name,W4281),SUMIFS(amount_expended,cluster_name,G4281))))</f>
        <v/>
      </c>
      <c r="L4281" s="6" t="n"/>
      <c r="M4281" s="4" t="n"/>
      <c r="N4281" s="6" t="n"/>
      <c r="O4281" s="4" t="n"/>
      <c r="P4281" s="4" t="n"/>
      <c r="Q4281" s="6" t="n"/>
      <c r="R4281" s="7" t="n"/>
      <c r="S4281" s="6" t="n"/>
      <c r="T4281" s="6" t="n"/>
      <c r="U4281" s="6" t="n"/>
      <c r="V4281" s="3">
        <f>IF(OR(B4281="",C4281),"",CONCATENATE(B4281,".",C4281))</f>
        <v/>
      </c>
      <c r="W4281">
        <f>UPPER(TRIM(H4281))</f>
        <v/>
      </c>
      <c r="X4281">
        <f>UPPER(TRIM(I4281))</f>
        <v/>
      </c>
      <c r="Y4281">
        <f>IF(V4281&lt;&gt;"",IFERROR(INDEX(federal_program_name_lookup,MATCH(V4281,aln_lookup,0)),""),"")</f>
        <v/>
      </c>
    </row>
    <row r="4282">
      <c r="A4282">
        <f>IF(B4282&lt;&gt;"", "AWARD-"&amp;TEXT(ROW()-1,"0000"), "")</f>
        <v/>
      </c>
      <c r="B4282" s="4" t="n"/>
      <c r="C4282" s="4" t="n"/>
      <c r="D4282" s="4" t="n"/>
      <c r="E4282" s="6" t="n"/>
      <c r="F4282" s="7" t="n"/>
      <c r="G4282" s="6" t="n"/>
      <c r="H4282" s="6" t="n"/>
      <c r="I4282" s="6" t="n"/>
      <c r="J4282" s="5">
        <f>SUMIFS(amount_expended,cfda_key,V4282)</f>
        <v/>
      </c>
      <c r="K4282" s="5">
        <f>IF(G4282="OTHER CLUSTER NOT LISTED ABOVE",SUMIFS(amount_expended,uniform_other_cluster_name,X4282), IF(AND(OR(G4282="N/A",G4282=""),H4282=""),0,IF(G4282="STATE CLUSTER",SUMIFS(amount_expended,uniform_state_cluster_name,W4282),SUMIFS(amount_expended,cluster_name,G4282))))</f>
        <v/>
      </c>
      <c r="L4282" s="6" t="n"/>
      <c r="M4282" s="4" t="n"/>
      <c r="N4282" s="6" t="n"/>
      <c r="O4282" s="4" t="n"/>
      <c r="P4282" s="4" t="n"/>
      <c r="Q4282" s="6" t="n"/>
      <c r="R4282" s="7" t="n"/>
      <c r="S4282" s="6" t="n"/>
      <c r="T4282" s="6" t="n"/>
      <c r="U4282" s="6" t="n"/>
      <c r="V4282" s="3">
        <f>IF(OR(B4282="",C4282),"",CONCATENATE(B4282,".",C4282))</f>
        <v/>
      </c>
      <c r="W4282">
        <f>UPPER(TRIM(H4282))</f>
        <v/>
      </c>
      <c r="X4282">
        <f>UPPER(TRIM(I4282))</f>
        <v/>
      </c>
      <c r="Y4282">
        <f>IF(V4282&lt;&gt;"",IFERROR(INDEX(federal_program_name_lookup,MATCH(V4282,aln_lookup,0)),""),"")</f>
        <v/>
      </c>
    </row>
    <row r="4283">
      <c r="A4283">
        <f>IF(B4283&lt;&gt;"", "AWARD-"&amp;TEXT(ROW()-1,"0000"), "")</f>
        <v/>
      </c>
      <c r="B4283" s="4" t="n"/>
      <c r="C4283" s="4" t="n"/>
      <c r="D4283" s="4" t="n"/>
      <c r="E4283" s="6" t="n"/>
      <c r="F4283" s="7" t="n"/>
      <c r="G4283" s="6" t="n"/>
      <c r="H4283" s="6" t="n"/>
      <c r="I4283" s="6" t="n"/>
      <c r="J4283" s="5">
        <f>SUMIFS(amount_expended,cfda_key,V4283)</f>
        <v/>
      </c>
      <c r="K4283" s="5">
        <f>IF(G4283="OTHER CLUSTER NOT LISTED ABOVE",SUMIFS(amount_expended,uniform_other_cluster_name,X4283), IF(AND(OR(G4283="N/A",G4283=""),H4283=""),0,IF(G4283="STATE CLUSTER",SUMIFS(amount_expended,uniform_state_cluster_name,W4283),SUMIFS(amount_expended,cluster_name,G4283))))</f>
        <v/>
      </c>
      <c r="L4283" s="6" t="n"/>
      <c r="M4283" s="4" t="n"/>
      <c r="N4283" s="6" t="n"/>
      <c r="O4283" s="4" t="n"/>
      <c r="P4283" s="4" t="n"/>
      <c r="Q4283" s="6" t="n"/>
      <c r="R4283" s="7" t="n"/>
      <c r="S4283" s="6" t="n"/>
      <c r="T4283" s="6" t="n"/>
      <c r="U4283" s="6" t="n"/>
      <c r="V4283" s="3">
        <f>IF(OR(B4283="",C4283),"",CONCATENATE(B4283,".",C4283))</f>
        <v/>
      </c>
      <c r="W4283">
        <f>UPPER(TRIM(H4283))</f>
        <v/>
      </c>
      <c r="X4283">
        <f>UPPER(TRIM(I4283))</f>
        <v/>
      </c>
      <c r="Y4283">
        <f>IF(V4283&lt;&gt;"",IFERROR(INDEX(federal_program_name_lookup,MATCH(V4283,aln_lookup,0)),""),"")</f>
        <v/>
      </c>
    </row>
    <row r="4284">
      <c r="A4284">
        <f>IF(B4284&lt;&gt;"", "AWARD-"&amp;TEXT(ROW()-1,"0000"), "")</f>
        <v/>
      </c>
      <c r="B4284" s="4" t="n"/>
      <c r="C4284" s="4" t="n"/>
      <c r="D4284" s="4" t="n"/>
      <c r="E4284" s="6" t="n"/>
      <c r="F4284" s="7" t="n"/>
      <c r="G4284" s="6" t="n"/>
      <c r="H4284" s="6" t="n"/>
      <c r="I4284" s="6" t="n"/>
      <c r="J4284" s="5">
        <f>SUMIFS(amount_expended,cfda_key,V4284)</f>
        <v/>
      </c>
      <c r="K4284" s="5">
        <f>IF(G4284="OTHER CLUSTER NOT LISTED ABOVE",SUMIFS(amount_expended,uniform_other_cluster_name,X4284), IF(AND(OR(G4284="N/A",G4284=""),H4284=""),0,IF(G4284="STATE CLUSTER",SUMIFS(amount_expended,uniform_state_cluster_name,W4284),SUMIFS(amount_expended,cluster_name,G4284))))</f>
        <v/>
      </c>
      <c r="L4284" s="6" t="n"/>
      <c r="M4284" s="4" t="n"/>
      <c r="N4284" s="6" t="n"/>
      <c r="O4284" s="4" t="n"/>
      <c r="P4284" s="4" t="n"/>
      <c r="Q4284" s="6" t="n"/>
      <c r="R4284" s="7" t="n"/>
      <c r="S4284" s="6" t="n"/>
      <c r="T4284" s="6" t="n"/>
      <c r="U4284" s="6" t="n"/>
      <c r="V4284" s="3">
        <f>IF(OR(B4284="",C4284),"",CONCATENATE(B4284,".",C4284))</f>
        <v/>
      </c>
      <c r="W4284">
        <f>UPPER(TRIM(H4284))</f>
        <v/>
      </c>
      <c r="X4284">
        <f>UPPER(TRIM(I4284))</f>
        <v/>
      </c>
      <c r="Y4284">
        <f>IF(V4284&lt;&gt;"",IFERROR(INDEX(federal_program_name_lookup,MATCH(V4284,aln_lookup,0)),""),"")</f>
        <v/>
      </c>
    </row>
    <row r="4285">
      <c r="A4285">
        <f>IF(B4285&lt;&gt;"", "AWARD-"&amp;TEXT(ROW()-1,"0000"), "")</f>
        <v/>
      </c>
      <c r="B4285" s="4" t="n"/>
      <c r="C4285" s="4" t="n"/>
      <c r="D4285" s="4" t="n"/>
      <c r="E4285" s="6" t="n"/>
      <c r="F4285" s="7" t="n"/>
      <c r="G4285" s="6" t="n"/>
      <c r="H4285" s="6" t="n"/>
      <c r="I4285" s="6" t="n"/>
      <c r="J4285" s="5">
        <f>SUMIFS(amount_expended,cfda_key,V4285)</f>
        <v/>
      </c>
      <c r="K4285" s="5">
        <f>IF(G4285="OTHER CLUSTER NOT LISTED ABOVE",SUMIFS(amount_expended,uniform_other_cluster_name,X4285), IF(AND(OR(G4285="N/A",G4285=""),H4285=""),0,IF(G4285="STATE CLUSTER",SUMIFS(amount_expended,uniform_state_cluster_name,W4285),SUMIFS(amount_expended,cluster_name,G4285))))</f>
        <v/>
      </c>
      <c r="L4285" s="6" t="n"/>
      <c r="M4285" s="4" t="n"/>
      <c r="N4285" s="6" t="n"/>
      <c r="O4285" s="4" t="n"/>
      <c r="P4285" s="4" t="n"/>
      <c r="Q4285" s="6" t="n"/>
      <c r="R4285" s="7" t="n"/>
      <c r="S4285" s="6" t="n"/>
      <c r="T4285" s="6" t="n"/>
      <c r="U4285" s="6" t="n"/>
      <c r="V4285" s="3">
        <f>IF(OR(B4285="",C4285),"",CONCATENATE(B4285,".",C4285))</f>
        <v/>
      </c>
      <c r="W4285">
        <f>UPPER(TRIM(H4285))</f>
        <v/>
      </c>
      <c r="X4285">
        <f>UPPER(TRIM(I4285))</f>
        <v/>
      </c>
      <c r="Y4285">
        <f>IF(V4285&lt;&gt;"",IFERROR(INDEX(federal_program_name_lookup,MATCH(V4285,aln_lookup,0)),""),"")</f>
        <v/>
      </c>
    </row>
    <row r="4286">
      <c r="A4286">
        <f>IF(B4286&lt;&gt;"", "AWARD-"&amp;TEXT(ROW()-1,"0000"), "")</f>
        <v/>
      </c>
      <c r="B4286" s="4" t="n"/>
      <c r="C4286" s="4" t="n"/>
      <c r="D4286" s="4" t="n"/>
      <c r="E4286" s="6" t="n"/>
      <c r="F4286" s="7" t="n"/>
      <c r="G4286" s="6" t="n"/>
      <c r="H4286" s="6" t="n"/>
      <c r="I4286" s="6" t="n"/>
      <c r="J4286" s="5">
        <f>SUMIFS(amount_expended,cfda_key,V4286)</f>
        <v/>
      </c>
      <c r="K4286" s="5">
        <f>IF(G4286="OTHER CLUSTER NOT LISTED ABOVE",SUMIFS(amount_expended,uniform_other_cluster_name,X4286), IF(AND(OR(G4286="N/A",G4286=""),H4286=""),0,IF(G4286="STATE CLUSTER",SUMIFS(amount_expended,uniform_state_cluster_name,W4286),SUMIFS(amount_expended,cluster_name,G4286))))</f>
        <v/>
      </c>
      <c r="L4286" s="6" t="n"/>
      <c r="M4286" s="4" t="n"/>
      <c r="N4286" s="6" t="n"/>
      <c r="O4286" s="4" t="n"/>
      <c r="P4286" s="4" t="n"/>
      <c r="Q4286" s="6" t="n"/>
      <c r="R4286" s="7" t="n"/>
      <c r="S4286" s="6" t="n"/>
      <c r="T4286" s="6" t="n"/>
      <c r="U4286" s="6" t="n"/>
      <c r="V4286" s="3">
        <f>IF(OR(B4286="",C4286),"",CONCATENATE(B4286,".",C4286))</f>
        <v/>
      </c>
      <c r="W4286">
        <f>UPPER(TRIM(H4286))</f>
        <v/>
      </c>
      <c r="X4286">
        <f>UPPER(TRIM(I4286))</f>
        <v/>
      </c>
      <c r="Y4286">
        <f>IF(V4286&lt;&gt;"",IFERROR(INDEX(federal_program_name_lookup,MATCH(V4286,aln_lookup,0)),""),"")</f>
        <v/>
      </c>
    </row>
    <row r="4287">
      <c r="A4287">
        <f>IF(B4287&lt;&gt;"", "AWARD-"&amp;TEXT(ROW()-1,"0000"), "")</f>
        <v/>
      </c>
      <c r="B4287" s="4" t="n"/>
      <c r="C4287" s="4" t="n"/>
      <c r="D4287" s="4" t="n"/>
      <c r="E4287" s="6" t="n"/>
      <c r="F4287" s="7" t="n"/>
      <c r="G4287" s="6" t="n"/>
      <c r="H4287" s="6" t="n"/>
      <c r="I4287" s="6" t="n"/>
      <c r="J4287" s="5">
        <f>SUMIFS(amount_expended,cfda_key,V4287)</f>
        <v/>
      </c>
      <c r="K4287" s="5">
        <f>IF(G4287="OTHER CLUSTER NOT LISTED ABOVE",SUMIFS(amount_expended,uniform_other_cluster_name,X4287), IF(AND(OR(G4287="N/A",G4287=""),H4287=""),0,IF(G4287="STATE CLUSTER",SUMIFS(amount_expended,uniform_state_cluster_name,W4287),SUMIFS(amount_expended,cluster_name,G4287))))</f>
        <v/>
      </c>
      <c r="L4287" s="6" t="n"/>
      <c r="M4287" s="4" t="n"/>
      <c r="N4287" s="6" t="n"/>
      <c r="O4287" s="4" t="n"/>
      <c r="P4287" s="4" t="n"/>
      <c r="Q4287" s="6" t="n"/>
      <c r="R4287" s="7" t="n"/>
      <c r="S4287" s="6" t="n"/>
      <c r="T4287" s="6" t="n"/>
      <c r="U4287" s="6" t="n"/>
      <c r="V4287" s="3">
        <f>IF(OR(B4287="",C4287),"",CONCATENATE(B4287,".",C4287))</f>
        <v/>
      </c>
      <c r="W4287">
        <f>UPPER(TRIM(H4287))</f>
        <v/>
      </c>
      <c r="X4287">
        <f>UPPER(TRIM(I4287))</f>
        <v/>
      </c>
      <c r="Y4287">
        <f>IF(V4287&lt;&gt;"",IFERROR(INDEX(federal_program_name_lookup,MATCH(V4287,aln_lookup,0)),""),"")</f>
        <v/>
      </c>
    </row>
    <row r="4288">
      <c r="A4288">
        <f>IF(B4288&lt;&gt;"", "AWARD-"&amp;TEXT(ROW()-1,"0000"), "")</f>
        <v/>
      </c>
      <c r="B4288" s="4" t="n"/>
      <c r="C4288" s="4" t="n"/>
      <c r="D4288" s="4" t="n"/>
      <c r="E4288" s="6" t="n"/>
      <c r="F4288" s="7" t="n"/>
      <c r="G4288" s="6" t="n"/>
      <c r="H4288" s="6" t="n"/>
      <c r="I4288" s="6" t="n"/>
      <c r="J4288" s="5">
        <f>SUMIFS(amount_expended,cfda_key,V4288)</f>
        <v/>
      </c>
      <c r="K4288" s="5">
        <f>IF(G4288="OTHER CLUSTER NOT LISTED ABOVE",SUMIFS(amount_expended,uniform_other_cluster_name,X4288), IF(AND(OR(G4288="N/A",G4288=""),H4288=""),0,IF(G4288="STATE CLUSTER",SUMIFS(amount_expended,uniform_state_cluster_name,W4288),SUMIFS(amount_expended,cluster_name,G4288))))</f>
        <v/>
      </c>
      <c r="L4288" s="6" t="n"/>
      <c r="M4288" s="4" t="n"/>
      <c r="N4288" s="6" t="n"/>
      <c r="O4288" s="4" t="n"/>
      <c r="P4288" s="4" t="n"/>
      <c r="Q4288" s="6" t="n"/>
      <c r="R4288" s="7" t="n"/>
      <c r="S4288" s="6" t="n"/>
      <c r="T4288" s="6" t="n"/>
      <c r="U4288" s="6" t="n"/>
      <c r="V4288" s="3">
        <f>IF(OR(B4288="",C4288),"",CONCATENATE(B4288,".",C4288))</f>
        <v/>
      </c>
      <c r="W4288">
        <f>UPPER(TRIM(H4288))</f>
        <v/>
      </c>
      <c r="X4288">
        <f>UPPER(TRIM(I4288))</f>
        <v/>
      </c>
      <c r="Y4288">
        <f>IF(V4288&lt;&gt;"",IFERROR(INDEX(federal_program_name_lookup,MATCH(V4288,aln_lookup,0)),""),"")</f>
        <v/>
      </c>
    </row>
    <row r="4289">
      <c r="A4289">
        <f>IF(B4289&lt;&gt;"", "AWARD-"&amp;TEXT(ROW()-1,"0000"), "")</f>
        <v/>
      </c>
      <c r="B4289" s="4" t="n"/>
      <c r="C4289" s="4" t="n"/>
      <c r="D4289" s="4" t="n"/>
      <c r="E4289" s="6" t="n"/>
      <c r="F4289" s="7" t="n"/>
      <c r="G4289" s="6" t="n"/>
      <c r="H4289" s="6" t="n"/>
      <c r="I4289" s="6" t="n"/>
      <c r="J4289" s="5">
        <f>SUMIFS(amount_expended,cfda_key,V4289)</f>
        <v/>
      </c>
      <c r="K4289" s="5">
        <f>IF(G4289="OTHER CLUSTER NOT LISTED ABOVE",SUMIFS(amount_expended,uniform_other_cluster_name,X4289), IF(AND(OR(G4289="N/A",G4289=""),H4289=""),0,IF(G4289="STATE CLUSTER",SUMIFS(amount_expended,uniform_state_cluster_name,W4289),SUMIFS(amount_expended,cluster_name,G4289))))</f>
        <v/>
      </c>
      <c r="L4289" s="6" t="n"/>
      <c r="M4289" s="4" t="n"/>
      <c r="N4289" s="6" t="n"/>
      <c r="O4289" s="4" t="n"/>
      <c r="P4289" s="4" t="n"/>
      <c r="Q4289" s="6" t="n"/>
      <c r="R4289" s="7" t="n"/>
      <c r="S4289" s="6" t="n"/>
      <c r="T4289" s="6" t="n"/>
      <c r="U4289" s="6" t="n"/>
      <c r="V4289" s="3">
        <f>IF(OR(B4289="",C4289),"",CONCATENATE(B4289,".",C4289))</f>
        <v/>
      </c>
      <c r="W4289">
        <f>UPPER(TRIM(H4289))</f>
        <v/>
      </c>
      <c r="X4289">
        <f>UPPER(TRIM(I4289))</f>
        <v/>
      </c>
      <c r="Y4289">
        <f>IF(V4289&lt;&gt;"",IFERROR(INDEX(federal_program_name_lookup,MATCH(V4289,aln_lookup,0)),""),"")</f>
        <v/>
      </c>
    </row>
    <row r="4290">
      <c r="A4290">
        <f>IF(B4290&lt;&gt;"", "AWARD-"&amp;TEXT(ROW()-1,"0000"), "")</f>
        <v/>
      </c>
      <c r="B4290" s="4" t="n"/>
      <c r="C4290" s="4" t="n"/>
      <c r="D4290" s="4" t="n"/>
      <c r="E4290" s="6" t="n"/>
      <c r="F4290" s="7" t="n"/>
      <c r="G4290" s="6" t="n"/>
      <c r="H4290" s="6" t="n"/>
      <c r="I4290" s="6" t="n"/>
      <c r="J4290" s="5">
        <f>SUMIFS(amount_expended,cfda_key,V4290)</f>
        <v/>
      </c>
      <c r="K4290" s="5">
        <f>IF(G4290="OTHER CLUSTER NOT LISTED ABOVE",SUMIFS(amount_expended,uniform_other_cluster_name,X4290), IF(AND(OR(G4290="N/A",G4290=""),H4290=""),0,IF(G4290="STATE CLUSTER",SUMIFS(amount_expended,uniform_state_cluster_name,W4290),SUMIFS(amount_expended,cluster_name,G4290))))</f>
        <v/>
      </c>
      <c r="L4290" s="6" t="n"/>
      <c r="M4290" s="4" t="n"/>
      <c r="N4290" s="6" t="n"/>
      <c r="O4290" s="4" t="n"/>
      <c r="P4290" s="4" t="n"/>
      <c r="Q4290" s="6" t="n"/>
      <c r="R4290" s="7" t="n"/>
      <c r="S4290" s="6" t="n"/>
      <c r="T4290" s="6" t="n"/>
      <c r="U4290" s="6" t="n"/>
      <c r="V4290" s="3">
        <f>IF(OR(B4290="",C4290),"",CONCATENATE(B4290,".",C4290))</f>
        <v/>
      </c>
      <c r="W4290">
        <f>UPPER(TRIM(H4290))</f>
        <v/>
      </c>
      <c r="X4290">
        <f>UPPER(TRIM(I4290))</f>
        <v/>
      </c>
      <c r="Y4290">
        <f>IF(V4290&lt;&gt;"",IFERROR(INDEX(federal_program_name_lookup,MATCH(V4290,aln_lookup,0)),""),"")</f>
        <v/>
      </c>
    </row>
    <row r="4291">
      <c r="A4291">
        <f>IF(B4291&lt;&gt;"", "AWARD-"&amp;TEXT(ROW()-1,"0000"), "")</f>
        <v/>
      </c>
      <c r="B4291" s="4" t="n"/>
      <c r="C4291" s="4" t="n"/>
      <c r="D4291" s="4" t="n"/>
      <c r="E4291" s="6" t="n"/>
      <c r="F4291" s="7" t="n"/>
      <c r="G4291" s="6" t="n"/>
      <c r="H4291" s="6" t="n"/>
      <c r="I4291" s="6" t="n"/>
      <c r="J4291" s="5">
        <f>SUMIFS(amount_expended,cfda_key,V4291)</f>
        <v/>
      </c>
      <c r="K4291" s="5">
        <f>IF(G4291="OTHER CLUSTER NOT LISTED ABOVE",SUMIFS(amount_expended,uniform_other_cluster_name,X4291), IF(AND(OR(G4291="N/A",G4291=""),H4291=""),0,IF(G4291="STATE CLUSTER",SUMIFS(amount_expended,uniform_state_cluster_name,W4291),SUMIFS(amount_expended,cluster_name,G4291))))</f>
        <v/>
      </c>
      <c r="L4291" s="6" t="n"/>
      <c r="M4291" s="4" t="n"/>
      <c r="N4291" s="6" t="n"/>
      <c r="O4291" s="4" t="n"/>
      <c r="P4291" s="4" t="n"/>
      <c r="Q4291" s="6" t="n"/>
      <c r="R4291" s="7" t="n"/>
      <c r="S4291" s="6" t="n"/>
      <c r="T4291" s="6" t="n"/>
      <c r="U4291" s="6" t="n"/>
      <c r="V4291" s="3">
        <f>IF(OR(B4291="",C4291),"",CONCATENATE(B4291,".",C4291))</f>
        <v/>
      </c>
      <c r="W4291">
        <f>UPPER(TRIM(H4291))</f>
        <v/>
      </c>
      <c r="X4291">
        <f>UPPER(TRIM(I4291))</f>
        <v/>
      </c>
      <c r="Y4291">
        <f>IF(V4291&lt;&gt;"",IFERROR(INDEX(federal_program_name_lookup,MATCH(V4291,aln_lookup,0)),""),"")</f>
        <v/>
      </c>
    </row>
    <row r="4292">
      <c r="A4292">
        <f>IF(B4292&lt;&gt;"", "AWARD-"&amp;TEXT(ROW()-1,"0000"), "")</f>
        <v/>
      </c>
      <c r="B4292" s="4" t="n"/>
      <c r="C4292" s="4" t="n"/>
      <c r="D4292" s="4" t="n"/>
      <c r="E4292" s="6" t="n"/>
      <c r="F4292" s="7" t="n"/>
      <c r="G4292" s="6" t="n"/>
      <c r="H4292" s="6" t="n"/>
      <c r="I4292" s="6" t="n"/>
      <c r="J4292" s="5">
        <f>SUMIFS(amount_expended,cfda_key,V4292)</f>
        <v/>
      </c>
      <c r="K4292" s="5">
        <f>IF(G4292="OTHER CLUSTER NOT LISTED ABOVE",SUMIFS(amount_expended,uniform_other_cluster_name,X4292), IF(AND(OR(G4292="N/A",G4292=""),H4292=""),0,IF(G4292="STATE CLUSTER",SUMIFS(amount_expended,uniform_state_cluster_name,W4292),SUMIFS(amount_expended,cluster_name,G4292))))</f>
        <v/>
      </c>
      <c r="L4292" s="6" t="n"/>
      <c r="M4292" s="4" t="n"/>
      <c r="N4292" s="6" t="n"/>
      <c r="O4292" s="4" t="n"/>
      <c r="P4292" s="4" t="n"/>
      <c r="Q4292" s="6" t="n"/>
      <c r="R4292" s="7" t="n"/>
      <c r="S4292" s="6" t="n"/>
      <c r="T4292" s="6" t="n"/>
      <c r="U4292" s="6" t="n"/>
      <c r="V4292" s="3">
        <f>IF(OR(B4292="",C4292),"",CONCATENATE(B4292,".",C4292))</f>
        <v/>
      </c>
      <c r="W4292">
        <f>UPPER(TRIM(H4292))</f>
        <v/>
      </c>
      <c r="X4292">
        <f>UPPER(TRIM(I4292))</f>
        <v/>
      </c>
      <c r="Y4292">
        <f>IF(V4292&lt;&gt;"",IFERROR(INDEX(federal_program_name_lookup,MATCH(V4292,aln_lookup,0)),""),"")</f>
        <v/>
      </c>
    </row>
    <row r="4293">
      <c r="A4293">
        <f>IF(B4293&lt;&gt;"", "AWARD-"&amp;TEXT(ROW()-1,"0000"), "")</f>
        <v/>
      </c>
      <c r="B4293" s="4" t="n"/>
      <c r="C4293" s="4" t="n"/>
      <c r="D4293" s="4" t="n"/>
      <c r="E4293" s="6" t="n"/>
      <c r="F4293" s="7" t="n"/>
      <c r="G4293" s="6" t="n"/>
      <c r="H4293" s="6" t="n"/>
      <c r="I4293" s="6" t="n"/>
      <c r="J4293" s="5">
        <f>SUMIFS(amount_expended,cfda_key,V4293)</f>
        <v/>
      </c>
      <c r="K4293" s="5">
        <f>IF(G4293="OTHER CLUSTER NOT LISTED ABOVE",SUMIFS(amount_expended,uniform_other_cluster_name,X4293), IF(AND(OR(G4293="N/A",G4293=""),H4293=""),0,IF(G4293="STATE CLUSTER",SUMIFS(amount_expended,uniform_state_cluster_name,W4293),SUMIFS(amount_expended,cluster_name,G4293))))</f>
        <v/>
      </c>
      <c r="L4293" s="6" t="n"/>
      <c r="M4293" s="4" t="n"/>
      <c r="N4293" s="6" t="n"/>
      <c r="O4293" s="4" t="n"/>
      <c r="P4293" s="4" t="n"/>
      <c r="Q4293" s="6" t="n"/>
      <c r="R4293" s="7" t="n"/>
      <c r="S4293" s="6" t="n"/>
      <c r="T4293" s="6" t="n"/>
      <c r="U4293" s="6" t="n"/>
      <c r="V4293" s="3">
        <f>IF(OR(B4293="",C4293),"",CONCATENATE(B4293,".",C4293))</f>
        <v/>
      </c>
      <c r="W4293">
        <f>UPPER(TRIM(H4293))</f>
        <v/>
      </c>
      <c r="X4293">
        <f>UPPER(TRIM(I4293))</f>
        <v/>
      </c>
      <c r="Y4293">
        <f>IF(V4293&lt;&gt;"",IFERROR(INDEX(federal_program_name_lookup,MATCH(V4293,aln_lookup,0)),""),"")</f>
        <v/>
      </c>
    </row>
    <row r="4294">
      <c r="A4294">
        <f>IF(B4294&lt;&gt;"", "AWARD-"&amp;TEXT(ROW()-1,"0000"), "")</f>
        <v/>
      </c>
      <c r="B4294" s="4" t="n"/>
      <c r="C4294" s="4" t="n"/>
      <c r="D4294" s="4" t="n"/>
      <c r="E4294" s="6" t="n"/>
      <c r="F4294" s="7" t="n"/>
      <c r="G4294" s="6" t="n"/>
      <c r="H4294" s="6" t="n"/>
      <c r="I4294" s="6" t="n"/>
      <c r="J4294" s="5">
        <f>SUMIFS(amount_expended,cfda_key,V4294)</f>
        <v/>
      </c>
      <c r="K4294" s="5">
        <f>IF(G4294="OTHER CLUSTER NOT LISTED ABOVE",SUMIFS(amount_expended,uniform_other_cluster_name,X4294), IF(AND(OR(G4294="N/A",G4294=""),H4294=""),0,IF(G4294="STATE CLUSTER",SUMIFS(amount_expended,uniform_state_cluster_name,W4294),SUMIFS(amount_expended,cluster_name,G4294))))</f>
        <v/>
      </c>
      <c r="L4294" s="6" t="n"/>
      <c r="M4294" s="4" t="n"/>
      <c r="N4294" s="6" t="n"/>
      <c r="O4294" s="4" t="n"/>
      <c r="P4294" s="4" t="n"/>
      <c r="Q4294" s="6" t="n"/>
      <c r="R4294" s="7" t="n"/>
      <c r="S4294" s="6" t="n"/>
      <c r="T4294" s="6" t="n"/>
      <c r="U4294" s="6" t="n"/>
      <c r="V4294" s="3">
        <f>IF(OR(B4294="",C4294),"",CONCATENATE(B4294,".",C4294))</f>
        <v/>
      </c>
      <c r="W4294">
        <f>UPPER(TRIM(H4294))</f>
        <v/>
      </c>
      <c r="X4294">
        <f>UPPER(TRIM(I4294))</f>
        <v/>
      </c>
      <c r="Y4294">
        <f>IF(V4294&lt;&gt;"",IFERROR(INDEX(federal_program_name_lookup,MATCH(V4294,aln_lookup,0)),""),"")</f>
        <v/>
      </c>
    </row>
    <row r="4295">
      <c r="A4295">
        <f>IF(B4295&lt;&gt;"", "AWARD-"&amp;TEXT(ROW()-1,"0000"), "")</f>
        <v/>
      </c>
      <c r="B4295" s="4" t="n"/>
      <c r="C4295" s="4" t="n"/>
      <c r="D4295" s="4" t="n"/>
      <c r="E4295" s="6" t="n"/>
      <c r="F4295" s="7" t="n"/>
      <c r="G4295" s="6" t="n"/>
      <c r="H4295" s="6" t="n"/>
      <c r="I4295" s="6" t="n"/>
      <c r="J4295" s="5">
        <f>SUMIFS(amount_expended,cfda_key,V4295)</f>
        <v/>
      </c>
      <c r="K4295" s="5">
        <f>IF(G4295="OTHER CLUSTER NOT LISTED ABOVE",SUMIFS(amount_expended,uniform_other_cluster_name,X4295), IF(AND(OR(G4295="N/A",G4295=""),H4295=""),0,IF(G4295="STATE CLUSTER",SUMIFS(amount_expended,uniform_state_cluster_name,W4295),SUMIFS(amount_expended,cluster_name,G4295))))</f>
        <v/>
      </c>
      <c r="L4295" s="6" t="n"/>
      <c r="M4295" s="4" t="n"/>
      <c r="N4295" s="6" t="n"/>
      <c r="O4295" s="4" t="n"/>
      <c r="P4295" s="4" t="n"/>
      <c r="Q4295" s="6" t="n"/>
      <c r="R4295" s="7" t="n"/>
      <c r="S4295" s="6" t="n"/>
      <c r="T4295" s="6" t="n"/>
      <c r="U4295" s="6" t="n"/>
      <c r="V4295" s="3">
        <f>IF(OR(B4295="",C4295),"",CONCATENATE(B4295,".",C4295))</f>
        <v/>
      </c>
      <c r="W4295">
        <f>UPPER(TRIM(H4295))</f>
        <v/>
      </c>
      <c r="X4295">
        <f>UPPER(TRIM(I4295))</f>
        <v/>
      </c>
      <c r="Y4295">
        <f>IF(V4295&lt;&gt;"",IFERROR(INDEX(federal_program_name_lookup,MATCH(V4295,aln_lookup,0)),""),"")</f>
        <v/>
      </c>
    </row>
    <row r="4296">
      <c r="A4296">
        <f>IF(B4296&lt;&gt;"", "AWARD-"&amp;TEXT(ROW()-1,"0000"), "")</f>
        <v/>
      </c>
      <c r="B4296" s="4" t="n"/>
      <c r="C4296" s="4" t="n"/>
      <c r="D4296" s="4" t="n"/>
      <c r="E4296" s="6" t="n"/>
      <c r="F4296" s="7" t="n"/>
      <c r="G4296" s="6" t="n"/>
      <c r="H4296" s="6" t="n"/>
      <c r="I4296" s="6" t="n"/>
      <c r="J4296" s="5">
        <f>SUMIFS(amount_expended,cfda_key,V4296)</f>
        <v/>
      </c>
      <c r="K4296" s="5">
        <f>IF(G4296="OTHER CLUSTER NOT LISTED ABOVE",SUMIFS(amount_expended,uniform_other_cluster_name,X4296), IF(AND(OR(G4296="N/A",G4296=""),H4296=""),0,IF(G4296="STATE CLUSTER",SUMIFS(amount_expended,uniform_state_cluster_name,W4296),SUMIFS(amount_expended,cluster_name,G4296))))</f>
        <v/>
      </c>
      <c r="L4296" s="6" t="n"/>
      <c r="M4296" s="4" t="n"/>
      <c r="N4296" s="6" t="n"/>
      <c r="O4296" s="4" t="n"/>
      <c r="P4296" s="4" t="n"/>
      <c r="Q4296" s="6" t="n"/>
      <c r="R4296" s="7" t="n"/>
      <c r="S4296" s="6" t="n"/>
      <c r="T4296" s="6" t="n"/>
      <c r="U4296" s="6" t="n"/>
      <c r="V4296" s="3">
        <f>IF(OR(B4296="",C4296),"",CONCATENATE(B4296,".",C4296))</f>
        <v/>
      </c>
      <c r="W4296">
        <f>UPPER(TRIM(H4296))</f>
        <v/>
      </c>
      <c r="X4296">
        <f>UPPER(TRIM(I4296))</f>
        <v/>
      </c>
      <c r="Y4296">
        <f>IF(V4296&lt;&gt;"",IFERROR(INDEX(federal_program_name_lookup,MATCH(V4296,aln_lookup,0)),""),"")</f>
        <v/>
      </c>
    </row>
    <row r="4297">
      <c r="A4297">
        <f>IF(B4297&lt;&gt;"", "AWARD-"&amp;TEXT(ROW()-1,"0000"), "")</f>
        <v/>
      </c>
      <c r="B4297" s="4" t="n"/>
      <c r="C4297" s="4" t="n"/>
      <c r="D4297" s="4" t="n"/>
      <c r="E4297" s="6" t="n"/>
      <c r="F4297" s="7" t="n"/>
      <c r="G4297" s="6" t="n"/>
      <c r="H4297" s="6" t="n"/>
      <c r="I4297" s="6" t="n"/>
      <c r="J4297" s="5">
        <f>SUMIFS(amount_expended,cfda_key,V4297)</f>
        <v/>
      </c>
      <c r="K4297" s="5">
        <f>IF(G4297="OTHER CLUSTER NOT LISTED ABOVE",SUMIFS(amount_expended,uniform_other_cluster_name,X4297), IF(AND(OR(G4297="N/A",G4297=""),H4297=""),0,IF(G4297="STATE CLUSTER",SUMIFS(amount_expended,uniform_state_cluster_name,W4297),SUMIFS(amount_expended,cluster_name,G4297))))</f>
        <v/>
      </c>
      <c r="L4297" s="6" t="n"/>
      <c r="M4297" s="4" t="n"/>
      <c r="N4297" s="6" t="n"/>
      <c r="O4297" s="4" t="n"/>
      <c r="P4297" s="4" t="n"/>
      <c r="Q4297" s="6" t="n"/>
      <c r="R4297" s="7" t="n"/>
      <c r="S4297" s="6" t="n"/>
      <c r="T4297" s="6" t="n"/>
      <c r="U4297" s="6" t="n"/>
      <c r="V4297" s="3">
        <f>IF(OR(B4297="",C4297),"",CONCATENATE(B4297,".",C4297))</f>
        <v/>
      </c>
      <c r="W4297">
        <f>UPPER(TRIM(H4297))</f>
        <v/>
      </c>
      <c r="X4297">
        <f>UPPER(TRIM(I4297))</f>
        <v/>
      </c>
      <c r="Y4297">
        <f>IF(V4297&lt;&gt;"",IFERROR(INDEX(federal_program_name_lookup,MATCH(V4297,aln_lookup,0)),""),"")</f>
        <v/>
      </c>
    </row>
    <row r="4298">
      <c r="A4298">
        <f>IF(B4298&lt;&gt;"", "AWARD-"&amp;TEXT(ROW()-1,"0000"), "")</f>
        <v/>
      </c>
      <c r="B4298" s="4" t="n"/>
      <c r="C4298" s="4" t="n"/>
      <c r="D4298" s="4" t="n"/>
      <c r="E4298" s="6" t="n"/>
      <c r="F4298" s="7" t="n"/>
      <c r="G4298" s="6" t="n"/>
      <c r="H4298" s="6" t="n"/>
      <c r="I4298" s="6" t="n"/>
      <c r="J4298" s="5">
        <f>SUMIFS(amount_expended,cfda_key,V4298)</f>
        <v/>
      </c>
      <c r="K4298" s="5">
        <f>IF(G4298="OTHER CLUSTER NOT LISTED ABOVE",SUMIFS(amount_expended,uniform_other_cluster_name,X4298), IF(AND(OR(G4298="N/A",G4298=""),H4298=""),0,IF(G4298="STATE CLUSTER",SUMIFS(amount_expended,uniform_state_cluster_name,W4298),SUMIFS(amount_expended,cluster_name,G4298))))</f>
        <v/>
      </c>
      <c r="L4298" s="6" t="n"/>
      <c r="M4298" s="4" t="n"/>
      <c r="N4298" s="6" t="n"/>
      <c r="O4298" s="4" t="n"/>
      <c r="P4298" s="4" t="n"/>
      <c r="Q4298" s="6" t="n"/>
      <c r="R4298" s="7" t="n"/>
      <c r="S4298" s="6" t="n"/>
      <c r="T4298" s="6" t="n"/>
      <c r="U4298" s="6" t="n"/>
      <c r="V4298" s="3">
        <f>IF(OR(B4298="",C4298),"",CONCATENATE(B4298,".",C4298))</f>
        <v/>
      </c>
      <c r="W4298">
        <f>UPPER(TRIM(H4298))</f>
        <v/>
      </c>
      <c r="X4298">
        <f>UPPER(TRIM(I4298))</f>
        <v/>
      </c>
      <c r="Y4298">
        <f>IF(V4298&lt;&gt;"",IFERROR(INDEX(federal_program_name_lookup,MATCH(V4298,aln_lookup,0)),""),"")</f>
        <v/>
      </c>
    </row>
    <row r="4299">
      <c r="A4299">
        <f>IF(B4299&lt;&gt;"", "AWARD-"&amp;TEXT(ROW()-1,"0000"), "")</f>
        <v/>
      </c>
      <c r="B4299" s="4" t="n"/>
      <c r="C4299" s="4" t="n"/>
      <c r="D4299" s="4" t="n"/>
      <c r="E4299" s="6" t="n"/>
      <c r="F4299" s="7" t="n"/>
      <c r="G4299" s="6" t="n"/>
      <c r="H4299" s="6" t="n"/>
      <c r="I4299" s="6" t="n"/>
      <c r="J4299" s="5">
        <f>SUMIFS(amount_expended,cfda_key,V4299)</f>
        <v/>
      </c>
      <c r="K4299" s="5">
        <f>IF(G4299="OTHER CLUSTER NOT LISTED ABOVE",SUMIFS(amount_expended,uniform_other_cluster_name,X4299), IF(AND(OR(G4299="N/A",G4299=""),H4299=""),0,IF(G4299="STATE CLUSTER",SUMIFS(amount_expended,uniform_state_cluster_name,W4299),SUMIFS(amount_expended,cluster_name,G4299))))</f>
        <v/>
      </c>
      <c r="L4299" s="6" t="n"/>
      <c r="M4299" s="4" t="n"/>
      <c r="N4299" s="6" t="n"/>
      <c r="O4299" s="4" t="n"/>
      <c r="P4299" s="4" t="n"/>
      <c r="Q4299" s="6" t="n"/>
      <c r="R4299" s="7" t="n"/>
      <c r="S4299" s="6" t="n"/>
      <c r="T4299" s="6" t="n"/>
      <c r="U4299" s="6" t="n"/>
      <c r="V4299" s="3">
        <f>IF(OR(B4299="",C4299),"",CONCATENATE(B4299,".",C4299))</f>
        <v/>
      </c>
      <c r="W4299">
        <f>UPPER(TRIM(H4299))</f>
        <v/>
      </c>
      <c r="X4299">
        <f>UPPER(TRIM(I4299))</f>
        <v/>
      </c>
      <c r="Y4299">
        <f>IF(V4299&lt;&gt;"",IFERROR(INDEX(federal_program_name_lookup,MATCH(V4299,aln_lookup,0)),""),"")</f>
        <v/>
      </c>
    </row>
    <row r="4300">
      <c r="A4300">
        <f>IF(B4300&lt;&gt;"", "AWARD-"&amp;TEXT(ROW()-1,"0000"), "")</f>
        <v/>
      </c>
      <c r="B4300" s="4" t="n"/>
      <c r="C4300" s="4" t="n"/>
      <c r="D4300" s="4" t="n"/>
      <c r="E4300" s="6" t="n"/>
      <c r="F4300" s="7" t="n"/>
      <c r="G4300" s="6" t="n"/>
      <c r="H4300" s="6" t="n"/>
      <c r="I4300" s="6" t="n"/>
      <c r="J4300" s="5">
        <f>SUMIFS(amount_expended,cfda_key,V4300)</f>
        <v/>
      </c>
      <c r="K4300" s="5">
        <f>IF(G4300="OTHER CLUSTER NOT LISTED ABOVE",SUMIFS(amount_expended,uniform_other_cluster_name,X4300), IF(AND(OR(G4300="N/A",G4300=""),H4300=""),0,IF(G4300="STATE CLUSTER",SUMIFS(amount_expended,uniform_state_cluster_name,W4300),SUMIFS(amount_expended,cluster_name,G4300))))</f>
        <v/>
      </c>
      <c r="L4300" s="6" t="n"/>
      <c r="M4300" s="4" t="n"/>
      <c r="N4300" s="6" t="n"/>
      <c r="O4300" s="4" t="n"/>
      <c r="P4300" s="4" t="n"/>
      <c r="Q4300" s="6" t="n"/>
      <c r="R4300" s="7" t="n"/>
      <c r="S4300" s="6" t="n"/>
      <c r="T4300" s="6" t="n"/>
      <c r="U4300" s="6" t="n"/>
      <c r="V4300" s="3">
        <f>IF(OR(B4300="",C4300),"",CONCATENATE(B4300,".",C4300))</f>
        <v/>
      </c>
      <c r="W4300">
        <f>UPPER(TRIM(H4300))</f>
        <v/>
      </c>
      <c r="X4300">
        <f>UPPER(TRIM(I4300))</f>
        <v/>
      </c>
      <c r="Y4300">
        <f>IF(V4300&lt;&gt;"",IFERROR(INDEX(federal_program_name_lookup,MATCH(V4300,aln_lookup,0)),""),"")</f>
        <v/>
      </c>
    </row>
    <row r="4301">
      <c r="A4301">
        <f>IF(B4301&lt;&gt;"", "AWARD-"&amp;TEXT(ROW()-1,"0000"), "")</f>
        <v/>
      </c>
      <c r="B4301" s="4" t="n"/>
      <c r="C4301" s="4" t="n"/>
      <c r="D4301" s="4" t="n"/>
      <c r="E4301" s="6" t="n"/>
      <c r="F4301" s="7" t="n"/>
      <c r="G4301" s="6" t="n"/>
      <c r="H4301" s="6" t="n"/>
      <c r="I4301" s="6" t="n"/>
      <c r="J4301" s="5">
        <f>SUMIFS(amount_expended,cfda_key,V4301)</f>
        <v/>
      </c>
      <c r="K4301" s="5">
        <f>IF(G4301="OTHER CLUSTER NOT LISTED ABOVE",SUMIFS(amount_expended,uniform_other_cluster_name,X4301), IF(AND(OR(G4301="N/A",G4301=""),H4301=""),0,IF(G4301="STATE CLUSTER",SUMIFS(amount_expended,uniform_state_cluster_name,W4301),SUMIFS(amount_expended,cluster_name,G4301))))</f>
        <v/>
      </c>
      <c r="L4301" s="6" t="n"/>
      <c r="M4301" s="4" t="n"/>
      <c r="N4301" s="6" t="n"/>
      <c r="O4301" s="4" t="n"/>
      <c r="P4301" s="4" t="n"/>
      <c r="Q4301" s="6" t="n"/>
      <c r="R4301" s="7" t="n"/>
      <c r="S4301" s="6" t="n"/>
      <c r="T4301" s="6" t="n"/>
      <c r="U4301" s="6" t="n"/>
      <c r="V4301" s="3">
        <f>IF(OR(B4301="",C4301),"",CONCATENATE(B4301,".",C4301))</f>
        <v/>
      </c>
      <c r="W4301">
        <f>UPPER(TRIM(H4301))</f>
        <v/>
      </c>
      <c r="X4301">
        <f>UPPER(TRIM(I4301))</f>
        <v/>
      </c>
      <c r="Y4301">
        <f>IF(V4301&lt;&gt;"",IFERROR(INDEX(federal_program_name_lookup,MATCH(V4301,aln_lookup,0)),""),"")</f>
        <v/>
      </c>
    </row>
    <row r="4302">
      <c r="A4302">
        <f>IF(B4302&lt;&gt;"", "AWARD-"&amp;TEXT(ROW()-1,"0000"), "")</f>
        <v/>
      </c>
      <c r="B4302" s="4" t="n"/>
      <c r="C4302" s="4" t="n"/>
      <c r="D4302" s="4" t="n"/>
      <c r="E4302" s="6" t="n"/>
      <c r="F4302" s="7" t="n"/>
      <c r="G4302" s="6" t="n"/>
      <c r="H4302" s="6" t="n"/>
      <c r="I4302" s="6" t="n"/>
      <c r="J4302" s="5">
        <f>SUMIFS(amount_expended,cfda_key,V4302)</f>
        <v/>
      </c>
      <c r="K4302" s="5">
        <f>IF(G4302="OTHER CLUSTER NOT LISTED ABOVE",SUMIFS(amount_expended,uniform_other_cluster_name,X4302), IF(AND(OR(G4302="N/A",G4302=""),H4302=""),0,IF(G4302="STATE CLUSTER",SUMIFS(amount_expended,uniform_state_cluster_name,W4302),SUMIFS(amount_expended,cluster_name,G4302))))</f>
        <v/>
      </c>
      <c r="L4302" s="6" t="n"/>
      <c r="M4302" s="4" t="n"/>
      <c r="N4302" s="6" t="n"/>
      <c r="O4302" s="4" t="n"/>
      <c r="P4302" s="4" t="n"/>
      <c r="Q4302" s="6" t="n"/>
      <c r="R4302" s="7" t="n"/>
      <c r="S4302" s="6" t="n"/>
      <c r="T4302" s="6" t="n"/>
      <c r="U4302" s="6" t="n"/>
      <c r="V4302" s="3">
        <f>IF(OR(B4302="",C4302),"",CONCATENATE(B4302,".",C4302))</f>
        <v/>
      </c>
      <c r="W4302">
        <f>UPPER(TRIM(H4302))</f>
        <v/>
      </c>
      <c r="X4302">
        <f>UPPER(TRIM(I4302))</f>
        <v/>
      </c>
      <c r="Y4302">
        <f>IF(V4302&lt;&gt;"",IFERROR(INDEX(federal_program_name_lookup,MATCH(V4302,aln_lookup,0)),""),"")</f>
        <v/>
      </c>
    </row>
    <row r="4303">
      <c r="A4303">
        <f>IF(B4303&lt;&gt;"", "AWARD-"&amp;TEXT(ROW()-1,"0000"), "")</f>
        <v/>
      </c>
      <c r="B4303" s="4" t="n"/>
      <c r="C4303" s="4" t="n"/>
      <c r="D4303" s="4" t="n"/>
      <c r="E4303" s="6" t="n"/>
      <c r="F4303" s="7" t="n"/>
      <c r="G4303" s="6" t="n"/>
      <c r="H4303" s="6" t="n"/>
      <c r="I4303" s="6" t="n"/>
      <c r="J4303" s="5">
        <f>SUMIFS(amount_expended,cfda_key,V4303)</f>
        <v/>
      </c>
      <c r="K4303" s="5">
        <f>IF(G4303="OTHER CLUSTER NOT LISTED ABOVE",SUMIFS(amount_expended,uniform_other_cluster_name,X4303), IF(AND(OR(G4303="N/A",G4303=""),H4303=""),0,IF(G4303="STATE CLUSTER",SUMIFS(amount_expended,uniform_state_cluster_name,W4303),SUMIFS(amount_expended,cluster_name,G4303))))</f>
        <v/>
      </c>
      <c r="L4303" s="6" t="n"/>
      <c r="M4303" s="4" t="n"/>
      <c r="N4303" s="6" t="n"/>
      <c r="O4303" s="4" t="n"/>
      <c r="P4303" s="4" t="n"/>
      <c r="Q4303" s="6" t="n"/>
      <c r="R4303" s="7" t="n"/>
      <c r="S4303" s="6" t="n"/>
      <c r="T4303" s="6" t="n"/>
      <c r="U4303" s="6" t="n"/>
      <c r="V4303" s="3">
        <f>IF(OR(B4303="",C4303),"",CONCATENATE(B4303,".",C4303))</f>
        <v/>
      </c>
      <c r="W4303">
        <f>UPPER(TRIM(H4303))</f>
        <v/>
      </c>
      <c r="X4303">
        <f>UPPER(TRIM(I4303))</f>
        <v/>
      </c>
      <c r="Y4303">
        <f>IF(V4303&lt;&gt;"",IFERROR(INDEX(federal_program_name_lookup,MATCH(V4303,aln_lookup,0)),""),"")</f>
        <v/>
      </c>
    </row>
    <row r="4304">
      <c r="A4304">
        <f>IF(B4304&lt;&gt;"", "AWARD-"&amp;TEXT(ROW()-1,"0000"), "")</f>
        <v/>
      </c>
      <c r="B4304" s="4" t="n"/>
      <c r="C4304" s="4" t="n"/>
      <c r="D4304" s="4" t="n"/>
      <c r="E4304" s="6" t="n"/>
      <c r="F4304" s="7" t="n"/>
      <c r="G4304" s="6" t="n"/>
      <c r="H4304" s="6" t="n"/>
      <c r="I4304" s="6" t="n"/>
      <c r="J4304" s="5">
        <f>SUMIFS(amount_expended,cfda_key,V4304)</f>
        <v/>
      </c>
      <c r="K4304" s="5">
        <f>IF(G4304="OTHER CLUSTER NOT LISTED ABOVE",SUMIFS(amount_expended,uniform_other_cluster_name,X4304), IF(AND(OR(G4304="N/A",G4304=""),H4304=""),0,IF(G4304="STATE CLUSTER",SUMIFS(amount_expended,uniform_state_cluster_name,W4304),SUMIFS(amount_expended,cluster_name,G4304))))</f>
        <v/>
      </c>
      <c r="L4304" s="6" t="n"/>
      <c r="M4304" s="4" t="n"/>
      <c r="N4304" s="6" t="n"/>
      <c r="O4304" s="4" t="n"/>
      <c r="P4304" s="4" t="n"/>
      <c r="Q4304" s="6" t="n"/>
      <c r="R4304" s="7" t="n"/>
      <c r="S4304" s="6" t="n"/>
      <c r="T4304" s="6" t="n"/>
      <c r="U4304" s="6" t="n"/>
      <c r="V4304" s="3">
        <f>IF(OR(B4304="",C4304),"",CONCATENATE(B4304,".",C4304))</f>
        <v/>
      </c>
      <c r="W4304">
        <f>UPPER(TRIM(H4304))</f>
        <v/>
      </c>
      <c r="X4304">
        <f>UPPER(TRIM(I4304))</f>
        <v/>
      </c>
      <c r="Y4304">
        <f>IF(V4304&lt;&gt;"",IFERROR(INDEX(federal_program_name_lookup,MATCH(V4304,aln_lookup,0)),""),"")</f>
        <v/>
      </c>
    </row>
    <row r="4305">
      <c r="A4305">
        <f>IF(B4305&lt;&gt;"", "AWARD-"&amp;TEXT(ROW()-1,"0000"), "")</f>
        <v/>
      </c>
      <c r="B4305" s="4" t="n"/>
      <c r="C4305" s="4" t="n"/>
      <c r="D4305" s="4" t="n"/>
      <c r="E4305" s="6" t="n"/>
      <c r="F4305" s="7" t="n"/>
      <c r="G4305" s="6" t="n"/>
      <c r="H4305" s="6" t="n"/>
      <c r="I4305" s="6" t="n"/>
      <c r="J4305" s="5">
        <f>SUMIFS(amount_expended,cfda_key,V4305)</f>
        <v/>
      </c>
      <c r="K4305" s="5">
        <f>IF(G4305="OTHER CLUSTER NOT LISTED ABOVE",SUMIFS(amount_expended,uniform_other_cluster_name,X4305), IF(AND(OR(G4305="N/A",G4305=""),H4305=""),0,IF(G4305="STATE CLUSTER",SUMIFS(amount_expended,uniform_state_cluster_name,W4305),SUMIFS(amount_expended,cluster_name,G4305))))</f>
        <v/>
      </c>
      <c r="L4305" s="6" t="n"/>
      <c r="M4305" s="4" t="n"/>
      <c r="N4305" s="6" t="n"/>
      <c r="O4305" s="4" t="n"/>
      <c r="P4305" s="4" t="n"/>
      <c r="Q4305" s="6" t="n"/>
      <c r="R4305" s="7" t="n"/>
      <c r="S4305" s="6" t="n"/>
      <c r="T4305" s="6" t="n"/>
      <c r="U4305" s="6" t="n"/>
      <c r="V4305" s="3">
        <f>IF(OR(B4305="",C4305),"",CONCATENATE(B4305,".",C4305))</f>
        <v/>
      </c>
      <c r="W4305">
        <f>UPPER(TRIM(H4305))</f>
        <v/>
      </c>
      <c r="X4305">
        <f>UPPER(TRIM(I4305))</f>
        <v/>
      </c>
      <c r="Y4305">
        <f>IF(V4305&lt;&gt;"",IFERROR(INDEX(federal_program_name_lookup,MATCH(V4305,aln_lookup,0)),""),"")</f>
        <v/>
      </c>
    </row>
    <row r="4306">
      <c r="A4306">
        <f>IF(B4306&lt;&gt;"", "AWARD-"&amp;TEXT(ROW()-1,"0000"), "")</f>
        <v/>
      </c>
      <c r="B4306" s="4" t="n"/>
      <c r="C4306" s="4" t="n"/>
      <c r="D4306" s="4" t="n"/>
      <c r="E4306" s="6" t="n"/>
      <c r="F4306" s="7" t="n"/>
      <c r="G4306" s="6" t="n"/>
      <c r="H4306" s="6" t="n"/>
      <c r="I4306" s="6" t="n"/>
      <c r="J4306" s="5">
        <f>SUMIFS(amount_expended,cfda_key,V4306)</f>
        <v/>
      </c>
      <c r="K4306" s="5">
        <f>IF(G4306="OTHER CLUSTER NOT LISTED ABOVE",SUMIFS(amount_expended,uniform_other_cluster_name,X4306), IF(AND(OR(G4306="N/A",G4306=""),H4306=""),0,IF(G4306="STATE CLUSTER",SUMIFS(amount_expended,uniform_state_cluster_name,W4306),SUMIFS(amount_expended,cluster_name,G4306))))</f>
        <v/>
      </c>
      <c r="L4306" s="6" t="n"/>
      <c r="M4306" s="4" t="n"/>
      <c r="N4306" s="6" t="n"/>
      <c r="O4306" s="4" t="n"/>
      <c r="P4306" s="4" t="n"/>
      <c r="Q4306" s="6" t="n"/>
      <c r="R4306" s="7" t="n"/>
      <c r="S4306" s="6" t="n"/>
      <c r="T4306" s="6" t="n"/>
      <c r="U4306" s="6" t="n"/>
      <c r="V4306" s="3">
        <f>IF(OR(B4306="",C4306),"",CONCATENATE(B4306,".",C4306))</f>
        <v/>
      </c>
      <c r="W4306">
        <f>UPPER(TRIM(H4306))</f>
        <v/>
      </c>
      <c r="X4306">
        <f>UPPER(TRIM(I4306))</f>
        <v/>
      </c>
      <c r="Y4306">
        <f>IF(V4306&lt;&gt;"",IFERROR(INDEX(federal_program_name_lookup,MATCH(V4306,aln_lookup,0)),""),"")</f>
        <v/>
      </c>
    </row>
    <row r="4307">
      <c r="A4307">
        <f>IF(B4307&lt;&gt;"", "AWARD-"&amp;TEXT(ROW()-1,"0000"), "")</f>
        <v/>
      </c>
      <c r="B4307" s="4" t="n"/>
      <c r="C4307" s="4" t="n"/>
      <c r="D4307" s="4" t="n"/>
      <c r="E4307" s="6" t="n"/>
      <c r="F4307" s="7" t="n"/>
      <c r="G4307" s="6" t="n"/>
      <c r="H4307" s="6" t="n"/>
      <c r="I4307" s="6" t="n"/>
      <c r="J4307" s="5">
        <f>SUMIFS(amount_expended,cfda_key,V4307)</f>
        <v/>
      </c>
      <c r="K4307" s="5">
        <f>IF(G4307="OTHER CLUSTER NOT LISTED ABOVE",SUMIFS(amount_expended,uniform_other_cluster_name,X4307), IF(AND(OR(G4307="N/A",G4307=""),H4307=""),0,IF(G4307="STATE CLUSTER",SUMIFS(amount_expended,uniform_state_cluster_name,W4307),SUMIFS(amount_expended,cluster_name,G4307))))</f>
        <v/>
      </c>
      <c r="L4307" s="6" t="n"/>
      <c r="M4307" s="4" t="n"/>
      <c r="N4307" s="6" t="n"/>
      <c r="O4307" s="4" t="n"/>
      <c r="P4307" s="4" t="n"/>
      <c r="Q4307" s="6" t="n"/>
      <c r="R4307" s="7" t="n"/>
      <c r="S4307" s="6" t="n"/>
      <c r="T4307" s="6" t="n"/>
      <c r="U4307" s="6" t="n"/>
      <c r="V4307" s="3">
        <f>IF(OR(B4307="",C4307),"",CONCATENATE(B4307,".",C4307))</f>
        <v/>
      </c>
      <c r="W4307">
        <f>UPPER(TRIM(H4307))</f>
        <v/>
      </c>
      <c r="X4307">
        <f>UPPER(TRIM(I4307))</f>
        <v/>
      </c>
      <c r="Y4307">
        <f>IF(V4307&lt;&gt;"",IFERROR(INDEX(federal_program_name_lookup,MATCH(V4307,aln_lookup,0)),""),"")</f>
        <v/>
      </c>
    </row>
    <row r="4308">
      <c r="A4308">
        <f>IF(B4308&lt;&gt;"", "AWARD-"&amp;TEXT(ROW()-1,"0000"), "")</f>
        <v/>
      </c>
      <c r="B4308" s="4" t="n"/>
      <c r="C4308" s="4" t="n"/>
      <c r="D4308" s="4" t="n"/>
      <c r="E4308" s="6" t="n"/>
      <c r="F4308" s="7" t="n"/>
      <c r="G4308" s="6" t="n"/>
      <c r="H4308" s="6" t="n"/>
      <c r="I4308" s="6" t="n"/>
      <c r="J4308" s="5">
        <f>SUMIFS(amount_expended,cfda_key,V4308)</f>
        <v/>
      </c>
      <c r="K4308" s="5">
        <f>IF(G4308="OTHER CLUSTER NOT LISTED ABOVE",SUMIFS(amount_expended,uniform_other_cluster_name,X4308), IF(AND(OR(G4308="N/A",G4308=""),H4308=""),0,IF(G4308="STATE CLUSTER",SUMIFS(amount_expended,uniform_state_cluster_name,W4308),SUMIFS(amount_expended,cluster_name,G4308))))</f>
        <v/>
      </c>
      <c r="L4308" s="6" t="n"/>
      <c r="M4308" s="4" t="n"/>
      <c r="N4308" s="6" t="n"/>
      <c r="O4308" s="4" t="n"/>
      <c r="P4308" s="4" t="n"/>
      <c r="Q4308" s="6" t="n"/>
      <c r="R4308" s="7" t="n"/>
      <c r="S4308" s="6" t="n"/>
      <c r="T4308" s="6" t="n"/>
      <c r="U4308" s="6" t="n"/>
      <c r="V4308" s="3">
        <f>IF(OR(B4308="",C4308),"",CONCATENATE(B4308,".",C4308))</f>
        <v/>
      </c>
      <c r="W4308">
        <f>UPPER(TRIM(H4308))</f>
        <v/>
      </c>
      <c r="X4308">
        <f>UPPER(TRIM(I4308))</f>
        <v/>
      </c>
      <c r="Y4308">
        <f>IF(V4308&lt;&gt;"",IFERROR(INDEX(federal_program_name_lookup,MATCH(V4308,aln_lookup,0)),""),"")</f>
        <v/>
      </c>
    </row>
    <row r="4309">
      <c r="A4309">
        <f>IF(B4309&lt;&gt;"", "AWARD-"&amp;TEXT(ROW()-1,"0000"), "")</f>
        <v/>
      </c>
      <c r="B4309" s="4" t="n"/>
      <c r="C4309" s="4" t="n"/>
      <c r="D4309" s="4" t="n"/>
      <c r="E4309" s="6" t="n"/>
      <c r="F4309" s="7" t="n"/>
      <c r="G4309" s="6" t="n"/>
      <c r="H4309" s="6" t="n"/>
      <c r="I4309" s="6" t="n"/>
      <c r="J4309" s="5">
        <f>SUMIFS(amount_expended,cfda_key,V4309)</f>
        <v/>
      </c>
      <c r="K4309" s="5">
        <f>IF(G4309="OTHER CLUSTER NOT LISTED ABOVE",SUMIFS(amount_expended,uniform_other_cluster_name,X4309), IF(AND(OR(G4309="N/A",G4309=""),H4309=""),0,IF(G4309="STATE CLUSTER",SUMIFS(amount_expended,uniform_state_cluster_name,W4309),SUMIFS(amount_expended,cluster_name,G4309))))</f>
        <v/>
      </c>
      <c r="L4309" s="6" t="n"/>
      <c r="M4309" s="4" t="n"/>
      <c r="N4309" s="6" t="n"/>
      <c r="O4309" s="4" t="n"/>
      <c r="P4309" s="4" t="n"/>
      <c r="Q4309" s="6" t="n"/>
      <c r="R4309" s="7" t="n"/>
      <c r="S4309" s="6" t="n"/>
      <c r="T4309" s="6" t="n"/>
      <c r="U4309" s="6" t="n"/>
      <c r="V4309" s="3">
        <f>IF(OR(B4309="",C4309),"",CONCATENATE(B4309,".",C4309))</f>
        <v/>
      </c>
      <c r="W4309">
        <f>UPPER(TRIM(H4309))</f>
        <v/>
      </c>
      <c r="X4309">
        <f>UPPER(TRIM(I4309))</f>
        <v/>
      </c>
      <c r="Y4309">
        <f>IF(V4309&lt;&gt;"",IFERROR(INDEX(federal_program_name_lookup,MATCH(V4309,aln_lookup,0)),""),"")</f>
        <v/>
      </c>
    </row>
    <row r="4310">
      <c r="A4310">
        <f>IF(B4310&lt;&gt;"", "AWARD-"&amp;TEXT(ROW()-1,"0000"), "")</f>
        <v/>
      </c>
      <c r="B4310" s="4" t="n"/>
      <c r="C4310" s="4" t="n"/>
      <c r="D4310" s="4" t="n"/>
      <c r="E4310" s="6" t="n"/>
      <c r="F4310" s="7" t="n"/>
      <c r="G4310" s="6" t="n"/>
      <c r="H4310" s="6" t="n"/>
      <c r="I4310" s="6" t="n"/>
      <c r="J4310" s="5">
        <f>SUMIFS(amount_expended,cfda_key,V4310)</f>
        <v/>
      </c>
      <c r="K4310" s="5">
        <f>IF(G4310="OTHER CLUSTER NOT LISTED ABOVE",SUMIFS(amount_expended,uniform_other_cluster_name,X4310), IF(AND(OR(G4310="N/A",G4310=""),H4310=""),0,IF(G4310="STATE CLUSTER",SUMIFS(amount_expended,uniform_state_cluster_name,W4310),SUMIFS(amount_expended,cluster_name,G4310))))</f>
        <v/>
      </c>
      <c r="L4310" s="6" t="n"/>
      <c r="M4310" s="4" t="n"/>
      <c r="N4310" s="6" t="n"/>
      <c r="O4310" s="4" t="n"/>
      <c r="P4310" s="4" t="n"/>
      <c r="Q4310" s="6" t="n"/>
      <c r="R4310" s="7" t="n"/>
      <c r="S4310" s="6" t="n"/>
      <c r="T4310" s="6" t="n"/>
      <c r="U4310" s="6" t="n"/>
      <c r="V4310" s="3">
        <f>IF(OR(B4310="",C4310),"",CONCATENATE(B4310,".",C4310))</f>
        <v/>
      </c>
      <c r="W4310">
        <f>UPPER(TRIM(H4310))</f>
        <v/>
      </c>
      <c r="X4310">
        <f>UPPER(TRIM(I4310))</f>
        <v/>
      </c>
      <c r="Y4310">
        <f>IF(V4310&lt;&gt;"",IFERROR(INDEX(federal_program_name_lookup,MATCH(V4310,aln_lookup,0)),""),"")</f>
        <v/>
      </c>
    </row>
    <row r="4311">
      <c r="A4311">
        <f>IF(B4311&lt;&gt;"", "AWARD-"&amp;TEXT(ROW()-1,"0000"), "")</f>
        <v/>
      </c>
      <c r="B4311" s="4" t="n"/>
      <c r="C4311" s="4" t="n"/>
      <c r="D4311" s="4" t="n"/>
      <c r="E4311" s="6" t="n"/>
      <c r="F4311" s="7" t="n"/>
      <c r="G4311" s="6" t="n"/>
      <c r="H4311" s="6" t="n"/>
      <c r="I4311" s="6" t="n"/>
      <c r="J4311" s="5">
        <f>SUMIFS(amount_expended,cfda_key,V4311)</f>
        <v/>
      </c>
      <c r="K4311" s="5">
        <f>IF(G4311="OTHER CLUSTER NOT LISTED ABOVE",SUMIFS(amount_expended,uniform_other_cluster_name,X4311), IF(AND(OR(G4311="N/A",G4311=""),H4311=""),0,IF(G4311="STATE CLUSTER",SUMIFS(amount_expended,uniform_state_cluster_name,W4311),SUMIFS(amount_expended,cluster_name,G4311))))</f>
        <v/>
      </c>
      <c r="L4311" s="6" t="n"/>
      <c r="M4311" s="4" t="n"/>
      <c r="N4311" s="6" t="n"/>
      <c r="O4311" s="4" t="n"/>
      <c r="P4311" s="4" t="n"/>
      <c r="Q4311" s="6" t="n"/>
      <c r="R4311" s="7" t="n"/>
      <c r="S4311" s="6" t="n"/>
      <c r="T4311" s="6" t="n"/>
      <c r="U4311" s="6" t="n"/>
      <c r="V4311" s="3">
        <f>IF(OR(B4311="",C4311),"",CONCATENATE(B4311,".",C4311))</f>
        <v/>
      </c>
      <c r="W4311">
        <f>UPPER(TRIM(H4311))</f>
        <v/>
      </c>
      <c r="X4311">
        <f>UPPER(TRIM(I4311))</f>
        <v/>
      </c>
      <c r="Y4311">
        <f>IF(V4311&lt;&gt;"",IFERROR(INDEX(federal_program_name_lookup,MATCH(V4311,aln_lookup,0)),""),"")</f>
        <v/>
      </c>
    </row>
    <row r="4312">
      <c r="A4312">
        <f>IF(B4312&lt;&gt;"", "AWARD-"&amp;TEXT(ROW()-1,"0000"), "")</f>
        <v/>
      </c>
      <c r="B4312" s="4" t="n"/>
      <c r="C4312" s="4" t="n"/>
      <c r="D4312" s="4" t="n"/>
      <c r="E4312" s="6" t="n"/>
      <c r="F4312" s="7" t="n"/>
      <c r="G4312" s="6" t="n"/>
      <c r="H4312" s="6" t="n"/>
      <c r="I4312" s="6" t="n"/>
      <c r="J4312" s="5">
        <f>SUMIFS(amount_expended,cfda_key,V4312)</f>
        <v/>
      </c>
      <c r="K4312" s="5">
        <f>IF(G4312="OTHER CLUSTER NOT LISTED ABOVE",SUMIFS(amount_expended,uniform_other_cluster_name,X4312), IF(AND(OR(G4312="N/A",G4312=""),H4312=""),0,IF(G4312="STATE CLUSTER",SUMIFS(amount_expended,uniform_state_cluster_name,W4312),SUMIFS(amount_expended,cluster_name,G4312))))</f>
        <v/>
      </c>
      <c r="L4312" s="6" t="n"/>
      <c r="M4312" s="4" t="n"/>
      <c r="N4312" s="6" t="n"/>
      <c r="O4312" s="4" t="n"/>
      <c r="P4312" s="4" t="n"/>
      <c r="Q4312" s="6" t="n"/>
      <c r="R4312" s="7" t="n"/>
      <c r="S4312" s="6" t="n"/>
      <c r="T4312" s="6" t="n"/>
      <c r="U4312" s="6" t="n"/>
      <c r="V4312" s="3">
        <f>IF(OR(B4312="",C4312),"",CONCATENATE(B4312,".",C4312))</f>
        <v/>
      </c>
      <c r="W4312">
        <f>UPPER(TRIM(H4312))</f>
        <v/>
      </c>
      <c r="X4312">
        <f>UPPER(TRIM(I4312))</f>
        <v/>
      </c>
      <c r="Y4312">
        <f>IF(V4312&lt;&gt;"",IFERROR(INDEX(federal_program_name_lookup,MATCH(V4312,aln_lookup,0)),""),"")</f>
        <v/>
      </c>
    </row>
    <row r="4313">
      <c r="A4313">
        <f>IF(B4313&lt;&gt;"", "AWARD-"&amp;TEXT(ROW()-1,"0000"), "")</f>
        <v/>
      </c>
      <c r="B4313" s="4" t="n"/>
      <c r="C4313" s="4" t="n"/>
      <c r="D4313" s="4" t="n"/>
      <c r="E4313" s="6" t="n"/>
      <c r="F4313" s="7" t="n"/>
      <c r="G4313" s="6" t="n"/>
      <c r="H4313" s="6" t="n"/>
      <c r="I4313" s="6" t="n"/>
      <c r="J4313" s="5">
        <f>SUMIFS(amount_expended,cfda_key,V4313)</f>
        <v/>
      </c>
      <c r="K4313" s="5">
        <f>IF(G4313="OTHER CLUSTER NOT LISTED ABOVE",SUMIFS(amount_expended,uniform_other_cluster_name,X4313), IF(AND(OR(G4313="N/A",G4313=""),H4313=""),0,IF(G4313="STATE CLUSTER",SUMIFS(amount_expended,uniform_state_cluster_name,W4313),SUMIFS(amount_expended,cluster_name,G4313))))</f>
        <v/>
      </c>
      <c r="L4313" s="6" t="n"/>
      <c r="M4313" s="4" t="n"/>
      <c r="N4313" s="6" t="n"/>
      <c r="O4313" s="4" t="n"/>
      <c r="P4313" s="4" t="n"/>
      <c r="Q4313" s="6" t="n"/>
      <c r="R4313" s="7" t="n"/>
      <c r="S4313" s="6" t="n"/>
      <c r="T4313" s="6" t="n"/>
      <c r="U4313" s="6" t="n"/>
      <c r="V4313" s="3">
        <f>IF(OR(B4313="",C4313),"",CONCATENATE(B4313,".",C4313))</f>
        <v/>
      </c>
      <c r="W4313">
        <f>UPPER(TRIM(H4313))</f>
        <v/>
      </c>
      <c r="X4313">
        <f>UPPER(TRIM(I4313))</f>
        <v/>
      </c>
      <c r="Y4313">
        <f>IF(V4313&lt;&gt;"",IFERROR(INDEX(federal_program_name_lookup,MATCH(V4313,aln_lookup,0)),""),"")</f>
        <v/>
      </c>
    </row>
    <row r="4314">
      <c r="A4314">
        <f>IF(B4314&lt;&gt;"", "AWARD-"&amp;TEXT(ROW()-1,"0000"), "")</f>
        <v/>
      </c>
      <c r="B4314" s="4" t="n"/>
      <c r="C4314" s="4" t="n"/>
      <c r="D4314" s="4" t="n"/>
      <c r="E4314" s="6" t="n"/>
      <c r="F4314" s="7" t="n"/>
      <c r="G4314" s="6" t="n"/>
      <c r="H4314" s="6" t="n"/>
      <c r="I4314" s="6" t="n"/>
      <c r="J4314" s="5">
        <f>SUMIFS(amount_expended,cfda_key,V4314)</f>
        <v/>
      </c>
      <c r="K4314" s="5">
        <f>IF(G4314="OTHER CLUSTER NOT LISTED ABOVE",SUMIFS(amount_expended,uniform_other_cluster_name,X4314), IF(AND(OR(G4314="N/A",G4314=""),H4314=""),0,IF(G4314="STATE CLUSTER",SUMIFS(amount_expended,uniform_state_cluster_name,W4314),SUMIFS(amount_expended,cluster_name,G4314))))</f>
        <v/>
      </c>
      <c r="L4314" s="6" t="n"/>
      <c r="M4314" s="4" t="n"/>
      <c r="N4314" s="6" t="n"/>
      <c r="O4314" s="4" t="n"/>
      <c r="P4314" s="4" t="n"/>
      <c r="Q4314" s="6" t="n"/>
      <c r="R4314" s="7" t="n"/>
      <c r="S4314" s="6" t="n"/>
      <c r="T4314" s="6" t="n"/>
      <c r="U4314" s="6" t="n"/>
      <c r="V4314" s="3">
        <f>IF(OR(B4314="",C4314),"",CONCATENATE(B4314,".",C4314))</f>
        <v/>
      </c>
      <c r="W4314">
        <f>UPPER(TRIM(H4314))</f>
        <v/>
      </c>
      <c r="X4314">
        <f>UPPER(TRIM(I4314))</f>
        <v/>
      </c>
      <c r="Y4314">
        <f>IF(V4314&lt;&gt;"",IFERROR(INDEX(federal_program_name_lookup,MATCH(V4314,aln_lookup,0)),""),"")</f>
        <v/>
      </c>
    </row>
    <row r="4315">
      <c r="A4315">
        <f>IF(B4315&lt;&gt;"", "AWARD-"&amp;TEXT(ROW()-1,"0000"), "")</f>
        <v/>
      </c>
      <c r="B4315" s="4" t="n"/>
      <c r="C4315" s="4" t="n"/>
      <c r="D4315" s="4" t="n"/>
      <c r="E4315" s="6" t="n"/>
      <c r="F4315" s="7" t="n"/>
      <c r="G4315" s="6" t="n"/>
      <c r="H4315" s="6" t="n"/>
      <c r="I4315" s="6" t="n"/>
      <c r="J4315" s="5">
        <f>SUMIFS(amount_expended,cfda_key,V4315)</f>
        <v/>
      </c>
      <c r="K4315" s="5">
        <f>IF(G4315="OTHER CLUSTER NOT LISTED ABOVE",SUMIFS(amount_expended,uniform_other_cluster_name,X4315), IF(AND(OR(G4315="N/A",G4315=""),H4315=""),0,IF(G4315="STATE CLUSTER",SUMIFS(amount_expended,uniform_state_cluster_name,W4315),SUMIFS(amount_expended,cluster_name,G4315))))</f>
        <v/>
      </c>
      <c r="L4315" s="6" t="n"/>
      <c r="M4315" s="4" t="n"/>
      <c r="N4315" s="6" t="n"/>
      <c r="O4315" s="4" t="n"/>
      <c r="P4315" s="4" t="n"/>
      <c r="Q4315" s="6" t="n"/>
      <c r="R4315" s="7" t="n"/>
      <c r="S4315" s="6" t="n"/>
      <c r="T4315" s="6" t="n"/>
      <c r="U4315" s="6" t="n"/>
      <c r="V4315" s="3">
        <f>IF(OR(B4315="",C4315),"",CONCATENATE(B4315,".",C4315))</f>
        <v/>
      </c>
      <c r="W4315">
        <f>UPPER(TRIM(H4315))</f>
        <v/>
      </c>
      <c r="X4315">
        <f>UPPER(TRIM(I4315))</f>
        <v/>
      </c>
      <c r="Y4315">
        <f>IF(V4315&lt;&gt;"",IFERROR(INDEX(federal_program_name_lookup,MATCH(V4315,aln_lookup,0)),""),"")</f>
        <v/>
      </c>
    </row>
    <row r="4316">
      <c r="A4316">
        <f>IF(B4316&lt;&gt;"", "AWARD-"&amp;TEXT(ROW()-1,"0000"), "")</f>
        <v/>
      </c>
      <c r="B4316" s="4" t="n"/>
      <c r="C4316" s="4" t="n"/>
      <c r="D4316" s="4" t="n"/>
      <c r="E4316" s="6" t="n"/>
      <c r="F4316" s="7" t="n"/>
      <c r="G4316" s="6" t="n"/>
      <c r="H4316" s="6" t="n"/>
      <c r="I4316" s="6" t="n"/>
      <c r="J4316" s="5">
        <f>SUMIFS(amount_expended,cfda_key,V4316)</f>
        <v/>
      </c>
      <c r="K4316" s="5">
        <f>IF(G4316="OTHER CLUSTER NOT LISTED ABOVE",SUMIFS(amount_expended,uniform_other_cluster_name,X4316), IF(AND(OR(G4316="N/A",G4316=""),H4316=""),0,IF(G4316="STATE CLUSTER",SUMIFS(amount_expended,uniform_state_cluster_name,W4316),SUMIFS(amount_expended,cluster_name,G4316))))</f>
        <v/>
      </c>
      <c r="L4316" s="6" t="n"/>
      <c r="M4316" s="4" t="n"/>
      <c r="N4316" s="6" t="n"/>
      <c r="O4316" s="4" t="n"/>
      <c r="P4316" s="4" t="n"/>
      <c r="Q4316" s="6" t="n"/>
      <c r="R4316" s="7" t="n"/>
      <c r="S4316" s="6" t="n"/>
      <c r="T4316" s="6" t="n"/>
      <c r="U4316" s="6" t="n"/>
      <c r="V4316" s="3">
        <f>IF(OR(B4316="",C4316),"",CONCATENATE(B4316,".",C4316))</f>
        <v/>
      </c>
      <c r="W4316">
        <f>UPPER(TRIM(H4316))</f>
        <v/>
      </c>
      <c r="X4316">
        <f>UPPER(TRIM(I4316))</f>
        <v/>
      </c>
      <c r="Y4316">
        <f>IF(V4316&lt;&gt;"",IFERROR(INDEX(federal_program_name_lookup,MATCH(V4316,aln_lookup,0)),""),"")</f>
        <v/>
      </c>
    </row>
    <row r="4317">
      <c r="A4317">
        <f>IF(B4317&lt;&gt;"", "AWARD-"&amp;TEXT(ROW()-1,"0000"), "")</f>
        <v/>
      </c>
      <c r="B4317" s="4" t="n"/>
      <c r="C4317" s="4" t="n"/>
      <c r="D4317" s="4" t="n"/>
      <c r="E4317" s="6" t="n"/>
      <c r="F4317" s="7" t="n"/>
      <c r="G4317" s="6" t="n"/>
      <c r="H4317" s="6" t="n"/>
      <c r="I4317" s="6" t="n"/>
      <c r="J4317" s="5">
        <f>SUMIFS(amount_expended,cfda_key,V4317)</f>
        <v/>
      </c>
      <c r="K4317" s="5">
        <f>IF(G4317="OTHER CLUSTER NOT LISTED ABOVE",SUMIFS(amount_expended,uniform_other_cluster_name,X4317), IF(AND(OR(G4317="N/A",G4317=""),H4317=""),0,IF(G4317="STATE CLUSTER",SUMIFS(amount_expended,uniform_state_cluster_name,W4317),SUMIFS(amount_expended,cluster_name,G4317))))</f>
        <v/>
      </c>
      <c r="L4317" s="6" t="n"/>
      <c r="M4317" s="4" t="n"/>
      <c r="N4317" s="6" t="n"/>
      <c r="O4317" s="4" t="n"/>
      <c r="P4317" s="4" t="n"/>
      <c r="Q4317" s="6" t="n"/>
      <c r="R4317" s="7" t="n"/>
      <c r="S4317" s="6" t="n"/>
      <c r="T4317" s="6" t="n"/>
      <c r="U4317" s="6" t="n"/>
      <c r="V4317" s="3">
        <f>IF(OR(B4317="",C4317),"",CONCATENATE(B4317,".",C4317))</f>
        <v/>
      </c>
      <c r="W4317">
        <f>UPPER(TRIM(H4317))</f>
        <v/>
      </c>
      <c r="X4317">
        <f>UPPER(TRIM(I4317))</f>
        <v/>
      </c>
      <c r="Y4317">
        <f>IF(V4317&lt;&gt;"",IFERROR(INDEX(federal_program_name_lookup,MATCH(V4317,aln_lookup,0)),""),"")</f>
        <v/>
      </c>
    </row>
    <row r="4318">
      <c r="A4318">
        <f>IF(B4318&lt;&gt;"", "AWARD-"&amp;TEXT(ROW()-1,"0000"), "")</f>
        <v/>
      </c>
      <c r="B4318" s="4" t="n"/>
      <c r="C4318" s="4" t="n"/>
      <c r="D4318" s="4" t="n"/>
      <c r="E4318" s="6" t="n"/>
      <c r="F4318" s="7" t="n"/>
      <c r="G4318" s="6" t="n"/>
      <c r="H4318" s="6" t="n"/>
      <c r="I4318" s="6" t="n"/>
      <c r="J4318" s="5">
        <f>SUMIFS(amount_expended,cfda_key,V4318)</f>
        <v/>
      </c>
      <c r="K4318" s="5">
        <f>IF(G4318="OTHER CLUSTER NOT LISTED ABOVE",SUMIFS(amount_expended,uniform_other_cluster_name,X4318), IF(AND(OR(G4318="N/A",G4318=""),H4318=""),0,IF(G4318="STATE CLUSTER",SUMIFS(amount_expended,uniform_state_cluster_name,W4318),SUMIFS(amount_expended,cluster_name,G4318))))</f>
        <v/>
      </c>
      <c r="L4318" s="6" t="n"/>
      <c r="M4318" s="4" t="n"/>
      <c r="N4318" s="6" t="n"/>
      <c r="O4318" s="4" t="n"/>
      <c r="P4318" s="4" t="n"/>
      <c r="Q4318" s="6" t="n"/>
      <c r="R4318" s="7" t="n"/>
      <c r="S4318" s="6" t="n"/>
      <c r="T4318" s="6" t="n"/>
      <c r="U4318" s="6" t="n"/>
      <c r="V4318" s="3">
        <f>IF(OR(B4318="",C4318),"",CONCATENATE(B4318,".",C4318))</f>
        <v/>
      </c>
      <c r="W4318">
        <f>UPPER(TRIM(H4318))</f>
        <v/>
      </c>
      <c r="X4318">
        <f>UPPER(TRIM(I4318))</f>
        <v/>
      </c>
      <c r="Y4318">
        <f>IF(V4318&lt;&gt;"",IFERROR(INDEX(federal_program_name_lookup,MATCH(V4318,aln_lookup,0)),""),"")</f>
        <v/>
      </c>
    </row>
    <row r="4319">
      <c r="A4319">
        <f>IF(B4319&lt;&gt;"", "AWARD-"&amp;TEXT(ROW()-1,"0000"), "")</f>
        <v/>
      </c>
      <c r="B4319" s="4" t="n"/>
      <c r="C4319" s="4" t="n"/>
      <c r="D4319" s="4" t="n"/>
      <c r="E4319" s="6" t="n"/>
      <c r="F4319" s="7" t="n"/>
      <c r="G4319" s="6" t="n"/>
      <c r="H4319" s="6" t="n"/>
      <c r="I4319" s="6" t="n"/>
      <c r="J4319" s="5">
        <f>SUMIFS(amount_expended,cfda_key,V4319)</f>
        <v/>
      </c>
      <c r="K4319" s="5">
        <f>IF(G4319="OTHER CLUSTER NOT LISTED ABOVE",SUMIFS(amount_expended,uniform_other_cluster_name,X4319), IF(AND(OR(G4319="N/A",G4319=""),H4319=""),0,IF(G4319="STATE CLUSTER",SUMIFS(amount_expended,uniform_state_cluster_name,W4319),SUMIFS(amount_expended,cluster_name,G4319))))</f>
        <v/>
      </c>
      <c r="L4319" s="6" t="n"/>
      <c r="M4319" s="4" t="n"/>
      <c r="N4319" s="6" t="n"/>
      <c r="O4319" s="4" t="n"/>
      <c r="P4319" s="4" t="n"/>
      <c r="Q4319" s="6" t="n"/>
      <c r="R4319" s="7" t="n"/>
      <c r="S4319" s="6" t="n"/>
      <c r="T4319" s="6" t="n"/>
      <c r="U4319" s="6" t="n"/>
      <c r="V4319" s="3">
        <f>IF(OR(B4319="",C4319),"",CONCATENATE(B4319,".",C4319))</f>
        <v/>
      </c>
      <c r="W4319">
        <f>UPPER(TRIM(H4319))</f>
        <v/>
      </c>
      <c r="X4319">
        <f>UPPER(TRIM(I4319))</f>
        <v/>
      </c>
      <c r="Y4319">
        <f>IF(V4319&lt;&gt;"",IFERROR(INDEX(federal_program_name_lookup,MATCH(V4319,aln_lookup,0)),""),"")</f>
        <v/>
      </c>
    </row>
    <row r="4320">
      <c r="A4320">
        <f>IF(B4320&lt;&gt;"", "AWARD-"&amp;TEXT(ROW()-1,"0000"), "")</f>
        <v/>
      </c>
      <c r="B4320" s="4" t="n"/>
      <c r="C4320" s="4" t="n"/>
      <c r="D4320" s="4" t="n"/>
      <c r="E4320" s="6" t="n"/>
      <c r="F4320" s="7" t="n"/>
      <c r="G4320" s="6" t="n"/>
      <c r="H4320" s="6" t="n"/>
      <c r="I4320" s="6" t="n"/>
      <c r="J4320" s="5">
        <f>SUMIFS(amount_expended,cfda_key,V4320)</f>
        <v/>
      </c>
      <c r="K4320" s="5">
        <f>IF(G4320="OTHER CLUSTER NOT LISTED ABOVE",SUMIFS(amount_expended,uniform_other_cluster_name,X4320), IF(AND(OR(G4320="N/A",G4320=""),H4320=""),0,IF(G4320="STATE CLUSTER",SUMIFS(amount_expended,uniform_state_cluster_name,W4320),SUMIFS(amount_expended,cluster_name,G4320))))</f>
        <v/>
      </c>
      <c r="L4320" s="6" t="n"/>
      <c r="M4320" s="4" t="n"/>
      <c r="N4320" s="6" t="n"/>
      <c r="O4320" s="4" t="n"/>
      <c r="P4320" s="4" t="n"/>
      <c r="Q4320" s="6" t="n"/>
      <c r="R4320" s="7" t="n"/>
      <c r="S4320" s="6" t="n"/>
      <c r="T4320" s="6" t="n"/>
      <c r="U4320" s="6" t="n"/>
      <c r="V4320" s="3">
        <f>IF(OR(B4320="",C4320),"",CONCATENATE(B4320,".",C4320))</f>
        <v/>
      </c>
      <c r="W4320">
        <f>UPPER(TRIM(H4320))</f>
        <v/>
      </c>
      <c r="X4320">
        <f>UPPER(TRIM(I4320))</f>
        <v/>
      </c>
      <c r="Y4320">
        <f>IF(V4320&lt;&gt;"",IFERROR(INDEX(federal_program_name_lookup,MATCH(V4320,aln_lookup,0)),""),"")</f>
        <v/>
      </c>
    </row>
    <row r="4321">
      <c r="A4321">
        <f>IF(B4321&lt;&gt;"", "AWARD-"&amp;TEXT(ROW()-1,"0000"), "")</f>
        <v/>
      </c>
      <c r="B4321" s="4" t="n"/>
      <c r="C4321" s="4" t="n"/>
      <c r="D4321" s="4" t="n"/>
      <c r="E4321" s="6" t="n"/>
      <c r="F4321" s="7" t="n"/>
      <c r="G4321" s="6" t="n"/>
      <c r="H4321" s="6" t="n"/>
      <c r="I4321" s="6" t="n"/>
      <c r="J4321" s="5">
        <f>SUMIFS(amount_expended,cfda_key,V4321)</f>
        <v/>
      </c>
      <c r="K4321" s="5">
        <f>IF(G4321="OTHER CLUSTER NOT LISTED ABOVE",SUMIFS(amount_expended,uniform_other_cluster_name,X4321), IF(AND(OR(G4321="N/A",G4321=""),H4321=""),0,IF(G4321="STATE CLUSTER",SUMIFS(amount_expended,uniform_state_cluster_name,W4321),SUMIFS(amount_expended,cluster_name,G4321))))</f>
        <v/>
      </c>
      <c r="L4321" s="6" t="n"/>
      <c r="M4321" s="4" t="n"/>
      <c r="N4321" s="6" t="n"/>
      <c r="O4321" s="4" t="n"/>
      <c r="P4321" s="4" t="n"/>
      <c r="Q4321" s="6" t="n"/>
      <c r="R4321" s="7" t="n"/>
      <c r="S4321" s="6" t="n"/>
      <c r="T4321" s="6" t="n"/>
      <c r="U4321" s="6" t="n"/>
      <c r="V4321" s="3">
        <f>IF(OR(B4321="",C4321),"",CONCATENATE(B4321,".",C4321))</f>
        <v/>
      </c>
      <c r="W4321">
        <f>UPPER(TRIM(H4321))</f>
        <v/>
      </c>
      <c r="X4321">
        <f>UPPER(TRIM(I4321))</f>
        <v/>
      </c>
      <c r="Y4321">
        <f>IF(V4321&lt;&gt;"",IFERROR(INDEX(federal_program_name_lookup,MATCH(V4321,aln_lookup,0)),""),"")</f>
        <v/>
      </c>
    </row>
    <row r="4322">
      <c r="A4322">
        <f>IF(B4322&lt;&gt;"", "AWARD-"&amp;TEXT(ROW()-1,"0000"), "")</f>
        <v/>
      </c>
      <c r="B4322" s="4" t="n"/>
      <c r="C4322" s="4" t="n"/>
      <c r="D4322" s="4" t="n"/>
      <c r="E4322" s="6" t="n"/>
      <c r="F4322" s="7" t="n"/>
      <c r="G4322" s="6" t="n"/>
      <c r="H4322" s="6" t="n"/>
      <c r="I4322" s="6" t="n"/>
      <c r="J4322" s="5">
        <f>SUMIFS(amount_expended,cfda_key,V4322)</f>
        <v/>
      </c>
      <c r="K4322" s="5">
        <f>IF(G4322="OTHER CLUSTER NOT LISTED ABOVE",SUMIFS(amount_expended,uniform_other_cluster_name,X4322), IF(AND(OR(G4322="N/A",G4322=""),H4322=""),0,IF(G4322="STATE CLUSTER",SUMIFS(amount_expended,uniform_state_cluster_name,W4322),SUMIFS(amount_expended,cluster_name,G4322))))</f>
        <v/>
      </c>
      <c r="L4322" s="6" t="n"/>
      <c r="M4322" s="4" t="n"/>
      <c r="N4322" s="6" t="n"/>
      <c r="O4322" s="4" t="n"/>
      <c r="P4322" s="4" t="n"/>
      <c r="Q4322" s="6" t="n"/>
      <c r="R4322" s="7" t="n"/>
      <c r="S4322" s="6" t="n"/>
      <c r="T4322" s="6" t="n"/>
      <c r="U4322" s="6" t="n"/>
      <c r="V4322" s="3">
        <f>IF(OR(B4322="",C4322),"",CONCATENATE(B4322,".",C4322))</f>
        <v/>
      </c>
      <c r="W4322">
        <f>UPPER(TRIM(H4322))</f>
        <v/>
      </c>
      <c r="X4322">
        <f>UPPER(TRIM(I4322))</f>
        <v/>
      </c>
      <c r="Y4322">
        <f>IF(V4322&lt;&gt;"",IFERROR(INDEX(federal_program_name_lookup,MATCH(V4322,aln_lookup,0)),""),"")</f>
        <v/>
      </c>
    </row>
    <row r="4323">
      <c r="A4323">
        <f>IF(B4323&lt;&gt;"", "AWARD-"&amp;TEXT(ROW()-1,"0000"), "")</f>
        <v/>
      </c>
      <c r="B4323" s="4" t="n"/>
      <c r="C4323" s="4" t="n"/>
      <c r="D4323" s="4" t="n"/>
      <c r="E4323" s="6" t="n"/>
      <c r="F4323" s="7" t="n"/>
      <c r="G4323" s="6" t="n"/>
      <c r="H4323" s="6" t="n"/>
      <c r="I4323" s="6" t="n"/>
      <c r="J4323" s="5">
        <f>SUMIFS(amount_expended,cfda_key,V4323)</f>
        <v/>
      </c>
      <c r="K4323" s="5">
        <f>IF(G4323="OTHER CLUSTER NOT LISTED ABOVE",SUMIFS(amount_expended,uniform_other_cluster_name,X4323), IF(AND(OR(G4323="N/A",G4323=""),H4323=""),0,IF(G4323="STATE CLUSTER",SUMIFS(amount_expended,uniform_state_cluster_name,W4323),SUMIFS(amount_expended,cluster_name,G4323))))</f>
        <v/>
      </c>
      <c r="L4323" s="6" t="n"/>
      <c r="M4323" s="4" t="n"/>
      <c r="N4323" s="6" t="n"/>
      <c r="O4323" s="4" t="n"/>
      <c r="P4323" s="4" t="n"/>
      <c r="Q4323" s="6" t="n"/>
      <c r="R4323" s="7" t="n"/>
      <c r="S4323" s="6" t="n"/>
      <c r="T4323" s="6" t="n"/>
      <c r="U4323" s="6" t="n"/>
      <c r="V4323" s="3">
        <f>IF(OR(B4323="",C4323),"",CONCATENATE(B4323,".",C4323))</f>
        <v/>
      </c>
      <c r="W4323">
        <f>UPPER(TRIM(H4323))</f>
        <v/>
      </c>
      <c r="X4323">
        <f>UPPER(TRIM(I4323))</f>
        <v/>
      </c>
      <c r="Y4323">
        <f>IF(V4323&lt;&gt;"",IFERROR(INDEX(federal_program_name_lookup,MATCH(V4323,aln_lookup,0)),""),"")</f>
        <v/>
      </c>
    </row>
    <row r="4324">
      <c r="A4324">
        <f>IF(B4324&lt;&gt;"", "AWARD-"&amp;TEXT(ROW()-1,"0000"), "")</f>
        <v/>
      </c>
      <c r="B4324" s="4" t="n"/>
      <c r="C4324" s="4" t="n"/>
      <c r="D4324" s="4" t="n"/>
      <c r="E4324" s="6" t="n"/>
      <c r="F4324" s="7" t="n"/>
      <c r="G4324" s="6" t="n"/>
      <c r="H4324" s="6" t="n"/>
      <c r="I4324" s="6" t="n"/>
      <c r="J4324" s="5">
        <f>SUMIFS(amount_expended,cfda_key,V4324)</f>
        <v/>
      </c>
      <c r="K4324" s="5">
        <f>IF(G4324="OTHER CLUSTER NOT LISTED ABOVE",SUMIFS(amount_expended,uniform_other_cluster_name,X4324), IF(AND(OR(G4324="N/A",G4324=""),H4324=""),0,IF(G4324="STATE CLUSTER",SUMIFS(amount_expended,uniform_state_cluster_name,W4324),SUMIFS(amount_expended,cluster_name,G4324))))</f>
        <v/>
      </c>
      <c r="L4324" s="6" t="n"/>
      <c r="M4324" s="4" t="n"/>
      <c r="N4324" s="6" t="n"/>
      <c r="O4324" s="4" t="n"/>
      <c r="P4324" s="4" t="n"/>
      <c r="Q4324" s="6" t="n"/>
      <c r="R4324" s="7" t="n"/>
      <c r="S4324" s="6" t="n"/>
      <c r="T4324" s="6" t="n"/>
      <c r="U4324" s="6" t="n"/>
      <c r="V4324" s="3">
        <f>IF(OR(B4324="",C4324),"",CONCATENATE(B4324,".",C4324))</f>
        <v/>
      </c>
      <c r="W4324">
        <f>UPPER(TRIM(H4324))</f>
        <v/>
      </c>
      <c r="X4324">
        <f>UPPER(TRIM(I4324))</f>
        <v/>
      </c>
      <c r="Y4324">
        <f>IF(V4324&lt;&gt;"",IFERROR(INDEX(federal_program_name_lookup,MATCH(V4324,aln_lookup,0)),""),"")</f>
        <v/>
      </c>
    </row>
    <row r="4325">
      <c r="A4325">
        <f>IF(B4325&lt;&gt;"", "AWARD-"&amp;TEXT(ROW()-1,"0000"), "")</f>
        <v/>
      </c>
      <c r="B4325" s="4" t="n"/>
      <c r="C4325" s="4" t="n"/>
      <c r="D4325" s="4" t="n"/>
      <c r="E4325" s="6" t="n"/>
      <c r="F4325" s="7" t="n"/>
      <c r="G4325" s="6" t="n"/>
      <c r="H4325" s="6" t="n"/>
      <c r="I4325" s="6" t="n"/>
      <c r="J4325" s="5">
        <f>SUMIFS(amount_expended,cfda_key,V4325)</f>
        <v/>
      </c>
      <c r="K4325" s="5">
        <f>IF(G4325="OTHER CLUSTER NOT LISTED ABOVE",SUMIFS(amount_expended,uniform_other_cluster_name,X4325), IF(AND(OR(G4325="N/A",G4325=""),H4325=""),0,IF(G4325="STATE CLUSTER",SUMIFS(amount_expended,uniform_state_cluster_name,W4325),SUMIFS(amount_expended,cluster_name,G4325))))</f>
        <v/>
      </c>
      <c r="L4325" s="6" t="n"/>
      <c r="M4325" s="4" t="n"/>
      <c r="N4325" s="6" t="n"/>
      <c r="O4325" s="4" t="n"/>
      <c r="P4325" s="4" t="n"/>
      <c r="Q4325" s="6" t="n"/>
      <c r="R4325" s="7" t="n"/>
      <c r="S4325" s="6" t="n"/>
      <c r="T4325" s="6" t="n"/>
      <c r="U4325" s="6" t="n"/>
      <c r="V4325" s="3">
        <f>IF(OR(B4325="",C4325),"",CONCATENATE(B4325,".",C4325))</f>
        <v/>
      </c>
      <c r="W4325">
        <f>UPPER(TRIM(H4325))</f>
        <v/>
      </c>
      <c r="X4325">
        <f>UPPER(TRIM(I4325))</f>
        <v/>
      </c>
      <c r="Y4325">
        <f>IF(V4325&lt;&gt;"",IFERROR(INDEX(federal_program_name_lookup,MATCH(V4325,aln_lookup,0)),""),"")</f>
        <v/>
      </c>
    </row>
    <row r="4326">
      <c r="A4326">
        <f>IF(B4326&lt;&gt;"", "AWARD-"&amp;TEXT(ROW()-1,"0000"), "")</f>
        <v/>
      </c>
      <c r="B4326" s="4" t="n"/>
      <c r="C4326" s="4" t="n"/>
      <c r="D4326" s="4" t="n"/>
      <c r="E4326" s="6" t="n"/>
      <c r="F4326" s="7" t="n"/>
      <c r="G4326" s="6" t="n"/>
      <c r="H4326" s="6" t="n"/>
      <c r="I4326" s="6" t="n"/>
      <c r="J4326" s="5">
        <f>SUMIFS(amount_expended,cfda_key,V4326)</f>
        <v/>
      </c>
      <c r="K4326" s="5">
        <f>IF(G4326="OTHER CLUSTER NOT LISTED ABOVE",SUMIFS(amount_expended,uniform_other_cluster_name,X4326), IF(AND(OR(G4326="N/A",G4326=""),H4326=""),0,IF(G4326="STATE CLUSTER",SUMIFS(amount_expended,uniform_state_cluster_name,W4326),SUMIFS(amount_expended,cluster_name,G4326))))</f>
        <v/>
      </c>
      <c r="L4326" s="6" t="n"/>
      <c r="M4326" s="4" t="n"/>
      <c r="N4326" s="6" t="n"/>
      <c r="O4326" s="4" t="n"/>
      <c r="P4326" s="4" t="n"/>
      <c r="Q4326" s="6" t="n"/>
      <c r="R4326" s="7" t="n"/>
      <c r="S4326" s="6" t="n"/>
      <c r="T4326" s="6" t="n"/>
      <c r="U4326" s="6" t="n"/>
      <c r="V4326" s="3">
        <f>IF(OR(B4326="",C4326),"",CONCATENATE(B4326,".",C4326))</f>
        <v/>
      </c>
      <c r="W4326">
        <f>UPPER(TRIM(H4326))</f>
        <v/>
      </c>
      <c r="X4326">
        <f>UPPER(TRIM(I4326))</f>
        <v/>
      </c>
      <c r="Y4326">
        <f>IF(V4326&lt;&gt;"",IFERROR(INDEX(federal_program_name_lookup,MATCH(V4326,aln_lookup,0)),""),"")</f>
        <v/>
      </c>
    </row>
    <row r="4327">
      <c r="A4327">
        <f>IF(B4327&lt;&gt;"", "AWARD-"&amp;TEXT(ROW()-1,"0000"), "")</f>
        <v/>
      </c>
      <c r="B4327" s="4" t="n"/>
      <c r="C4327" s="4" t="n"/>
      <c r="D4327" s="4" t="n"/>
      <c r="E4327" s="6" t="n"/>
      <c r="F4327" s="7" t="n"/>
      <c r="G4327" s="6" t="n"/>
      <c r="H4327" s="6" t="n"/>
      <c r="I4327" s="6" t="n"/>
      <c r="J4327" s="5">
        <f>SUMIFS(amount_expended,cfda_key,V4327)</f>
        <v/>
      </c>
      <c r="K4327" s="5">
        <f>IF(G4327="OTHER CLUSTER NOT LISTED ABOVE",SUMIFS(amount_expended,uniform_other_cluster_name,X4327), IF(AND(OR(G4327="N/A",G4327=""),H4327=""),0,IF(G4327="STATE CLUSTER",SUMIFS(amount_expended,uniform_state_cluster_name,W4327),SUMIFS(amount_expended,cluster_name,G4327))))</f>
        <v/>
      </c>
      <c r="L4327" s="6" t="n"/>
      <c r="M4327" s="4" t="n"/>
      <c r="N4327" s="6" t="n"/>
      <c r="O4327" s="4" t="n"/>
      <c r="P4327" s="4" t="n"/>
      <c r="Q4327" s="6" t="n"/>
      <c r="R4327" s="7" t="n"/>
      <c r="S4327" s="6" t="n"/>
      <c r="T4327" s="6" t="n"/>
      <c r="U4327" s="6" t="n"/>
      <c r="V4327" s="3">
        <f>IF(OR(B4327="",C4327),"",CONCATENATE(B4327,".",C4327))</f>
        <v/>
      </c>
      <c r="W4327">
        <f>UPPER(TRIM(H4327))</f>
        <v/>
      </c>
      <c r="X4327">
        <f>UPPER(TRIM(I4327))</f>
        <v/>
      </c>
      <c r="Y4327">
        <f>IF(V4327&lt;&gt;"",IFERROR(INDEX(federal_program_name_lookup,MATCH(V4327,aln_lookup,0)),""),"")</f>
        <v/>
      </c>
    </row>
    <row r="4328">
      <c r="A4328">
        <f>IF(B4328&lt;&gt;"", "AWARD-"&amp;TEXT(ROW()-1,"0000"), "")</f>
        <v/>
      </c>
      <c r="B4328" s="4" t="n"/>
      <c r="C4328" s="4" t="n"/>
      <c r="D4328" s="4" t="n"/>
      <c r="E4328" s="6" t="n"/>
      <c r="F4328" s="7" t="n"/>
      <c r="G4328" s="6" t="n"/>
      <c r="H4328" s="6" t="n"/>
      <c r="I4328" s="6" t="n"/>
      <c r="J4328" s="5">
        <f>SUMIFS(amount_expended,cfda_key,V4328)</f>
        <v/>
      </c>
      <c r="K4328" s="5">
        <f>IF(G4328="OTHER CLUSTER NOT LISTED ABOVE",SUMIFS(amount_expended,uniform_other_cluster_name,X4328), IF(AND(OR(G4328="N/A",G4328=""),H4328=""),0,IF(G4328="STATE CLUSTER",SUMIFS(amount_expended,uniform_state_cluster_name,W4328),SUMIFS(amount_expended,cluster_name,G4328))))</f>
        <v/>
      </c>
      <c r="L4328" s="6" t="n"/>
      <c r="M4328" s="4" t="n"/>
      <c r="N4328" s="6" t="n"/>
      <c r="O4328" s="4" t="n"/>
      <c r="P4328" s="4" t="n"/>
      <c r="Q4328" s="6" t="n"/>
      <c r="R4328" s="7" t="n"/>
      <c r="S4328" s="6" t="n"/>
      <c r="T4328" s="6" t="n"/>
      <c r="U4328" s="6" t="n"/>
      <c r="V4328" s="3">
        <f>IF(OR(B4328="",C4328),"",CONCATENATE(B4328,".",C4328))</f>
        <v/>
      </c>
      <c r="W4328">
        <f>UPPER(TRIM(H4328))</f>
        <v/>
      </c>
      <c r="X4328">
        <f>UPPER(TRIM(I4328))</f>
        <v/>
      </c>
      <c r="Y4328">
        <f>IF(V4328&lt;&gt;"",IFERROR(INDEX(federal_program_name_lookup,MATCH(V4328,aln_lookup,0)),""),"")</f>
        <v/>
      </c>
    </row>
    <row r="4329">
      <c r="A4329">
        <f>IF(B4329&lt;&gt;"", "AWARD-"&amp;TEXT(ROW()-1,"0000"), "")</f>
        <v/>
      </c>
      <c r="B4329" s="4" t="n"/>
      <c r="C4329" s="4" t="n"/>
      <c r="D4329" s="4" t="n"/>
      <c r="E4329" s="6" t="n"/>
      <c r="F4329" s="7" t="n"/>
      <c r="G4329" s="6" t="n"/>
      <c r="H4329" s="6" t="n"/>
      <c r="I4329" s="6" t="n"/>
      <c r="J4329" s="5">
        <f>SUMIFS(amount_expended,cfda_key,V4329)</f>
        <v/>
      </c>
      <c r="K4329" s="5">
        <f>IF(G4329="OTHER CLUSTER NOT LISTED ABOVE",SUMIFS(amount_expended,uniform_other_cluster_name,X4329), IF(AND(OR(G4329="N/A",G4329=""),H4329=""),0,IF(G4329="STATE CLUSTER",SUMIFS(amount_expended,uniform_state_cluster_name,W4329),SUMIFS(amount_expended,cluster_name,G4329))))</f>
        <v/>
      </c>
      <c r="L4329" s="6" t="n"/>
      <c r="M4329" s="4" t="n"/>
      <c r="N4329" s="6" t="n"/>
      <c r="O4329" s="4" t="n"/>
      <c r="P4329" s="4" t="n"/>
      <c r="Q4329" s="6" t="n"/>
      <c r="R4329" s="7" t="n"/>
      <c r="S4329" s="6" t="n"/>
      <c r="T4329" s="6" t="n"/>
      <c r="U4329" s="6" t="n"/>
      <c r="V4329" s="3">
        <f>IF(OR(B4329="",C4329),"",CONCATENATE(B4329,".",C4329))</f>
        <v/>
      </c>
      <c r="W4329">
        <f>UPPER(TRIM(H4329))</f>
        <v/>
      </c>
      <c r="X4329">
        <f>UPPER(TRIM(I4329))</f>
        <v/>
      </c>
      <c r="Y4329">
        <f>IF(V4329&lt;&gt;"",IFERROR(INDEX(federal_program_name_lookup,MATCH(V4329,aln_lookup,0)),""),"")</f>
        <v/>
      </c>
    </row>
    <row r="4330">
      <c r="A4330">
        <f>IF(B4330&lt;&gt;"", "AWARD-"&amp;TEXT(ROW()-1,"0000"), "")</f>
        <v/>
      </c>
      <c r="B4330" s="4" t="n"/>
      <c r="C4330" s="4" t="n"/>
      <c r="D4330" s="4" t="n"/>
      <c r="E4330" s="6" t="n"/>
      <c r="F4330" s="7" t="n"/>
      <c r="G4330" s="6" t="n"/>
      <c r="H4330" s="6" t="n"/>
      <c r="I4330" s="6" t="n"/>
      <c r="J4330" s="5">
        <f>SUMIFS(amount_expended,cfda_key,V4330)</f>
        <v/>
      </c>
      <c r="K4330" s="5">
        <f>IF(G4330="OTHER CLUSTER NOT LISTED ABOVE",SUMIFS(amount_expended,uniform_other_cluster_name,X4330), IF(AND(OR(G4330="N/A",G4330=""),H4330=""),0,IF(G4330="STATE CLUSTER",SUMIFS(amount_expended,uniform_state_cluster_name,W4330),SUMIFS(amount_expended,cluster_name,G4330))))</f>
        <v/>
      </c>
      <c r="L4330" s="6" t="n"/>
      <c r="M4330" s="4" t="n"/>
      <c r="N4330" s="6" t="n"/>
      <c r="O4330" s="4" t="n"/>
      <c r="P4330" s="4" t="n"/>
      <c r="Q4330" s="6" t="n"/>
      <c r="R4330" s="7" t="n"/>
      <c r="S4330" s="6" t="n"/>
      <c r="T4330" s="6" t="n"/>
      <c r="U4330" s="6" t="n"/>
      <c r="V4330" s="3">
        <f>IF(OR(B4330="",C4330),"",CONCATENATE(B4330,".",C4330))</f>
        <v/>
      </c>
      <c r="W4330">
        <f>UPPER(TRIM(H4330))</f>
        <v/>
      </c>
      <c r="X4330">
        <f>UPPER(TRIM(I4330))</f>
        <v/>
      </c>
      <c r="Y4330">
        <f>IF(V4330&lt;&gt;"",IFERROR(INDEX(federal_program_name_lookup,MATCH(V4330,aln_lookup,0)),""),"")</f>
        <v/>
      </c>
    </row>
    <row r="4331">
      <c r="A4331">
        <f>IF(B4331&lt;&gt;"", "AWARD-"&amp;TEXT(ROW()-1,"0000"), "")</f>
        <v/>
      </c>
      <c r="B4331" s="4" t="n"/>
      <c r="C4331" s="4" t="n"/>
      <c r="D4331" s="4" t="n"/>
      <c r="E4331" s="6" t="n"/>
      <c r="F4331" s="7" t="n"/>
      <c r="G4331" s="6" t="n"/>
      <c r="H4331" s="6" t="n"/>
      <c r="I4331" s="6" t="n"/>
      <c r="J4331" s="5">
        <f>SUMIFS(amount_expended,cfda_key,V4331)</f>
        <v/>
      </c>
      <c r="K4331" s="5">
        <f>IF(G4331="OTHER CLUSTER NOT LISTED ABOVE",SUMIFS(amount_expended,uniform_other_cluster_name,X4331), IF(AND(OR(G4331="N/A",G4331=""),H4331=""),0,IF(G4331="STATE CLUSTER",SUMIFS(amount_expended,uniform_state_cluster_name,W4331),SUMIFS(amount_expended,cluster_name,G4331))))</f>
        <v/>
      </c>
      <c r="L4331" s="6" t="n"/>
      <c r="M4331" s="4" t="n"/>
      <c r="N4331" s="6" t="n"/>
      <c r="O4331" s="4" t="n"/>
      <c r="P4331" s="4" t="n"/>
      <c r="Q4331" s="6" t="n"/>
      <c r="R4331" s="7" t="n"/>
      <c r="S4331" s="6" t="n"/>
      <c r="T4331" s="6" t="n"/>
      <c r="U4331" s="6" t="n"/>
      <c r="V4331" s="3">
        <f>IF(OR(B4331="",C4331),"",CONCATENATE(B4331,".",C4331))</f>
        <v/>
      </c>
      <c r="W4331">
        <f>UPPER(TRIM(H4331))</f>
        <v/>
      </c>
      <c r="X4331">
        <f>UPPER(TRIM(I4331))</f>
        <v/>
      </c>
      <c r="Y4331">
        <f>IF(V4331&lt;&gt;"",IFERROR(INDEX(federal_program_name_lookup,MATCH(V4331,aln_lookup,0)),""),"")</f>
        <v/>
      </c>
    </row>
    <row r="4332">
      <c r="A4332">
        <f>IF(B4332&lt;&gt;"", "AWARD-"&amp;TEXT(ROW()-1,"0000"), "")</f>
        <v/>
      </c>
      <c r="B4332" s="4" t="n"/>
      <c r="C4332" s="4" t="n"/>
      <c r="D4332" s="4" t="n"/>
      <c r="E4332" s="6" t="n"/>
      <c r="F4332" s="7" t="n"/>
      <c r="G4332" s="6" t="n"/>
      <c r="H4332" s="6" t="n"/>
      <c r="I4332" s="6" t="n"/>
      <c r="J4332" s="5">
        <f>SUMIFS(amount_expended,cfda_key,V4332)</f>
        <v/>
      </c>
      <c r="K4332" s="5">
        <f>IF(G4332="OTHER CLUSTER NOT LISTED ABOVE",SUMIFS(amount_expended,uniform_other_cluster_name,X4332), IF(AND(OR(G4332="N/A",G4332=""),H4332=""),0,IF(G4332="STATE CLUSTER",SUMIFS(amount_expended,uniform_state_cluster_name,W4332),SUMIFS(amount_expended,cluster_name,G4332))))</f>
        <v/>
      </c>
      <c r="L4332" s="6" t="n"/>
      <c r="M4332" s="4" t="n"/>
      <c r="N4332" s="6" t="n"/>
      <c r="O4332" s="4" t="n"/>
      <c r="P4332" s="4" t="n"/>
      <c r="Q4332" s="6" t="n"/>
      <c r="R4332" s="7" t="n"/>
      <c r="S4332" s="6" t="n"/>
      <c r="T4332" s="6" t="n"/>
      <c r="U4332" s="6" t="n"/>
      <c r="V4332" s="3">
        <f>IF(OR(B4332="",C4332),"",CONCATENATE(B4332,".",C4332))</f>
        <v/>
      </c>
      <c r="W4332">
        <f>UPPER(TRIM(H4332))</f>
        <v/>
      </c>
      <c r="X4332">
        <f>UPPER(TRIM(I4332))</f>
        <v/>
      </c>
      <c r="Y4332">
        <f>IF(V4332&lt;&gt;"",IFERROR(INDEX(federal_program_name_lookup,MATCH(V4332,aln_lookup,0)),""),"")</f>
        <v/>
      </c>
    </row>
    <row r="4333">
      <c r="A4333">
        <f>IF(B4333&lt;&gt;"", "AWARD-"&amp;TEXT(ROW()-1,"0000"), "")</f>
        <v/>
      </c>
      <c r="B4333" s="4" t="n"/>
      <c r="C4333" s="4" t="n"/>
      <c r="D4333" s="4" t="n"/>
      <c r="E4333" s="6" t="n"/>
      <c r="F4333" s="7" t="n"/>
      <c r="G4333" s="6" t="n"/>
      <c r="H4333" s="6" t="n"/>
      <c r="I4333" s="6" t="n"/>
      <c r="J4333" s="5">
        <f>SUMIFS(amount_expended,cfda_key,V4333)</f>
        <v/>
      </c>
      <c r="K4333" s="5">
        <f>IF(G4333="OTHER CLUSTER NOT LISTED ABOVE",SUMIFS(amount_expended,uniform_other_cluster_name,X4333), IF(AND(OR(G4333="N/A",G4333=""),H4333=""),0,IF(G4333="STATE CLUSTER",SUMIFS(amount_expended,uniform_state_cluster_name,W4333),SUMIFS(amount_expended,cluster_name,G4333))))</f>
        <v/>
      </c>
      <c r="L4333" s="6" t="n"/>
      <c r="M4333" s="4" t="n"/>
      <c r="N4333" s="6" t="n"/>
      <c r="O4333" s="4" t="n"/>
      <c r="P4333" s="4" t="n"/>
      <c r="Q4333" s="6" t="n"/>
      <c r="R4333" s="7" t="n"/>
      <c r="S4333" s="6" t="n"/>
      <c r="T4333" s="6" t="n"/>
      <c r="U4333" s="6" t="n"/>
      <c r="V4333" s="3">
        <f>IF(OR(B4333="",C4333),"",CONCATENATE(B4333,".",C4333))</f>
        <v/>
      </c>
      <c r="W4333">
        <f>UPPER(TRIM(H4333))</f>
        <v/>
      </c>
      <c r="X4333">
        <f>UPPER(TRIM(I4333))</f>
        <v/>
      </c>
      <c r="Y4333">
        <f>IF(V4333&lt;&gt;"",IFERROR(INDEX(federal_program_name_lookup,MATCH(V4333,aln_lookup,0)),""),"")</f>
        <v/>
      </c>
    </row>
    <row r="4334">
      <c r="A4334">
        <f>IF(B4334&lt;&gt;"", "AWARD-"&amp;TEXT(ROW()-1,"0000"), "")</f>
        <v/>
      </c>
      <c r="B4334" s="4" t="n"/>
      <c r="C4334" s="4" t="n"/>
      <c r="D4334" s="4" t="n"/>
      <c r="E4334" s="6" t="n"/>
      <c r="F4334" s="7" t="n"/>
      <c r="G4334" s="6" t="n"/>
      <c r="H4334" s="6" t="n"/>
      <c r="I4334" s="6" t="n"/>
      <c r="J4334" s="5">
        <f>SUMIFS(amount_expended,cfda_key,V4334)</f>
        <v/>
      </c>
      <c r="K4334" s="5">
        <f>IF(G4334="OTHER CLUSTER NOT LISTED ABOVE",SUMIFS(amount_expended,uniform_other_cluster_name,X4334), IF(AND(OR(G4334="N/A",G4334=""),H4334=""),0,IF(G4334="STATE CLUSTER",SUMIFS(amount_expended,uniform_state_cluster_name,W4334),SUMIFS(amount_expended,cluster_name,G4334))))</f>
        <v/>
      </c>
      <c r="L4334" s="6" t="n"/>
      <c r="M4334" s="4" t="n"/>
      <c r="N4334" s="6" t="n"/>
      <c r="O4334" s="4" t="n"/>
      <c r="P4334" s="4" t="n"/>
      <c r="Q4334" s="6" t="n"/>
      <c r="R4334" s="7" t="n"/>
      <c r="S4334" s="6" t="n"/>
      <c r="T4334" s="6" t="n"/>
      <c r="U4334" s="6" t="n"/>
      <c r="V4334" s="3">
        <f>IF(OR(B4334="",C4334),"",CONCATENATE(B4334,".",C4334))</f>
        <v/>
      </c>
      <c r="W4334">
        <f>UPPER(TRIM(H4334))</f>
        <v/>
      </c>
      <c r="X4334">
        <f>UPPER(TRIM(I4334))</f>
        <v/>
      </c>
      <c r="Y4334">
        <f>IF(V4334&lt;&gt;"",IFERROR(INDEX(federal_program_name_lookup,MATCH(V4334,aln_lookup,0)),""),"")</f>
        <v/>
      </c>
    </row>
    <row r="4335">
      <c r="A4335">
        <f>IF(B4335&lt;&gt;"", "AWARD-"&amp;TEXT(ROW()-1,"0000"), "")</f>
        <v/>
      </c>
      <c r="B4335" s="4" t="n"/>
      <c r="C4335" s="4" t="n"/>
      <c r="D4335" s="4" t="n"/>
      <c r="E4335" s="6" t="n"/>
      <c r="F4335" s="7" t="n"/>
      <c r="G4335" s="6" t="n"/>
      <c r="H4335" s="6" t="n"/>
      <c r="I4335" s="6" t="n"/>
      <c r="J4335" s="5">
        <f>SUMIFS(amount_expended,cfda_key,V4335)</f>
        <v/>
      </c>
      <c r="K4335" s="5">
        <f>IF(G4335="OTHER CLUSTER NOT LISTED ABOVE",SUMIFS(amount_expended,uniform_other_cluster_name,X4335), IF(AND(OR(G4335="N/A",G4335=""),H4335=""),0,IF(G4335="STATE CLUSTER",SUMIFS(amount_expended,uniform_state_cluster_name,W4335),SUMIFS(amount_expended,cluster_name,G4335))))</f>
        <v/>
      </c>
      <c r="L4335" s="6" t="n"/>
      <c r="M4335" s="4" t="n"/>
      <c r="N4335" s="6" t="n"/>
      <c r="O4335" s="4" t="n"/>
      <c r="P4335" s="4" t="n"/>
      <c r="Q4335" s="6" t="n"/>
      <c r="R4335" s="7" t="n"/>
      <c r="S4335" s="6" t="n"/>
      <c r="T4335" s="6" t="n"/>
      <c r="U4335" s="6" t="n"/>
      <c r="V4335" s="3">
        <f>IF(OR(B4335="",C4335),"",CONCATENATE(B4335,".",C4335))</f>
        <v/>
      </c>
      <c r="W4335">
        <f>UPPER(TRIM(H4335))</f>
        <v/>
      </c>
      <c r="X4335">
        <f>UPPER(TRIM(I4335))</f>
        <v/>
      </c>
      <c r="Y4335">
        <f>IF(V4335&lt;&gt;"",IFERROR(INDEX(federal_program_name_lookup,MATCH(V4335,aln_lookup,0)),""),"")</f>
        <v/>
      </c>
    </row>
    <row r="4336">
      <c r="A4336">
        <f>IF(B4336&lt;&gt;"", "AWARD-"&amp;TEXT(ROW()-1,"0000"), "")</f>
        <v/>
      </c>
      <c r="B4336" s="4" t="n"/>
      <c r="C4336" s="4" t="n"/>
      <c r="D4336" s="4" t="n"/>
      <c r="E4336" s="6" t="n"/>
      <c r="F4336" s="7" t="n"/>
      <c r="G4336" s="6" t="n"/>
      <c r="H4336" s="6" t="n"/>
      <c r="I4336" s="6" t="n"/>
      <c r="J4336" s="5">
        <f>SUMIFS(amount_expended,cfda_key,V4336)</f>
        <v/>
      </c>
      <c r="K4336" s="5">
        <f>IF(G4336="OTHER CLUSTER NOT LISTED ABOVE",SUMIFS(amount_expended,uniform_other_cluster_name,X4336), IF(AND(OR(G4336="N/A",G4336=""),H4336=""),0,IF(G4336="STATE CLUSTER",SUMIFS(amount_expended,uniform_state_cluster_name,W4336),SUMIFS(amount_expended,cluster_name,G4336))))</f>
        <v/>
      </c>
      <c r="L4336" s="6" t="n"/>
      <c r="M4336" s="4" t="n"/>
      <c r="N4336" s="6" t="n"/>
      <c r="O4336" s="4" t="n"/>
      <c r="P4336" s="4" t="n"/>
      <c r="Q4336" s="6" t="n"/>
      <c r="R4336" s="7" t="n"/>
      <c r="S4336" s="6" t="n"/>
      <c r="T4336" s="6" t="n"/>
      <c r="U4336" s="6" t="n"/>
      <c r="V4336" s="3">
        <f>IF(OR(B4336="",C4336),"",CONCATENATE(B4336,".",C4336))</f>
        <v/>
      </c>
      <c r="W4336">
        <f>UPPER(TRIM(H4336))</f>
        <v/>
      </c>
      <c r="X4336">
        <f>UPPER(TRIM(I4336))</f>
        <v/>
      </c>
      <c r="Y4336">
        <f>IF(V4336&lt;&gt;"",IFERROR(INDEX(federal_program_name_lookup,MATCH(V4336,aln_lookup,0)),""),"")</f>
        <v/>
      </c>
    </row>
    <row r="4337">
      <c r="A4337">
        <f>IF(B4337&lt;&gt;"", "AWARD-"&amp;TEXT(ROW()-1,"0000"), "")</f>
        <v/>
      </c>
      <c r="B4337" s="4" t="n"/>
      <c r="C4337" s="4" t="n"/>
      <c r="D4337" s="4" t="n"/>
      <c r="E4337" s="6" t="n"/>
      <c r="F4337" s="7" t="n"/>
      <c r="G4337" s="6" t="n"/>
      <c r="H4337" s="6" t="n"/>
      <c r="I4337" s="6" t="n"/>
      <c r="J4337" s="5">
        <f>SUMIFS(amount_expended,cfda_key,V4337)</f>
        <v/>
      </c>
      <c r="K4337" s="5">
        <f>IF(G4337="OTHER CLUSTER NOT LISTED ABOVE",SUMIFS(amount_expended,uniform_other_cluster_name,X4337), IF(AND(OR(G4337="N/A",G4337=""),H4337=""),0,IF(G4337="STATE CLUSTER",SUMIFS(amount_expended,uniform_state_cluster_name,W4337),SUMIFS(amount_expended,cluster_name,G4337))))</f>
        <v/>
      </c>
      <c r="L4337" s="6" t="n"/>
      <c r="M4337" s="4" t="n"/>
      <c r="N4337" s="6" t="n"/>
      <c r="O4337" s="4" t="n"/>
      <c r="P4337" s="4" t="n"/>
      <c r="Q4337" s="6" t="n"/>
      <c r="R4337" s="7" t="n"/>
      <c r="S4337" s="6" t="n"/>
      <c r="T4337" s="6" t="n"/>
      <c r="U4337" s="6" t="n"/>
      <c r="V4337" s="3">
        <f>IF(OR(B4337="",C4337),"",CONCATENATE(B4337,".",C4337))</f>
        <v/>
      </c>
      <c r="W4337">
        <f>UPPER(TRIM(H4337))</f>
        <v/>
      </c>
      <c r="X4337">
        <f>UPPER(TRIM(I4337))</f>
        <v/>
      </c>
      <c r="Y4337">
        <f>IF(V4337&lt;&gt;"",IFERROR(INDEX(federal_program_name_lookup,MATCH(V4337,aln_lookup,0)),""),"")</f>
        <v/>
      </c>
    </row>
    <row r="4338">
      <c r="A4338">
        <f>IF(B4338&lt;&gt;"", "AWARD-"&amp;TEXT(ROW()-1,"0000"), "")</f>
        <v/>
      </c>
      <c r="B4338" s="4" t="n"/>
      <c r="C4338" s="4" t="n"/>
      <c r="D4338" s="4" t="n"/>
      <c r="E4338" s="6" t="n"/>
      <c r="F4338" s="7" t="n"/>
      <c r="G4338" s="6" t="n"/>
      <c r="H4338" s="6" t="n"/>
      <c r="I4338" s="6" t="n"/>
      <c r="J4338" s="5">
        <f>SUMIFS(amount_expended,cfda_key,V4338)</f>
        <v/>
      </c>
      <c r="K4338" s="5">
        <f>IF(G4338="OTHER CLUSTER NOT LISTED ABOVE",SUMIFS(amount_expended,uniform_other_cluster_name,X4338), IF(AND(OR(G4338="N/A",G4338=""),H4338=""),0,IF(G4338="STATE CLUSTER",SUMIFS(amount_expended,uniform_state_cluster_name,W4338),SUMIFS(amount_expended,cluster_name,G4338))))</f>
        <v/>
      </c>
      <c r="L4338" s="6" t="n"/>
      <c r="M4338" s="4" t="n"/>
      <c r="N4338" s="6" t="n"/>
      <c r="O4338" s="4" t="n"/>
      <c r="P4338" s="4" t="n"/>
      <c r="Q4338" s="6" t="n"/>
      <c r="R4338" s="7" t="n"/>
      <c r="S4338" s="6" t="n"/>
      <c r="T4338" s="6" t="n"/>
      <c r="U4338" s="6" t="n"/>
      <c r="V4338" s="3">
        <f>IF(OR(B4338="",C4338),"",CONCATENATE(B4338,".",C4338))</f>
        <v/>
      </c>
      <c r="W4338">
        <f>UPPER(TRIM(H4338))</f>
        <v/>
      </c>
      <c r="X4338">
        <f>UPPER(TRIM(I4338))</f>
        <v/>
      </c>
      <c r="Y4338">
        <f>IF(V4338&lt;&gt;"",IFERROR(INDEX(federal_program_name_lookup,MATCH(V4338,aln_lookup,0)),""),"")</f>
        <v/>
      </c>
    </row>
    <row r="4339">
      <c r="A4339">
        <f>IF(B4339&lt;&gt;"", "AWARD-"&amp;TEXT(ROW()-1,"0000"), "")</f>
        <v/>
      </c>
      <c r="B4339" s="4" t="n"/>
      <c r="C4339" s="4" t="n"/>
      <c r="D4339" s="4" t="n"/>
      <c r="E4339" s="6" t="n"/>
      <c r="F4339" s="7" t="n"/>
      <c r="G4339" s="6" t="n"/>
      <c r="H4339" s="6" t="n"/>
      <c r="I4339" s="6" t="n"/>
      <c r="J4339" s="5">
        <f>SUMIFS(amount_expended,cfda_key,V4339)</f>
        <v/>
      </c>
      <c r="K4339" s="5">
        <f>IF(G4339="OTHER CLUSTER NOT LISTED ABOVE",SUMIFS(amount_expended,uniform_other_cluster_name,X4339), IF(AND(OR(G4339="N/A",G4339=""),H4339=""),0,IF(G4339="STATE CLUSTER",SUMIFS(amount_expended,uniform_state_cluster_name,W4339),SUMIFS(amount_expended,cluster_name,G4339))))</f>
        <v/>
      </c>
      <c r="L4339" s="6" t="n"/>
      <c r="M4339" s="4" t="n"/>
      <c r="N4339" s="6" t="n"/>
      <c r="O4339" s="4" t="n"/>
      <c r="P4339" s="4" t="n"/>
      <c r="Q4339" s="6" t="n"/>
      <c r="R4339" s="7" t="n"/>
      <c r="S4339" s="6" t="n"/>
      <c r="T4339" s="6" t="n"/>
      <c r="U4339" s="6" t="n"/>
      <c r="V4339" s="3">
        <f>IF(OR(B4339="",C4339),"",CONCATENATE(B4339,".",C4339))</f>
        <v/>
      </c>
      <c r="W4339">
        <f>UPPER(TRIM(H4339))</f>
        <v/>
      </c>
      <c r="X4339">
        <f>UPPER(TRIM(I4339))</f>
        <v/>
      </c>
      <c r="Y4339">
        <f>IF(V4339&lt;&gt;"",IFERROR(INDEX(federal_program_name_lookup,MATCH(V4339,aln_lookup,0)),""),"")</f>
        <v/>
      </c>
    </row>
    <row r="4340">
      <c r="A4340">
        <f>IF(B4340&lt;&gt;"", "AWARD-"&amp;TEXT(ROW()-1,"0000"), "")</f>
        <v/>
      </c>
      <c r="B4340" s="4" t="n"/>
      <c r="C4340" s="4" t="n"/>
      <c r="D4340" s="4" t="n"/>
      <c r="E4340" s="6" t="n"/>
      <c r="F4340" s="7" t="n"/>
      <c r="G4340" s="6" t="n"/>
      <c r="H4340" s="6" t="n"/>
      <c r="I4340" s="6" t="n"/>
      <c r="J4340" s="5">
        <f>SUMIFS(amount_expended,cfda_key,V4340)</f>
        <v/>
      </c>
      <c r="K4340" s="5">
        <f>IF(G4340="OTHER CLUSTER NOT LISTED ABOVE",SUMIFS(amount_expended,uniform_other_cluster_name,X4340), IF(AND(OR(G4340="N/A",G4340=""),H4340=""),0,IF(G4340="STATE CLUSTER",SUMIFS(amount_expended,uniform_state_cluster_name,W4340),SUMIFS(amount_expended,cluster_name,G4340))))</f>
        <v/>
      </c>
      <c r="L4340" s="6" t="n"/>
      <c r="M4340" s="4" t="n"/>
      <c r="N4340" s="6" t="n"/>
      <c r="O4340" s="4" t="n"/>
      <c r="P4340" s="4" t="n"/>
      <c r="Q4340" s="6" t="n"/>
      <c r="R4340" s="7" t="n"/>
      <c r="S4340" s="6" t="n"/>
      <c r="T4340" s="6" t="n"/>
      <c r="U4340" s="6" t="n"/>
      <c r="V4340" s="3">
        <f>IF(OR(B4340="",C4340),"",CONCATENATE(B4340,".",C4340))</f>
        <v/>
      </c>
      <c r="W4340">
        <f>UPPER(TRIM(H4340))</f>
        <v/>
      </c>
      <c r="X4340">
        <f>UPPER(TRIM(I4340))</f>
        <v/>
      </c>
      <c r="Y4340">
        <f>IF(V4340&lt;&gt;"",IFERROR(INDEX(federal_program_name_lookup,MATCH(V4340,aln_lookup,0)),""),"")</f>
        <v/>
      </c>
    </row>
    <row r="4341">
      <c r="A4341">
        <f>IF(B4341&lt;&gt;"", "AWARD-"&amp;TEXT(ROW()-1,"0000"), "")</f>
        <v/>
      </c>
      <c r="B4341" s="4" t="n"/>
      <c r="C4341" s="4" t="n"/>
      <c r="D4341" s="4" t="n"/>
      <c r="E4341" s="6" t="n"/>
      <c r="F4341" s="7" t="n"/>
      <c r="G4341" s="6" t="n"/>
      <c r="H4341" s="6" t="n"/>
      <c r="I4341" s="6" t="n"/>
      <c r="J4341" s="5">
        <f>SUMIFS(amount_expended,cfda_key,V4341)</f>
        <v/>
      </c>
      <c r="K4341" s="5">
        <f>IF(G4341="OTHER CLUSTER NOT LISTED ABOVE",SUMIFS(amount_expended,uniform_other_cluster_name,X4341), IF(AND(OR(G4341="N/A",G4341=""),H4341=""),0,IF(G4341="STATE CLUSTER",SUMIFS(amount_expended,uniform_state_cluster_name,W4341),SUMIFS(amount_expended,cluster_name,G4341))))</f>
        <v/>
      </c>
      <c r="L4341" s="6" t="n"/>
      <c r="M4341" s="4" t="n"/>
      <c r="N4341" s="6" t="n"/>
      <c r="O4341" s="4" t="n"/>
      <c r="P4341" s="4" t="n"/>
      <c r="Q4341" s="6" t="n"/>
      <c r="R4341" s="7" t="n"/>
      <c r="S4341" s="6" t="n"/>
      <c r="T4341" s="6" t="n"/>
      <c r="U4341" s="6" t="n"/>
      <c r="V4341" s="3">
        <f>IF(OR(B4341="",C4341),"",CONCATENATE(B4341,".",C4341))</f>
        <v/>
      </c>
      <c r="W4341">
        <f>UPPER(TRIM(H4341))</f>
        <v/>
      </c>
      <c r="X4341">
        <f>UPPER(TRIM(I4341))</f>
        <v/>
      </c>
      <c r="Y4341">
        <f>IF(V4341&lt;&gt;"",IFERROR(INDEX(federal_program_name_lookup,MATCH(V4341,aln_lookup,0)),""),"")</f>
        <v/>
      </c>
    </row>
    <row r="4342">
      <c r="A4342">
        <f>IF(B4342&lt;&gt;"", "AWARD-"&amp;TEXT(ROW()-1,"0000"), "")</f>
        <v/>
      </c>
      <c r="B4342" s="4" t="n"/>
      <c r="C4342" s="4" t="n"/>
      <c r="D4342" s="4" t="n"/>
      <c r="E4342" s="6" t="n"/>
      <c r="F4342" s="7" t="n"/>
      <c r="G4342" s="6" t="n"/>
      <c r="H4342" s="6" t="n"/>
      <c r="I4342" s="6" t="n"/>
      <c r="J4342" s="5">
        <f>SUMIFS(amount_expended,cfda_key,V4342)</f>
        <v/>
      </c>
      <c r="K4342" s="5">
        <f>IF(G4342="OTHER CLUSTER NOT LISTED ABOVE",SUMIFS(amount_expended,uniform_other_cluster_name,X4342), IF(AND(OR(G4342="N/A",G4342=""),H4342=""),0,IF(G4342="STATE CLUSTER",SUMIFS(amount_expended,uniform_state_cluster_name,W4342),SUMIFS(amount_expended,cluster_name,G4342))))</f>
        <v/>
      </c>
      <c r="L4342" s="6" t="n"/>
      <c r="M4342" s="4" t="n"/>
      <c r="N4342" s="6" t="n"/>
      <c r="O4342" s="4" t="n"/>
      <c r="P4342" s="4" t="n"/>
      <c r="Q4342" s="6" t="n"/>
      <c r="R4342" s="7" t="n"/>
      <c r="S4342" s="6" t="n"/>
      <c r="T4342" s="6" t="n"/>
      <c r="U4342" s="6" t="n"/>
      <c r="V4342" s="3">
        <f>IF(OR(B4342="",C4342),"",CONCATENATE(B4342,".",C4342))</f>
        <v/>
      </c>
      <c r="W4342">
        <f>UPPER(TRIM(H4342))</f>
        <v/>
      </c>
      <c r="X4342">
        <f>UPPER(TRIM(I4342))</f>
        <v/>
      </c>
      <c r="Y4342">
        <f>IF(V4342&lt;&gt;"",IFERROR(INDEX(federal_program_name_lookup,MATCH(V4342,aln_lookup,0)),""),"")</f>
        <v/>
      </c>
    </row>
    <row r="4343">
      <c r="A4343">
        <f>IF(B4343&lt;&gt;"", "AWARD-"&amp;TEXT(ROW()-1,"0000"), "")</f>
        <v/>
      </c>
      <c r="B4343" s="4" t="n"/>
      <c r="C4343" s="4" t="n"/>
      <c r="D4343" s="4" t="n"/>
      <c r="E4343" s="6" t="n"/>
      <c r="F4343" s="7" t="n"/>
      <c r="G4343" s="6" t="n"/>
      <c r="H4343" s="6" t="n"/>
      <c r="I4343" s="6" t="n"/>
      <c r="J4343" s="5">
        <f>SUMIFS(amount_expended,cfda_key,V4343)</f>
        <v/>
      </c>
      <c r="K4343" s="5">
        <f>IF(G4343="OTHER CLUSTER NOT LISTED ABOVE",SUMIFS(amount_expended,uniform_other_cluster_name,X4343), IF(AND(OR(G4343="N/A",G4343=""),H4343=""),0,IF(G4343="STATE CLUSTER",SUMIFS(amount_expended,uniform_state_cluster_name,W4343),SUMIFS(amount_expended,cluster_name,G4343))))</f>
        <v/>
      </c>
      <c r="L4343" s="6" t="n"/>
      <c r="M4343" s="4" t="n"/>
      <c r="N4343" s="6" t="n"/>
      <c r="O4343" s="4" t="n"/>
      <c r="P4343" s="4" t="n"/>
      <c r="Q4343" s="6" t="n"/>
      <c r="R4343" s="7" t="n"/>
      <c r="S4343" s="6" t="n"/>
      <c r="T4343" s="6" t="n"/>
      <c r="U4343" s="6" t="n"/>
      <c r="V4343" s="3">
        <f>IF(OR(B4343="",C4343),"",CONCATENATE(B4343,".",C4343))</f>
        <v/>
      </c>
      <c r="W4343">
        <f>UPPER(TRIM(H4343))</f>
        <v/>
      </c>
      <c r="X4343">
        <f>UPPER(TRIM(I4343))</f>
        <v/>
      </c>
      <c r="Y4343">
        <f>IF(V4343&lt;&gt;"",IFERROR(INDEX(federal_program_name_lookup,MATCH(V4343,aln_lookup,0)),""),"")</f>
        <v/>
      </c>
    </row>
    <row r="4344">
      <c r="A4344">
        <f>IF(B4344&lt;&gt;"", "AWARD-"&amp;TEXT(ROW()-1,"0000"), "")</f>
        <v/>
      </c>
      <c r="B4344" s="4" t="n"/>
      <c r="C4344" s="4" t="n"/>
      <c r="D4344" s="4" t="n"/>
      <c r="E4344" s="6" t="n"/>
      <c r="F4344" s="7" t="n"/>
      <c r="G4344" s="6" t="n"/>
      <c r="H4344" s="6" t="n"/>
      <c r="I4344" s="6" t="n"/>
      <c r="J4344" s="5">
        <f>SUMIFS(amount_expended,cfda_key,V4344)</f>
        <v/>
      </c>
      <c r="K4344" s="5">
        <f>IF(G4344="OTHER CLUSTER NOT LISTED ABOVE",SUMIFS(amount_expended,uniform_other_cluster_name,X4344), IF(AND(OR(G4344="N/A",G4344=""),H4344=""),0,IF(G4344="STATE CLUSTER",SUMIFS(amount_expended,uniform_state_cluster_name,W4344),SUMIFS(amount_expended,cluster_name,G4344))))</f>
        <v/>
      </c>
      <c r="L4344" s="6" t="n"/>
      <c r="M4344" s="4" t="n"/>
      <c r="N4344" s="6" t="n"/>
      <c r="O4344" s="4" t="n"/>
      <c r="P4344" s="4" t="n"/>
      <c r="Q4344" s="6" t="n"/>
      <c r="R4344" s="7" t="n"/>
      <c r="S4344" s="6" t="n"/>
      <c r="T4344" s="6" t="n"/>
      <c r="U4344" s="6" t="n"/>
      <c r="V4344" s="3">
        <f>IF(OR(B4344="",C4344),"",CONCATENATE(B4344,".",C4344))</f>
        <v/>
      </c>
      <c r="W4344">
        <f>UPPER(TRIM(H4344))</f>
        <v/>
      </c>
      <c r="X4344">
        <f>UPPER(TRIM(I4344))</f>
        <v/>
      </c>
      <c r="Y4344">
        <f>IF(V4344&lt;&gt;"",IFERROR(INDEX(federal_program_name_lookup,MATCH(V4344,aln_lookup,0)),""),"")</f>
        <v/>
      </c>
    </row>
    <row r="4345">
      <c r="A4345">
        <f>IF(B4345&lt;&gt;"", "AWARD-"&amp;TEXT(ROW()-1,"0000"), "")</f>
        <v/>
      </c>
      <c r="B4345" s="4" t="n"/>
      <c r="C4345" s="4" t="n"/>
      <c r="D4345" s="4" t="n"/>
      <c r="E4345" s="6" t="n"/>
      <c r="F4345" s="7" t="n"/>
      <c r="G4345" s="6" t="n"/>
      <c r="H4345" s="6" t="n"/>
      <c r="I4345" s="6" t="n"/>
      <c r="J4345" s="5">
        <f>SUMIFS(amount_expended,cfda_key,V4345)</f>
        <v/>
      </c>
      <c r="K4345" s="5">
        <f>IF(G4345="OTHER CLUSTER NOT LISTED ABOVE",SUMIFS(amount_expended,uniform_other_cluster_name,X4345), IF(AND(OR(G4345="N/A",G4345=""),H4345=""),0,IF(G4345="STATE CLUSTER",SUMIFS(amount_expended,uniform_state_cluster_name,W4345),SUMIFS(amount_expended,cluster_name,G4345))))</f>
        <v/>
      </c>
      <c r="L4345" s="6" t="n"/>
      <c r="M4345" s="4" t="n"/>
      <c r="N4345" s="6" t="n"/>
      <c r="O4345" s="4" t="n"/>
      <c r="P4345" s="4" t="n"/>
      <c r="Q4345" s="6" t="n"/>
      <c r="R4345" s="7" t="n"/>
      <c r="S4345" s="6" t="n"/>
      <c r="T4345" s="6" t="n"/>
      <c r="U4345" s="6" t="n"/>
      <c r="V4345" s="3">
        <f>IF(OR(B4345="",C4345),"",CONCATENATE(B4345,".",C4345))</f>
        <v/>
      </c>
      <c r="W4345">
        <f>UPPER(TRIM(H4345))</f>
        <v/>
      </c>
      <c r="X4345">
        <f>UPPER(TRIM(I4345))</f>
        <v/>
      </c>
      <c r="Y4345">
        <f>IF(V4345&lt;&gt;"",IFERROR(INDEX(federal_program_name_lookup,MATCH(V4345,aln_lookup,0)),""),"")</f>
        <v/>
      </c>
    </row>
    <row r="4346">
      <c r="A4346">
        <f>IF(B4346&lt;&gt;"", "AWARD-"&amp;TEXT(ROW()-1,"0000"), "")</f>
        <v/>
      </c>
      <c r="B4346" s="4" t="n"/>
      <c r="C4346" s="4" t="n"/>
      <c r="D4346" s="4" t="n"/>
      <c r="E4346" s="6" t="n"/>
      <c r="F4346" s="7" t="n"/>
      <c r="G4346" s="6" t="n"/>
      <c r="H4346" s="6" t="n"/>
      <c r="I4346" s="6" t="n"/>
      <c r="J4346" s="5">
        <f>SUMIFS(amount_expended,cfda_key,V4346)</f>
        <v/>
      </c>
      <c r="K4346" s="5">
        <f>IF(G4346="OTHER CLUSTER NOT LISTED ABOVE",SUMIFS(amount_expended,uniform_other_cluster_name,X4346), IF(AND(OR(G4346="N/A",G4346=""),H4346=""),0,IF(G4346="STATE CLUSTER",SUMIFS(amount_expended,uniform_state_cluster_name,W4346),SUMIFS(amount_expended,cluster_name,G4346))))</f>
        <v/>
      </c>
      <c r="L4346" s="6" t="n"/>
      <c r="M4346" s="4" t="n"/>
      <c r="N4346" s="6" t="n"/>
      <c r="O4346" s="4" t="n"/>
      <c r="P4346" s="4" t="n"/>
      <c r="Q4346" s="6" t="n"/>
      <c r="R4346" s="7" t="n"/>
      <c r="S4346" s="6" t="n"/>
      <c r="T4346" s="6" t="n"/>
      <c r="U4346" s="6" t="n"/>
      <c r="V4346" s="3">
        <f>IF(OR(B4346="",C4346),"",CONCATENATE(B4346,".",C4346))</f>
        <v/>
      </c>
      <c r="W4346">
        <f>UPPER(TRIM(H4346))</f>
        <v/>
      </c>
      <c r="X4346">
        <f>UPPER(TRIM(I4346))</f>
        <v/>
      </c>
      <c r="Y4346">
        <f>IF(V4346&lt;&gt;"",IFERROR(INDEX(federal_program_name_lookup,MATCH(V4346,aln_lookup,0)),""),"")</f>
        <v/>
      </c>
    </row>
    <row r="4347">
      <c r="A4347">
        <f>IF(B4347&lt;&gt;"", "AWARD-"&amp;TEXT(ROW()-1,"0000"), "")</f>
        <v/>
      </c>
      <c r="B4347" s="4" t="n"/>
      <c r="C4347" s="4" t="n"/>
      <c r="D4347" s="4" t="n"/>
      <c r="E4347" s="6" t="n"/>
      <c r="F4347" s="7" t="n"/>
      <c r="G4347" s="6" t="n"/>
      <c r="H4347" s="6" t="n"/>
      <c r="I4347" s="6" t="n"/>
      <c r="J4347" s="5">
        <f>SUMIFS(amount_expended,cfda_key,V4347)</f>
        <v/>
      </c>
      <c r="K4347" s="5">
        <f>IF(G4347="OTHER CLUSTER NOT LISTED ABOVE",SUMIFS(amount_expended,uniform_other_cluster_name,X4347), IF(AND(OR(G4347="N/A",G4347=""),H4347=""),0,IF(G4347="STATE CLUSTER",SUMIFS(amount_expended,uniform_state_cluster_name,W4347),SUMIFS(amount_expended,cluster_name,G4347))))</f>
        <v/>
      </c>
      <c r="L4347" s="6" t="n"/>
      <c r="M4347" s="4" t="n"/>
      <c r="N4347" s="6" t="n"/>
      <c r="O4347" s="4" t="n"/>
      <c r="P4347" s="4" t="n"/>
      <c r="Q4347" s="6" t="n"/>
      <c r="R4347" s="7" t="n"/>
      <c r="S4347" s="6" t="n"/>
      <c r="T4347" s="6" t="n"/>
      <c r="U4347" s="6" t="n"/>
      <c r="V4347" s="3">
        <f>IF(OR(B4347="",C4347),"",CONCATENATE(B4347,".",C4347))</f>
        <v/>
      </c>
      <c r="W4347">
        <f>UPPER(TRIM(H4347))</f>
        <v/>
      </c>
      <c r="X4347">
        <f>UPPER(TRIM(I4347))</f>
        <v/>
      </c>
      <c r="Y4347">
        <f>IF(V4347&lt;&gt;"",IFERROR(INDEX(federal_program_name_lookup,MATCH(V4347,aln_lookup,0)),""),"")</f>
        <v/>
      </c>
    </row>
    <row r="4348">
      <c r="A4348">
        <f>IF(B4348&lt;&gt;"", "AWARD-"&amp;TEXT(ROW()-1,"0000"), "")</f>
        <v/>
      </c>
      <c r="B4348" s="4" t="n"/>
      <c r="C4348" s="4" t="n"/>
      <c r="D4348" s="4" t="n"/>
      <c r="E4348" s="6" t="n"/>
      <c r="F4348" s="7" t="n"/>
      <c r="G4348" s="6" t="n"/>
      <c r="H4348" s="6" t="n"/>
      <c r="I4348" s="6" t="n"/>
      <c r="J4348" s="5">
        <f>SUMIFS(amount_expended,cfda_key,V4348)</f>
        <v/>
      </c>
      <c r="K4348" s="5">
        <f>IF(G4348="OTHER CLUSTER NOT LISTED ABOVE",SUMIFS(amount_expended,uniform_other_cluster_name,X4348), IF(AND(OR(G4348="N/A",G4348=""),H4348=""),0,IF(G4348="STATE CLUSTER",SUMIFS(amount_expended,uniform_state_cluster_name,W4348),SUMIFS(amount_expended,cluster_name,G4348))))</f>
        <v/>
      </c>
      <c r="L4348" s="6" t="n"/>
      <c r="M4348" s="4" t="n"/>
      <c r="N4348" s="6" t="n"/>
      <c r="O4348" s="4" t="n"/>
      <c r="P4348" s="4" t="n"/>
      <c r="Q4348" s="6" t="n"/>
      <c r="R4348" s="7" t="n"/>
      <c r="S4348" s="6" t="n"/>
      <c r="T4348" s="6" t="n"/>
      <c r="U4348" s="6" t="n"/>
      <c r="V4348" s="3">
        <f>IF(OR(B4348="",C4348),"",CONCATENATE(B4348,".",C4348))</f>
        <v/>
      </c>
      <c r="W4348">
        <f>UPPER(TRIM(H4348))</f>
        <v/>
      </c>
      <c r="X4348">
        <f>UPPER(TRIM(I4348))</f>
        <v/>
      </c>
      <c r="Y4348">
        <f>IF(V4348&lt;&gt;"",IFERROR(INDEX(federal_program_name_lookup,MATCH(V4348,aln_lookup,0)),""),"")</f>
        <v/>
      </c>
    </row>
    <row r="4349">
      <c r="A4349">
        <f>IF(B4349&lt;&gt;"", "AWARD-"&amp;TEXT(ROW()-1,"0000"), "")</f>
        <v/>
      </c>
      <c r="B4349" s="4" t="n"/>
      <c r="C4349" s="4" t="n"/>
      <c r="D4349" s="4" t="n"/>
      <c r="E4349" s="6" t="n"/>
      <c r="F4349" s="7" t="n"/>
      <c r="G4349" s="6" t="n"/>
      <c r="H4349" s="6" t="n"/>
      <c r="I4349" s="6" t="n"/>
      <c r="J4349" s="5">
        <f>SUMIFS(amount_expended,cfda_key,V4349)</f>
        <v/>
      </c>
      <c r="K4349" s="5">
        <f>IF(G4349="OTHER CLUSTER NOT LISTED ABOVE",SUMIFS(amount_expended,uniform_other_cluster_name,X4349), IF(AND(OR(G4349="N/A",G4349=""),H4349=""),0,IF(G4349="STATE CLUSTER",SUMIFS(amount_expended,uniform_state_cluster_name,W4349),SUMIFS(amount_expended,cluster_name,G4349))))</f>
        <v/>
      </c>
      <c r="L4349" s="6" t="n"/>
      <c r="M4349" s="4" t="n"/>
      <c r="N4349" s="6" t="n"/>
      <c r="O4349" s="4" t="n"/>
      <c r="P4349" s="4" t="n"/>
      <c r="Q4349" s="6" t="n"/>
      <c r="R4349" s="7" t="n"/>
      <c r="S4349" s="6" t="n"/>
      <c r="T4349" s="6" t="n"/>
      <c r="U4349" s="6" t="n"/>
      <c r="V4349" s="3">
        <f>IF(OR(B4349="",C4349),"",CONCATENATE(B4349,".",C4349))</f>
        <v/>
      </c>
      <c r="W4349">
        <f>UPPER(TRIM(H4349))</f>
        <v/>
      </c>
      <c r="X4349">
        <f>UPPER(TRIM(I4349))</f>
        <v/>
      </c>
      <c r="Y4349">
        <f>IF(V4349&lt;&gt;"",IFERROR(INDEX(federal_program_name_lookup,MATCH(V4349,aln_lookup,0)),""),"")</f>
        <v/>
      </c>
    </row>
    <row r="4350">
      <c r="A4350">
        <f>IF(B4350&lt;&gt;"", "AWARD-"&amp;TEXT(ROW()-1,"0000"), "")</f>
        <v/>
      </c>
      <c r="B4350" s="4" t="n"/>
      <c r="C4350" s="4" t="n"/>
      <c r="D4350" s="4" t="n"/>
      <c r="E4350" s="6" t="n"/>
      <c r="F4350" s="7" t="n"/>
      <c r="G4350" s="6" t="n"/>
      <c r="H4350" s="6" t="n"/>
      <c r="I4350" s="6" t="n"/>
      <c r="J4350" s="5">
        <f>SUMIFS(amount_expended,cfda_key,V4350)</f>
        <v/>
      </c>
      <c r="K4350" s="5">
        <f>IF(G4350="OTHER CLUSTER NOT LISTED ABOVE",SUMIFS(amount_expended,uniform_other_cluster_name,X4350), IF(AND(OR(G4350="N/A",G4350=""),H4350=""),0,IF(G4350="STATE CLUSTER",SUMIFS(amount_expended,uniform_state_cluster_name,W4350),SUMIFS(amount_expended,cluster_name,G4350))))</f>
        <v/>
      </c>
      <c r="L4350" s="6" t="n"/>
      <c r="M4350" s="4" t="n"/>
      <c r="N4350" s="6" t="n"/>
      <c r="O4350" s="4" t="n"/>
      <c r="P4350" s="4" t="n"/>
      <c r="Q4350" s="6" t="n"/>
      <c r="R4350" s="7" t="n"/>
      <c r="S4350" s="6" t="n"/>
      <c r="T4350" s="6" t="n"/>
      <c r="U4350" s="6" t="n"/>
      <c r="V4350" s="3">
        <f>IF(OR(B4350="",C4350),"",CONCATENATE(B4350,".",C4350))</f>
        <v/>
      </c>
      <c r="W4350">
        <f>UPPER(TRIM(H4350))</f>
        <v/>
      </c>
      <c r="X4350">
        <f>UPPER(TRIM(I4350))</f>
        <v/>
      </c>
      <c r="Y4350">
        <f>IF(V4350&lt;&gt;"",IFERROR(INDEX(federal_program_name_lookup,MATCH(V4350,aln_lookup,0)),""),"")</f>
        <v/>
      </c>
    </row>
    <row r="4351">
      <c r="A4351">
        <f>IF(B4351&lt;&gt;"", "AWARD-"&amp;TEXT(ROW()-1,"0000"), "")</f>
        <v/>
      </c>
      <c r="B4351" s="4" t="n"/>
      <c r="C4351" s="4" t="n"/>
      <c r="D4351" s="4" t="n"/>
      <c r="E4351" s="6" t="n"/>
      <c r="F4351" s="7" t="n"/>
      <c r="G4351" s="6" t="n"/>
      <c r="H4351" s="6" t="n"/>
      <c r="I4351" s="6" t="n"/>
      <c r="J4351" s="5">
        <f>SUMIFS(amount_expended,cfda_key,V4351)</f>
        <v/>
      </c>
      <c r="K4351" s="5">
        <f>IF(G4351="OTHER CLUSTER NOT LISTED ABOVE",SUMIFS(amount_expended,uniform_other_cluster_name,X4351), IF(AND(OR(G4351="N/A",G4351=""),H4351=""),0,IF(G4351="STATE CLUSTER",SUMIFS(amount_expended,uniform_state_cluster_name,W4351),SUMIFS(amount_expended,cluster_name,G4351))))</f>
        <v/>
      </c>
      <c r="L4351" s="6" t="n"/>
      <c r="M4351" s="4" t="n"/>
      <c r="N4351" s="6" t="n"/>
      <c r="O4351" s="4" t="n"/>
      <c r="P4351" s="4" t="n"/>
      <c r="Q4351" s="6" t="n"/>
      <c r="R4351" s="7" t="n"/>
      <c r="S4351" s="6" t="n"/>
      <c r="T4351" s="6" t="n"/>
      <c r="U4351" s="6" t="n"/>
      <c r="V4351" s="3">
        <f>IF(OR(B4351="",C4351),"",CONCATENATE(B4351,".",C4351))</f>
        <v/>
      </c>
      <c r="W4351">
        <f>UPPER(TRIM(H4351))</f>
        <v/>
      </c>
      <c r="X4351">
        <f>UPPER(TRIM(I4351))</f>
        <v/>
      </c>
      <c r="Y4351">
        <f>IF(V4351&lt;&gt;"",IFERROR(INDEX(federal_program_name_lookup,MATCH(V4351,aln_lookup,0)),""),"")</f>
        <v/>
      </c>
    </row>
    <row r="4352">
      <c r="A4352">
        <f>IF(B4352&lt;&gt;"", "AWARD-"&amp;TEXT(ROW()-1,"0000"), "")</f>
        <v/>
      </c>
      <c r="B4352" s="4" t="n"/>
      <c r="C4352" s="4" t="n"/>
      <c r="D4352" s="4" t="n"/>
      <c r="E4352" s="6" t="n"/>
      <c r="F4352" s="7" t="n"/>
      <c r="G4352" s="6" t="n"/>
      <c r="H4352" s="6" t="n"/>
      <c r="I4352" s="6" t="n"/>
      <c r="J4352" s="5">
        <f>SUMIFS(amount_expended,cfda_key,V4352)</f>
        <v/>
      </c>
      <c r="K4352" s="5">
        <f>IF(G4352="OTHER CLUSTER NOT LISTED ABOVE",SUMIFS(amount_expended,uniform_other_cluster_name,X4352), IF(AND(OR(G4352="N/A",G4352=""),H4352=""),0,IF(G4352="STATE CLUSTER",SUMIFS(amount_expended,uniform_state_cluster_name,W4352),SUMIFS(amount_expended,cluster_name,G4352))))</f>
        <v/>
      </c>
      <c r="L4352" s="6" t="n"/>
      <c r="M4352" s="4" t="n"/>
      <c r="N4352" s="6" t="n"/>
      <c r="O4352" s="4" t="n"/>
      <c r="P4352" s="4" t="n"/>
      <c r="Q4352" s="6" t="n"/>
      <c r="R4352" s="7" t="n"/>
      <c r="S4352" s="6" t="n"/>
      <c r="T4352" s="6" t="n"/>
      <c r="U4352" s="6" t="n"/>
      <c r="V4352" s="3">
        <f>IF(OR(B4352="",C4352),"",CONCATENATE(B4352,".",C4352))</f>
        <v/>
      </c>
      <c r="W4352">
        <f>UPPER(TRIM(H4352))</f>
        <v/>
      </c>
      <c r="X4352">
        <f>UPPER(TRIM(I4352))</f>
        <v/>
      </c>
      <c r="Y4352">
        <f>IF(V4352&lt;&gt;"",IFERROR(INDEX(federal_program_name_lookup,MATCH(V4352,aln_lookup,0)),""),"")</f>
        <v/>
      </c>
    </row>
    <row r="4353">
      <c r="A4353">
        <f>IF(B4353&lt;&gt;"", "AWARD-"&amp;TEXT(ROW()-1,"0000"), "")</f>
        <v/>
      </c>
      <c r="B4353" s="4" t="n"/>
      <c r="C4353" s="4" t="n"/>
      <c r="D4353" s="4" t="n"/>
      <c r="E4353" s="6" t="n"/>
      <c r="F4353" s="7" t="n"/>
      <c r="G4353" s="6" t="n"/>
      <c r="H4353" s="6" t="n"/>
      <c r="I4353" s="6" t="n"/>
      <c r="J4353" s="5">
        <f>SUMIFS(amount_expended,cfda_key,V4353)</f>
        <v/>
      </c>
      <c r="K4353" s="5">
        <f>IF(G4353="OTHER CLUSTER NOT LISTED ABOVE",SUMIFS(amount_expended,uniform_other_cluster_name,X4353), IF(AND(OR(G4353="N/A",G4353=""),H4353=""),0,IF(G4353="STATE CLUSTER",SUMIFS(amount_expended,uniform_state_cluster_name,W4353),SUMIFS(amount_expended,cluster_name,G4353))))</f>
        <v/>
      </c>
      <c r="L4353" s="6" t="n"/>
      <c r="M4353" s="4" t="n"/>
      <c r="N4353" s="6" t="n"/>
      <c r="O4353" s="4" t="n"/>
      <c r="P4353" s="4" t="n"/>
      <c r="Q4353" s="6" t="n"/>
      <c r="R4353" s="7" t="n"/>
      <c r="S4353" s="6" t="n"/>
      <c r="T4353" s="6" t="n"/>
      <c r="U4353" s="6" t="n"/>
      <c r="V4353" s="3">
        <f>IF(OR(B4353="",C4353),"",CONCATENATE(B4353,".",C4353))</f>
        <v/>
      </c>
      <c r="W4353">
        <f>UPPER(TRIM(H4353))</f>
        <v/>
      </c>
      <c r="X4353">
        <f>UPPER(TRIM(I4353))</f>
        <v/>
      </c>
      <c r="Y4353">
        <f>IF(V4353&lt;&gt;"",IFERROR(INDEX(federal_program_name_lookup,MATCH(V4353,aln_lookup,0)),""),"")</f>
        <v/>
      </c>
    </row>
    <row r="4354">
      <c r="A4354">
        <f>IF(B4354&lt;&gt;"", "AWARD-"&amp;TEXT(ROW()-1,"0000"), "")</f>
        <v/>
      </c>
      <c r="B4354" s="4" t="n"/>
      <c r="C4354" s="4" t="n"/>
      <c r="D4354" s="4" t="n"/>
      <c r="E4354" s="6" t="n"/>
      <c r="F4354" s="7" t="n"/>
      <c r="G4354" s="6" t="n"/>
      <c r="H4354" s="6" t="n"/>
      <c r="I4354" s="6" t="n"/>
      <c r="J4354" s="5">
        <f>SUMIFS(amount_expended,cfda_key,V4354)</f>
        <v/>
      </c>
      <c r="K4354" s="5">
        <f>IF(G4354="OTHER CLUSTER NOT LISTED ABOVE",SUMIFS(amount_expended,uniform_other_cluster_name,X4354), IF(AND(OR(G4354="N/A",G4354=""),H4354=""),0,IF(G4354="STATE CLUSTER",SUMIFS(amount_expended,uniform_state_cluster_name,W4354),SUMIFS(amount_expended,cluster_name,G4354))))</f>
        <v/>
      </c>
      <c r="L4354" s="6" t="n"/>
      <c r="M4354" s="4" t="n"/>
      <c r="N4354" s="6" t="n"/>
      <c r="O4354" s="4" t="n"/>
      <c r="P4354" s="4" t="n"/>
      <c r="Q4354" s="6" t="n"/>
      <c r="R4354" s="7" t="n"/>
      <c r="S4354" s="6" t="n"/>
      <c r="T4354" s="6" t="n"/>
      <c r="U4354" s="6" t="n"/>
      <c r="V4354" s="3">
        <f>IF(OR(B4354="",C4354),"",CONCATENATE(B4354,".",C4354))</f>
        <v/>
      </c>
      <c r="W4354">
        <f>UPPER(TRIM(H4354))</f>
        <v/>
      </c>
      <c r="X4354">
        <f>UPPER(TRIM(I4354))</f>
        <v/>
      </c>
      <c r="Y4354">
        <f>IF(V4354&lt;&gt;"",IFERROR(INDEX(federal_program_name_lookup,MATCH(V4354,aln_lookup,0)),""),"")</f>
        <v/>
      </c>
    </row>
    <row r="4355">
      <c r="A4355">
        <f>IF(B4355&lt;&gt;"", "AWARD-"&amp;TEXT(ROW()-1,"0000"), "")</f>
        <v/>
      </c>
      <c r="B4355" s="4" t="n"/>
      <c r="C4355" s="4" t="n"/>
      <c r="D4355" s="4" t="n"/>
      <c r="E4355" s="6" t="n"/>
      <c r="F4355" s="7" t="n"/>
      <c r="G4355" s="6" t="n"/>
      <c r="H4355" s="6" t="n"/>
      <c r="I4355" s="6" t="n"/>
      <c r="J4355" s="5">
        <f>SUMIFS(amount_expended,cfda_key,V4355)</f>
        <v/>
      </c>
      <c r="K4355" s="5">
        <f>IF(G4355="OTHER CLUSTER NOT LISTED ABOVE",SUMIFS(amount_expended,uniform_other_cluster_name,X4355), IF(AND(OR(G4355="N/A",G4355=""),H4355=""),0,IF(G4355="STATE CLUSTER",SUMIFS(amount_expended,uniform_state_cluster_name,W4355),SUMIFS(amount_expended,cluster_name,G4355))))</f>
        <v/>
      </c>
      <c r="L4355" s="6" t="n"/>
      <c r="M4355" s="4" t="n"/>
      <c r="N4355" s="6" t="n"/>
      <c r="O4355" s="4" t="n"/>
      <c r="P4355" s="4" t="n"/>
      <c r="Q4355" s="6" t="n"/>
      <c r="R4355" s="7" t="n"/>
      <c r="S4355" s="6" t="n"/>
      <c r="T4355" s="6" t="n"/>
      <c r="U4355" s="6" t="n"/>
      <c r="V4355" s="3">
        <f>IF(OR(B4355="",C4355),"",CONCATENATE(B4355,".",C4355))</f>
        <v/>
      </c>
      <c r="W4355">
        <f>UPPER(TRIM(H4355))</f>
        <v/>
      </c>
      <c r="X4355">
        <f>UPPER(TRIM(I4355))</f>
        <v/>
      </c>
      <c r="Y4355">
        <f>IF(V4355&lt;&gt;"",IFERROR(INDEX(federal_program_name_lookup,MATCH(V4355,aln_lookup,0)),""),"")</f>
        <v/>
      </c>
    </row>
    <row r="4356">
      <c r="A4356">
        <f>IF(B4356&lt;&gt;"", "AWARD-"&amp;TEXT(ROW()-1,"0000"), "")</f>
        <v/>
      </c>
      <c r="B4356" s="4" t="n"/>
      <c r="C4356" s="4" t="n"/>
      <c r="D4356" s="4" t="n"/>
      <c r="E4356" s="6" t="n"/>
      <c r="F4356" s="7" t="n"/>
      <c r="G4356" s="6" t="n"/>
      <c r="H4356" s="6" t="n"/>
      <c r="I4356" s="6" t="n"/>
      <c r="J4356" s="5">
        <f>SUMIFS(amount_expended,cfda_key,V4356)</f>
        <v/>
      </c>
      <c r="K4356" s="5">
        <f>IF(G4356="OTHER CLUSTER NOT LISTED ABOVE",SUMIFS(amount_expended,uniform_other_cluster_name,X4356), IF(AND(OR(G4356="N/A",G4356=""),H4356=""),0,IF(G4356="STATE CLUSTER",SUMIFS(amount_expended,uniform_state_cluster_name,W4356),SUMIFS(amount_expended,cluster_name,G4356))))</f>
        <v/>
      </c>
      <c r="L4356" s="6" t="n"/>
      <c r="M4356" s="4" t="n"/>
      <c r="N4356" s="6" t="n"/>
      <c r="O4356" s="4" t="n"/>
      <c r="P4356" s="4" t="n"/>
      <c r="Q4356" s="6" t="n"/>
      <c r="R4356" s="7" t="n"/>
      <c r="S4356" s="6" t="n"/>
      <c r="T4356" s="6" t="n"/>
      <c r="U4356" s="6" t="n"/>
      <c r="V4356" s="3">
        <f>IF(OR(B4356="",C4356),"",CONCATENATE(B4356,".",C4356))</f>
        <v/>
      </c>
      <c r="W4356">
        <f>UPPER(TRIM(H4356))</f>
        <v/>
      </c>
      <c r="X4356">
        <f>UPPER(TRIM(I4356))</f>
        <v/>
      </c>
      <c r="Y4356">
        <f>IF(V4356&lt;&gt;"",IFERROR(INDEX(federal_program_name_lookup,MATCH(V4356,aln_lookup,0)),""),"")</f>
        <v/>
      </c>
    </row>
    <row r="4357">
      <c r="A4357">
        <f>IF(B4357&lt;&gt;"", "AWARD-"&amp;TEXT(ROW()-1,"0000"), "")</f>
        <v/>
      </c>
      <c r="B4357" s="4" t="n"/>
      <c r="C4357" s="4" t="n"/>
      <c r="D4357" s="4" t="n"/>
      <c r="E4357" s="6" t="n"/>
      <c r="F4357" s="7" t="n"/>
      <c r="G4357" s="6" t="n"/>
      <c r="H4357" s="6" t="n"/>
      <c r="I4357" s="6" t="n"/>
      <c r="J4357" s="5">
        <f>SUMIFS(amount_expended,cfda_key,V4357)</f>
        <v/>
      </c>
      <c r="K4357" s="5">
        <f>IF(G4357="OTHER CLUSTER NOT LISTED ABOVE",SUMIFS(amount_expended,uniform_other_cluster_name,X4357), IF(AND(OR(G4357="N/A",G4357=""),H4357=""),0,IF(G4357="STATE CLUSTER",SUMIFS(amount_expended,uniform_state_cluster_name,W4357),SUMIFS(amount_expended,cluster_name,G4357))))</f>
        <v/>
      </c>
      <c r="L4357" s="6" t="n"/>
      <c r="M4357" s="4" t="n"/>
      <c r="N4357" s="6" t="n"/>
      <c r="O4357" s="4" t="n"/>
      <c r="P4357" s="4" t="n"/>
      <c r="Q4357" s="6" t="n"/>
      <c r="R4357" s="7" t="n"/>
      <c r="S4357" s="6" t="n"/>
      <c r="T4357" s="6" t="n"/>
      <c r="U4357" s="6" t="n"/>
      <c r="V4357" s="3">
        <f>IF(OR(B4357="",C4357),"",CONCATENATE(B4357,".",C4357))</f>
        <v/>
      </c>
      <c r="W4357">
        <f>UPPER(TRIM(H4357))</f>
        <v/>
      </c>
      <c r="X4357">
        <f>UPPER(TRIM(I4357))</f>
        <v/>
      </c>
      <c r="Y4357">
        <f>IF(V4357&lt;&gt;"",IFERROR(INDEX(federal_program_name_lookup,MATCH(V4357,aln_lookup,0)),""),"")</f>
        <v/>
      </c>
    </row>
    <row r="4358">
      <c r="A4358">
        <f>IF(B4358&lt;&gt;"", "AWARD-"&amp;TEXT(ROW()-1,"0000"), "")</f>
        <v/>
      </c>
      <c r="B4358" s="4" t="n"/>
      <c r="C4358" s="4" t="n"/>
      <c r="D4358" s="4" t="n"/>
      <c r="E4358" s="6" t="n"/>
      <c r="F4358" s="7" t="n"/>
      <c r="G4358" s="6" t="n"/>
      <c r="H4358" s="6" t="n"/>
      <c r="I4358" s="6" t="n"/>
      <c r="J4358" s="5">
        <f>SUMIFS(amount_expended,cfda_key,V4358)</f>
        <v/>
      </c>
      <c r="K4358" s="5">
        <f>IF(G4358="OTHER CLUSTER NOT LISTED ABOVE",SUMIFS(amount_expended,uniform_other_cluster_name,X4358), IF(AND(OR(G4358="N/A",G4358=""),H4358=""),0,IF(G4358="STATE CLUSTER",SUMIFS(amount_expended,uniform_state_cluster_name,W4358),SUMIFS(amount_expended,cluster_name,G4358))))</f>
        <v/>
      </c>
      <c r="L4358" s="6" t="n"/>
      <c r="M4358" s="4" t="n"/>
      <c r="N4358" s="6" t="n"/>
      <c r="O4358" s="4" t="n"/>
      <c r="P4358" s="4" t="n"/>
      <c r="Q4358" s="6" t="n"/>
      <c r="R4358" s="7" t="n"/>
      <c r="S4358" s="6" t="n"/>
      <c r="T4358" s="6" t="n"/>
      <c r="U4358" s="6" t="n"/>
      <c r="V4358" s="3">
        <f>IF(OR(B4358="",C4358),"",CONCATENATE(B4358,".",C4358))</f>
        <v/>
      </c>
      <c r="W4358">
        <f>UPPER(TRIM(H4358))</f>
        <v/>
      </c>
      <c r="X4358">
        <f>UPPER(TRIM(I4358))</f>
        <v/>
      </c>
      <c r="Y4358">
        <f>IF(V4358&lt;&gt;"",IFERROR(INDEX(federal_program_name_lookup,MATCH(V4358,aln_lookup,0)),""),"")</f>
        <v/>
      </c>
    </row>
    <row r="4359">
      <c r="A4359">
        <f>IF(B4359&lt;&gt;"", "AWARD-"&amp;TEXT(ROW()-1,"0000"), "")</f>
        <v/>
      </c>
      <c r="B4359" s="4" t="n"/>
      <c r="C4359" s="4" t="n"/>
      <c r="D4359" s="4" t="n"/>
      <c r="E4359" s="6" t="n"/>
      <c r="F4359" s="7" t="n"/>
      <c r="G4359" s="6" t="n"/>
      <c r="H4359" s="6" t="n"/>
      <c r="I4359" s="6" t="n"/>
      <c r="J4359" s="5">
        <f>SUMIFS(amount_expended,cfda_key,V4359)</f>
        <v/>
      </c>
      <c r="K4359" s="5">
        <f>IF(G4359="OTHER CLUSTER NOT LISTED ABOVE",SUMIFS(amount_expended,uniform_other_cluster_name,X4359), IF(AND(OR(G4359="N/A",G4359=""),H4359=""),0,IF(G4359="STATE CLUSTER",SUMIFS(amount_expended,uniform_state_cluster_name,W4359),SUMIFS(amount_expended,cluster_name,G4359))))</f>
        <v/>
      </c>
      <c r="L4359" s="6" t="n"/>
      <c r="M4359" s="4" t="n"/>
      <c r="N4359" s="6" t="n"/>
      <c r="O4359" s="4" t="n"/>
      <c r="P4359" s="4" t="n"/>
      <c r="Q4359" s="6" t="n"/>
      <c r="R4359" s="7" t="n"/>
      <c r="S4359" s="6" t="n"/>
      <c r="T4359" s="6" t="n"/>
      <c r="U4359" s="6" t="n"/>
      <c r="V4359" s="3">
        <f>IF(OR(B4359="",C4359),"",CONCATENATE(B4359,".",C4359))</f>
        <v/>
      </c>
      <c r="W4359">
        <f>UPPER(TRIM(H4359))</f>
        <v/>
      </c>
      <c r="X4359">
        <f>UPPER(TRIM(I4359))</f>
        <v/>
      </c>
      <c r="Y4359">
        <f>IF(V4359&lt;&gt;"",IFERROR(INDEX(federal_program_name_lookup,MATCH(V4359,aln_lookup,0)),""),"")</f>
        <v/>
      </c>
    </row>
    <row r="4360">
      <c r="A4360">
        <f>IF(B4360&lt;&gt;"", "AWARD-"&amp;TEXT(ROW()-1,"0000"), "")</f>
        <v/>
      </c>
      <c r="B4360" s="4" t="n"/>
      <c r="C4360" s="4" t="n"/>
      <c r="D4360" s="4" t="n"/>
      <c r="E4360" s="6" t="n"/>
      <c r="F4360" s="7" t="n"/>
      <c r="G4360" s="6" t="n"/>
      <c r="H4360" s="6" t="n"/>
      <c r="I4360" s="6" t="n"/>
      <c r="J4360" s="5">
        <f>SUMIFS(amount_expended,cfda_key,V4360)</f>
        <v/>
      </c>
      <c r="K4360" s="5">
        <f>IF(G4360="OTHER CLUSTER NOT LISTED ABOVE",SUMIFS(amount_expended,uniform_other_cluster_name,X4360), IF(AND(OR(G4360="N/A",G4360=""),H4360=""),0,IF(G4360="STATE CLUSTER",SUMIFS(amount_expended,uniform_state_cluster_name,W4360),SUMIFS(amount_expended,cluster_name,G4360))))</f>
        <v/>
      </c>
      <c r="L4360" s="6" t="n"/>
      <c r="M4360" s="4" t="n"/>
      <c r="N4360" s="6" t="n"/>
      <c r="O4360" s="4" t="n"/>
      <c r="P4360" s="4" t="n"/>
      <c r="Q4360" s="6" t="n"/>
      <c r="R4360" s="7" t="n"/>
      <c r="S4360" s="6" t="n"/>
      <c r="T4360" s="6" t="n"/>
      <c r="U4360" s="6" t="n"/>
      <c r="V4360" s="3">
        <f>IF(OR(B4360="",C4360),"",CONCATENATE(B4360,".",C4360))</f>
        <v/>
      </c>
      <c r="W4360">
        <f>UPPER(TRIM(H4360))</f>
        <v/>
      </c>
      <c r="X4360">
        <f>UPPER(TRIM(I4360))</f>
        <v/>
      </c>
      <c r="Y4360">
        <f>IF(V4360&lt;&gt;"",IFERROR(INDEX(federal_program_name_lookup,MATCH(V4360,aln_lookup,0)),""),"")</f>
        <v/>
      </c>
    </row>
    <row r="4361">
      <c r="A4361">
        <f>IF(B4361&lt;&gt;"", "AWARD-"&amp;TEXT(ROW()-1,"0000"), "")</f>
        <v/>
      </c>
      <c r="B4361" s="4" t="n"/>
      <c r="C4361" s="4" t="n"/>
      <c r="D4361" s="4" t="n"/>
      <c r="E4361" s="6" t="n"/>
      <c r="F4361" s="7" t="n"/>
      <c r="G4361" s="6" t="n"/>
      <c r="H4361" s="6" t="n"/>
      <c r="I4361" s="6" t="n"/>
      <c r="J4361" s="5">
        <f>SUMIFS(amount_expended,cfda_key,V4361)</f>
        <v/>
      </c>
      <c r="K4361" s="5">
        <f>IF(G4361="OTHER CLUSTER NOT LISTED ABOVE",SUMIFS(amount_expended,uniform_other_cluster_name,X4361), IF(AND(OR(G4361="N/A",G4361=""),H4361=""),0,IF(G4361="STATE CLUSTER",SUMIFS(amount_expended,uniform_state_cluster_name,W4361),SUMIFS(amount_expended,cluster_name,G4361))))</f>
        <v/>
      </c>
      <c r="L4361" s="6" t="n"/>
      <c r="M4361" s="4" t="n"/>
      <c r="N4361" s="6" t="n"/>
      <c r="O4361" s="4" t="n"/>
      <c r="P4361" s="4" t="n"/>
      <c r="Q4361" s="6" t="n"/>
      <c r="R4361" s="7" t="n"/>
      <c r="S4361" s="6" t="n"/>
      <c r="T4361" s="6" t="n"/>
      <c r="U4361" s="6" t="n"/>
      <c r="V4361" s="3">
        <f>IF(OR(B4361="",C4361),"",CONCATENATE(B4361,".",C4361))</f>
        <v/>
      </c>
      <c r="W4361">
        <f>UPPER(TRIM(H4361))</f>
        <v/>
      </c>
      <c r="X4361">
        <f>UPPER(TRIM(I4361))</f>
        <v/>
      </c>
      <c r="Y4361">
        <f>IF(V4361&lt;&gt;"",IFERROR(INDEX(federal_program_name_lookup,MATCH(V4361,aln_lookup,0)),""),"")</f>
        <v/>
      </c>
    </row>
    <row r="4362">
      <c r="A4362">
        <f>IF(B4362&lt;&gt;"", "AWARD-"&amp;TEXT(ROW()-1,"0000"), "")</f>
        <v/>
      </c>
      <c r="B4362" s="4" t="n"/>
      <c r="C4362" s="4" t="n"/>
      <c r="D4362" s="4" t="n"/>
      <c r="E4362" s="6" t="n"/>
      <c r="F4362" s="7" t="n"/>
      <c r="G4362" s="6" t="n"/>
      <c r="H4362" s="6" t="n"/>
      <c r="I4362" s="6" t="n"/>
      <c r="J4362" s="5">
        <f>SUMIFS(amount_expended,cfda_key,V4362)</f>
        <v/>
      </c>
      <c r="K4362" s="5">
        <f>IF(G4362="OTHER CLUSTER NOT LISTED ABOVE",SUMIFS(amount_expended,uniform_other_cluster_name,X4362), IF(AND(OR(G4362="N/A",G4362=""),H4362=""),0,IF(G4362="STATE CLUSTER",SUMIFS(amount_expended,uniform_state_cluster_name,W4362),SUMIFS(amount_expended,cluster_name,G4362))))</f>
        <v/>
      </c>
      <c r="L4362" s="6" t="n"/>
      <c r="M4362" s="4" t="n"/>
      <c r="N4362" s="6" t="n"/>
      <c r="O4362" s="4" t="n"/>
      <c r="P4362" s="4" t="n"/>
      <c r="Q4362" s="6" t="n"/>
      <c r="R4362" s="7" t="n"/>
      <c r="S4362" s="6" t="n"/>
      <c r="T4362" s="6" t="n"/>
      <c r="U4362" s="6" t="n"/>
      <c r="V4362" s="3">
        <f>IF(OR(B4362="",C4362),"",CONCATENATE(B4362,".",C4362))</f>
        <v/>
      </c>
      <c r="W4362">
        <f>UPPER(TRIM(H4362))</f>
        <v/>
      </c>
      <c r="X4362">
        <f>UPPER(TRIM(I4362))</f>
        <v/>
      </c>
      <c r="Y4362">
        <f>IF(V4362&lt;&gt;"",IFERROR(INDEX(federal_program_name_lookup,MATCH(V4362,aln_lookup,0)),""),"")</f>
        <v/>
      </c>
    </row>
    <row r="4363">
      <c r="A4363">
        <f>IF(B4363&lt;&gt;"", "AWARD-"&amp;TEXT(ROW()-1,"0000"), "")</f>
        <v/>
      </c>
      <c r="B4363" s="4" t="n"/>
      <c r="C4363" s="4" t="n"/>
      <c r="D4363" s="4" t="n"/>
      <c r="E4363" s="6" t="n"/>
      <c r="F4363" s="7" t="n"/>
      <c r="G4363" s="6" t="n"/>
      <c r="H4363" s="6" t="n"/>
      <c r="I4363" s="6" t="n"/>
      <c r="J4363" s="5">
        <f>SUMIFS(amount_expended,cfda_key,V4363)</f>
        <v/>
      </c>
      <c r="K4363" s="5">
        <f>IF(G4363="OTHER CLUSTER NOT LISTED ABOVE",SUMIFS(amount_expended,uniform_other_cluster_name,X4363), IF(AND(OR(G4363="N/A",G4363=""),H4363=""),0,IF(G4363="STATE CLUSTER",SUMIFS(amount_expended,uniform_state_cluster_name,W4363),SUMIFS(amount_expended,cluster_name,G4363))))</f>
        <v/>
      </c>
      <c r="L4363" s="6" t="n"/>
      <c r="M4363" s="4" t="n"/>
      <c r="N4363" s="6" t="n"/>
      <c r="O4363" s="4" t="n"/>
      <c r="P4363" s="4" t="n"/>
      <c r="Q4363" s="6" t="n"/>
      <c r="R4363" s="7" t="n"/>
      <c r="S4363" s="6" t="n"/>
      <c r="T4363" s="6" t="n"/>
      <c r="U4363" s="6" t="n"/>
      <c r="V4363" s="3">
        <f>IF(OR(B4363="",C4363),"",CONCATENATE(B4363,".",C4363))</f>
        <v/>
      </c>
      <c r="W4363">
        <f>UPPER(TRIM(H4363))</f>
        <v/>
      </c>
      <c r="X4363">
        <f>UPPER(TRIM(I4363))</f>
        <v/>
      </c>
      <c r="Y4363">
        <f>IF(V4363&lt;&gt;"",IFERROR(INDEX(federal_program_name_lookup,MATCH(V4363,aln_lookup,0)),""),"")</f>
        <v/>
      </c>
    </row>
    <row r="4364">
      <c r="A4364">
        <f>IF(B4364&lt;&gt;"", "AWARD-"&amp;TEXT(ROW()-1,"0000"), "")</f>
        <v/>
      </c>
      <c r="B4364" s="4" t="n"/>
      <c r="C4364" s="4" t="n"/>
      <c r="D4364" s="4" t="n"/>
      <c r="E4364" s="6" t="n"/>
      <c r="F4364" s="7" t="n"/>
      <c r="G4364" s="6" t="n"/>
      <c r="H4364" s="6" t="n"/>
      <c r="I4364" s="6" t="n"/>
      <c r="J4364" s="5">
        <f>SUMIFS(amount_expended,cfda_key,V4364)</f>
        <v/>
      </c>
      <c r="K4364" s="5">
        <f>IF(G4364="OTHER CLUSTER NOT LISTED ABOVE",SUMIFS(amount_expended,uniform_other_cluster_name,X4364), IF(AND(OR(G4364="N/A",G4364=""),H4364=""),0,IF(G4364="STATE CLUSTER",SUMIFS(amount_expended,uniform_state_cluster_name,W4364),SUMIFS(amount_expended,cluster_name,G4364))))</f>
        <v/>
      </c>
      <c r="L4364" s="6" t="n"/>
      <c r="M4364" s="4" t="n"/>
      <c r="N4364" s="6" t="n"/>
      <c r="O4364" s="4" t="n"/>
      <c r="P4364" s="4" t="n"/>
      <c r="Q4364" s="6" t="n"/>
      <c r="R4364" s="7" t="n"/>
      <c r="S4364" s="6" t="n"/>
      <c r="T4364" s="6" t="n"/>
      <c r="U4364" s="6" t="n"/>
      <c r="V4364" s="3">
        <f>IF(OR(B4364="",C4364),"",CONCATENATE(B4364,".",C4364))</f>
        <v/>
      </c>
      <c r="W4364">
        <f>UPPER(TRIM(H4364))</f>
        <v/>
      </c>
      <c r="X4364">
        <f>UPPER(TRIM(I4364))</f>
        <v/>
      </c>
      <c r="Y4364">
        <f>IF(V4364&lt;&gt;"",IFERROR(INDEX(federal_program_name_lookup,MATCH(V4364,aln_lookup,0)),""),"")</f>
        <v/>
      </c>
    </row>
    <row r="4365">
      <c r="A4365">
        <f>IF(B4365&lt;&gt;"", "AWARD-"&amp;TEXT(ROW()-1,"0000"), "")</f>
        <v/>
      </c>
      <c r="B4365" s="4" t="n"/>
      <c r="C4365" s="4" t="n"/>
      <c r="D4365" s="4" t="n"/>
      <c r="E4365" s="6" t="n"/>
      <c r="F4365" s="7" t="n"/>
      <c r="G4365" s="6" t="n"/>
      <c r="H4365" s="6" t="n"/>
      <c r="I4365" s="6" t="n"/>
      <c r="J4365" s="5">
        <f>SUMIFS(amount_expended,cfda_key,V4365)</f>
        <v/>
      </c>
      <c r="K4365" s="5">
        <f>IF(G4365="OTHER CLUSTER NOT LISTED ABOVE",SUMIFS(amount_expended,uniform_other_cluster_name,X4365), IF(AND(OR(G4365="N/A",G4365=""),H4365=""),0,IF(G4365="STATE CLUSTER",SUMIFS(amount_expended,uniform_state_cluster_name,W4365),SUMIFS(amount_expended,cluster_name,G4365))))</f>
        <v/>
      </c>
      <c r="L4365" s="6" t="n"/>
      <c r="M4365" s="4" t="n"/>
      <c r="N4365" s="6" t="n"/>
      <c r="O4365" s="4" t="n"/>
      <c r="P4365" s="4" t="n"/>
      <c r="Q4365" s="6" t="n"/>
      <c r="R4365" s="7" t="n"/>
      <c r="S4365" s="6" t="n"/>
      <c r="T4365" s="6" t="n"/>
      <c r="U4365" s="6" t="n"/>
      <c r="V4365" s="3">
        <f>IF(OR(B4365="",C4365),"",CONCATENATE(B4365,".",C4365))</f>
        <v/>
      </c>
      <c r="W4365">
        <f>UPPER(TRIM(H4365))</f>
        <v/>
      </c>
      <c r="X4365">
        <f>UPPER(TRIM(I4365))</f>
        <v/>
      </c>
      <c r="Y4365">
        <f>IF(V4365&lt;&gt;"",IFERROR(INDEX(federal_program_name_lookup,MATCH(V4365,aln_lookup,0)),""),"")</f>
        <v/>
      </c>
    </row>
    <row r="4366">
      <c r="A4366">
        <f>IF(B4366&lt;&gt;"", "AWARD-"&amp;TEXT(ROW()-1,"0000"), "")</f>
        <v/>
      </c>
      <c r="B4366" s="4" t="n"/>
      <c r="C4366" s="4" t="n"/>
      <c r="D4366" s="4" t="n"/>
      <c r="E4366" s="6" t="n"/>
      <c r="F4366" s="7" t="n"/>
      <c r="G4366" s="6" t="n"/>
      <c r="H4366" s="6" t="n"/>
      <c r="I4366" s="6" t="n"/>
      <c r="J4366" s="5">
        <f>SUMIFS(amount_expended,cfda_key,V4366)</f>
        <v/>
      </c>
      <c r="K4366" s="5">
        <f>IF(G4366="OTHER CLUSTER NOT LISTED ABOVE",SUMIFS(amount_expended,uniform_other_cluster_name,X4366), IF(AND(OR(G4366="N/A",G4366=""),H4366=""),0,IF(G4366="STATE CLUSTER",SUMIFS(amount_expended,uniform_state_cluster_name,W4366),SUMIFS(amount_expended,cluster_name,G4366))))</f>
        <v/>
      </c>
      <c r="L4366" s="6" t="n"/>
      <c r="M4366" s="4" t="n"/>
      <c r="N4366" s="6" t="n"/>
      <c r="O4366" s="4" t="n"/>
      <c r="P4366" s="4" t="n"/>
      <c r="Q4366" s="6" t="n"/>
      <c r="R4366" s="7" t="n"/>
      <c r="S4366" s="6" t="n"/>
      <c r="T4366" s="6" t="n"/>
      <c r="U4366" s="6" t="n"/>
      <c r="V4366" s="3">
        <f>IF(OR(B4366="",C4366),"",CONCATENATE(B4366,".",C4366))</f>
        <v/>
      </c>
      <c r="W4366">
        <f>UPPER(TRIM(H4366))</f>
        <v/>
      </c>
      <c r="X4366">
        <f>UPPER(TRIM(I4366))</f>
        <v/>
      </c>
      <c r="Y4366">
        <f>IF(V4366&lt;&gt;"",IFERROR(INDEX(federal_program_name_lookup,MATCH(V4366,aln_lookup,0)),""),"")</f>
        <v/>
      </c>
    </row>
    <row r="4367">
      <c r="A4367">
        <f>IF(B4367&lt;&gt;"", "AWARD-"&amp;TEXT(ROW()-1,"0000"), "")</f>
        <v/>
      </c>
      <c r="B4367" s="4" t="n"/>
      <c r="C4367" s="4" t="n"/>
      <c r="D4367" s="4" t="n"/>
      <c r="E4367" s="6" t="n"/>
      <c r="F4367" s="7" t="n"/>
      <c r="G4367" s="6" t="n"/>
      <c r="H4367" s="6" t="n"/>
      <c r="I4367" s="6" t="n"/>
      <c r="J4367" s="5">
        <f>SUMIFS(amount_expended,cfda_key,V4367)</f>
        <v/>
      </c>
      <c r="K4367" s="5">
        <f>IF(G4367="OTHER CLUSTER NOT LISTED ABOVE",SUMIFS(amount_expended,uniform_other_cluster_name,X4367), IF(AND(OR(G4367="N/A",G4367=""),H4367=""),0,IF(G4367="STATE CLUSTER",SUMIFS(amount_expended,uniform_state_cluster_name,W4367),SUMIFS(amount_expended,cluster_name,G4367))))</f>
        <v/>
      </c>
      <c r="L4367" s="6" t="n"/>
      <c r="M4367" s="4" t="n"/>
      <c r="N4367" s="6" t="n"/>
      <c r="O4367" s="4" t="n"/>
      <c r="P4367" s="4" t="n"/>
      <c r="Q4367" s="6" t="n"/>
      <c r="R4367" s="7" t="n"/>
      <c r="S4367" s="6" t="n"/>
      <c r="T4367" s="6" t="n"/>
      <c r="U4367" s="6" t="n"/>
      <c r="V4367" s="3">
        <f>IF(OR(B4367="",C4367),"",CONCATENATE(B4367,".",C4367))</f>
        <v/>
      </c>
      <c r="W4367">
        <f>UPPER(TRIM(H4367))</f>
        <v/>
      </c>
      <c r="X4367">
        <f>UPPER(TRIM(I4367))</f>
        <v/>
      </c>
      <c r="Y4367">
        <f>IF(V4367&lt;&gt;"",IFERROR(INDEX(federal_program_name_lookup,MATCH(V4367,aln_lookup,0)),""),"")</f>
        <v/>
      </c>
    </row>
    <row r="4368">
      <c r="A4368">
        <f>IF(B4368&lt;&gt;"", "AWARD-"&amp;TEXT(ROW()-1,"0000"), "")</f>
        <v/>
      </c>
      <c r="B4368" s="4" t="n"/>
      <c r="C4368" s="4" t="n"/>
      <c r="D4368" s="4" t="n"/>
      <c r="E4368" s="6" t="n"/>
      <c r="F4368" s="7" t="n"/>
      <c r="G4368" s="6" t="n"/>
      <c r="H4368" s="6" t="n"/>
      <c r="I4368" s="6" t="n"/>
      <c r="J4368" s="5">
        <f>SUMIFS(amount_expended,cfda_key,V4368)</f>
        <v/>
      </c>
      <c r="K4368" s="5">
        <f>IF(G4368="OTHER CLUSTER NOT LISTED ABOVE",SUMIFS(amount_expended,uniform_other_cluster_name,X4368), IF(AND(OR(G4368="N/A",G4368=""),H4368=""),0,IF(G4368="STATE CLUSTER",SUMIFS(amount_expended,uniform_state_cluster_name,W4368),SUMIFS(amount_expended,cluster_name,G4368))))</f>
        <v/>
      </c>
      <c r="L4368" s="6" t="n"/>
      <c r="M4368" s="4" t="n"/>
      <c r="N4368" s="6" t="n"/>
      <c r="O4368" s="4" t="n"/>
      <c r="P4368" s="4" t="n"/>
      <c r="Q4368" s="6" t="n"/>
      <c r="R4368" s="7" t="n"/>
      <c r="S4368" s="6" t="n"/>
      <c r="T4368" s="6" t="n"/>
      <c r="U4368" s="6" t="n"/>
      <c r="V4368" s="3">
        <f>IF(OR(B4368="",C4368),"",CONCATENATE(B4368,".",C4368))</f>
        <v/>
      </c>
      <c r="W4368">
        <f>UPPER(TRIM(H4368))</f>
        <v/>
      </c>
      <c r="X4368">
        <f>UPPER(TRIM(I4368))</f>
        <v/>
      </c>
      <c r="Y4368">
        <f>IF(V4368&lt;&gt;"",IFERROR(INDEX(federal_program_name_lookup,MATCH(V4368,aln_lookup,0)),""),"")</f>
        <v/>
      </c>
    </row>
    <row r="4369">
      <c r="A4369">
        <f>IF(B4369&lt;&gt;"", "AWARD-"&amp;TEXT(ROW()-1,"0000"), "")</f>
        <v/>
      </c>
      <c r="B4369" s="4" t="n"/>
      <c r="C4369" s="4" t="n"/>
      <c r="D4369" s="4" t="n"/>
      <c r="E4369" s="6" t="n"/>
      <c r="F4369" s="7" t="n"/>
      <c r="G4369" s="6" t="n"/>
      <c r="H4369" s="6" t="n"/>
      <c r="I4369" s="6" t="n"/>
      <c r="J4369" s="5">
        <f>SUMIFS(amount_expended,cfda_key,V4369)</f>
        <v/>
      </c>
      <c r="K4369" s="5">
        <f>IF(G4369="OTHER CLUSTER NOT LISTED ABOVE",SUMIFS(amount_expended,uniform_other_cluster_name,X4369), IF(AND(OR(G4369="N/A",G4369=""),H4369=""),0,IF(G4369="STATE CLUSTER",SUMIFS(amount_expended,uniform_state_cluster_name,W4369),SUMIFS(amount_expended,cluster_name,G4369))))</f>
        <v/>
      </c>
      <c r="L4369" s="6" t="n"/>
      <c r="M4369" s="4" t="n"/>
      <c r="N4369" s="6" t="n"/>
      <c r="O4369" s="4" t="n"/>
      <c r="P4369" s="4" t="n"/>
      <c r="Q4369" s="6" t="n"/>
      <c r="R4369" s="7" t="n"/>
      <c r="S4369" s="6" t="n"/>
      <c r="T4369" s="6" t="n"/>
      <c r="U4369" s="6" t="n"/>
      <c r="V4369" s="3">
        <f>IF(OR(B4369="",C4369),"",CONCATENATE(B4369,".",C4369))</f>
        <v/>
      </c>
      <c r="W4369">
        <f>UPPER(TRIM(H4369))</f>
        <v/>
      </c>
      <c r="X4369">
        <f>UPPER(TRIM(I4369))</f>
        <v/>
      </c>
      <c r="Y4369">
        <f>IF(V4369&lt;&gt;"",IFERROR(INDEX(federal_program_name_lookup,MATCH(V4369,aln_lookup,0)),""),"")</f>
        <v/>
      </c>
    </row>
    <row r="4370">
      <c r="A4370">
        <f>IF(B4370&lt;&gt;"", "AWARD-"&amp;TEXT(ROW()-1,"0000"), "")</f>
        <v/>
      </c>
      <c r="B4370" s="4" t="n"/>
      <c r="C4370" s="4" t="n"/>
      <c r="D4370" s="4" t="n"/>
      <c r="E4370" s="6" t="n"/>
      <c r="F4370" s="7" t="n"/>
      <c r="G4370" s="6" t="n"/>
      <c r="H4370" s="6" t="n"/>
      <c r="I4370" s="6" t="n"/>
      <c r="J4370" s="5">
        <f>SUMIFS(amount_expended,cfda_key,V4370)</f>
        <v/>
      </c>
      <c r="K4370" s="5">
        <f>IF(G4370="OTHER CLUSTER NOT LISTED ABOVE",SUMIFS(amount_expended,uniform_other_cluster_name,X4370), IF(AND(OR(G4370="N/A",G4370=""),H4370=""),0,IF(G4370="STATE CLUSTER",SUMIFS(amount_expended,uniform_state_cluster_name,W4370),SUMIFS(amount_expended,cluster_name,G4370))))</f>
        <v/>
      </c>
      <c r="L4370" s="6" t="n"/>
      <c r="M4370" s="4" t="n"/>
      <c r="N4370" s="6" t="n"/>
      <c r="O4370" s="4" t="n"/>
      <c r="P4370" s="4" t="n"/>
      <c r="Q4370" s="6" t="n"/>
      <c r="R4370" s="7" t="n"/>
      <c r="S4370" s="6" t="n"/>
      <c r="T4370" s="6" t="n"/>
      <c r="U4370" s="6" t="n"/>
      <c r="V4370" s="3">
        <f>IF(OR(B4370="",C4370),"",CONCATENATE(B4370,".",C4370))</f>
        <v/>
      </c>
      <c r="W4370">
        <f>UPPER(TRIM(H4370))</f>
        <v/>
      </c>
      <c r="X4370">
        <f>UPPER(TRIM(I4370))</f>
        <v/>
      </c>
      <c r="Y4370">
        <f>IF(V4370&lt;&gt;"",IFERROR(INDEX(federal_program_name_lookup,MATCH(V4370,aln_lookup,0)),""),"")</f>
        <v/>
      </c>
    </row>
    <row r="4371">
      <c r="A4371">
        <f>IF(B4371&lt;&gt;"", "AWARD-"&amp;TEXT(ROW()-1,"0000"), "")</f>
        <v/>
      </c>
      <c r="B4371" s="4" t="n"/>
      <c r="C4371" s="4" t="n"/>
      <c r="D4371" s="4" t="n"/>
      <c r="E4371" s="6" t="n"/>
      <c r="F4371" s="7" t="n"/>
      <c r="G4371" s="6" t="n"/>
      <c r="H4371" s="6" t="n"/>
      <c r="I4371" s="6" t="n"/>
      <c r="J4371" s="5">
        <f>SUMIFS(amount_expended,cfda_key,V4371)</f>
        <v/>
      </c>
      <c r="K4371" s="5">
        <f>IF(G4371="OTHER CLUSTER NOT LISTED ABOVE",SUMIFS(amount_expended,uniform_other_cluster_name,X4371), IF(AND(OR(G4371="N/A",G4371=""),H4371=""),0,IF(G4371="STATE CLUSTER",SUMIFS(amount_expended,uniform_state_cluster_name,W4371),SUMIFS(amount_expended,cluster_name,G4371))))</f>
        <v/>
      </c>
      <c r="L4371" s="6" t="n"/>
      <c r="M4371" s="4" t="n"/>
      <c r="N4371" s="6" t="n"/>
      <c r="O4371" s="4" t="n"/>
      <c r="P4371" s="4" t="n"/>
      <c r="Q4371" s="6" t="n"/>
      <c r="R4371" s="7" t="n"/>
      <c r="S4371" s="6" t="n"/>
      <c r="T4371" s="6" t="n"/>
      <c r="U4371" s="6" t="n"/>
      <c r="V4371" s="3">
        <f>IF(OR(B4371="",C4371),"",CONCATENATE(B4371,".",C4371))</f>
        <v/>
      </c>
      <c r="W4371">
        <f>UPPER(TRIM(H4371))</f>
        <v/>
      </c>
      <c r="X4371">
        <f>UPPER(TRIM(I4371))</f>
        <v/>
      </c>
      <c r="Y4371">
        <f>IF(V4371&lt;&gt;"",IFERROR(INDEX(federal_program_name_lookup,MATCH(V4371,aln_lookup,0)),""),"")</f>
        <v/>
      </c>
    </row>
    <row r="4372">
      <c r="A4372">
        <f>IF(B4372&lt;&gt;"", "AWARD-"&amp;TEXT(ROW()-1,"0000"), "")</f>
        <v/>
      </c>
      <c r="B4372" s="4" t="n"/>
      <c r="C4372" s="4" t="n"/>
      <c r="D4372" s="4" t="n"/>
      <c r="E4372" s="6" t="n"/>
      <c r="F4372" s="7" t="n"/>
      <c r="G4372" s="6" t="n"/>
      <c r="H4372" s="6" t="n"/>
      <c r="I4372" s="6" t="n"/>
      <c r="J4372" s="5">
        <f>SUMIFS(amount_expended,cfda_key,V4372)</f>
        <v/>
      </c>
      <c r="K4372" s="5">
        <f>IF(G4372="OTHER CLUSTER NOT LISTED ABOVE",SUMIFS(amount_expended,uniform_other_cluster_name,X4372), IF(AND(OR(G4372="N/A",G4372=""),H4372=""),0,IF(G4372="STATE CLUSTER",SUMIFS(amount_expended,uniform_state_cluster_name,W4372),SUMIFS(amount_expended,cluster_name,G4372))))</f>
        <v/>
      </c>
      <c r="L4372" s="6" t="n"/>
      <c r="M4372" s="4" t="n"/>
      <c r="N4372" s="6" t="n"/>
      <c r="O4372" s="4" t="n"/>
      <c r="P4372" s="4" t="n"/>
      <c r="Q4372" s="6" t="n"/>
      <c r="R4372" s="7" t="n"/>
      <c r="S4372" s="6" t="n"/>
      <c r="T4372" s="6" t="n"/>
      <c r="U4372" s="6" t="n"/>
      <c r="V4372" s="3">
        <f>IF(OR(B4372="",C4372),"",CONCATENATE(B4372,".",C4372))</f>
        <v/>
      </c>
      <c r="W4372">
        <f>UPPER(TRIM(H4372))</f>
        <v/>
      </c>
      <c r="X4372">
        <f>UPPER(TRIM(I4372))</f>
        <v/>
      </c>
      <c r="Y4372">
        <f>IF(V4372&lt;&gt;"",IFERROR(INDEX(federal_program_name_lookup,MATCH(V4372,aln_lookup,0)),""),"")</f>
        <v/>
      </c>
    </row>
    <row r="4373">
      <c r="A4373">
        <f>IF(B4373&lt;&gt;"", "AWARD-"&amp;TEXT(ROW()-1,"0000"), "")</f>
        <v/>
      </c>
      <c r="B4373" s="4" t="n"/>
      <c r="C4373" s="4" t="n"/>
      <c r="D4373" s="4" t="n"/>
      <c r="E4373" s="6" t="n"/>
      <c r="F4373" s="7" t="n"/>
      <c r="G4373" s="6" t="n"/>
      <c r="H4373" s="6" t="n"/>
      <c r="I4373" s="6" t="n"/>
      <c r="J4373" s="5">
        <f>SUMIFS(amount_expended,cfda_key,V4373)</f>
        <v/>
      </c>
      <c r="K4373" s="5">
        <f>IF(G4373="OTHER CLUSTER NOT LISTED ABOVE",SUMIFS(amount_expended,uniform_other_cluster_name,X4373), IF(AND(OR(G4373="N/A",G4373=""),H4373=""),0,IF(G4373="STATE CLUSTER",SUMIFS(amount_expended,uniform_state_cluster_name,W4373),SUMIFS(amount_expended,cluster_name,G4373))))</f>
        <v/>
      </c>
      <c r="L4373" s="6" t="n"/>
      <c r="M4373" s="4" t="n"/>
      <c r="N4373" s="6" t="n"/>
      <c r="O4373" s="4" t="n"/>
      <c r="P4373" s="4" t="n"/>
      <c r="Q4373" s="6" t="n"/>
      <c r="R4373" s="7" t="n"/>
      <c r="S4373" s="6" t="n"/>
      <c r="T4373" s="6" t="n"/>
      <c r="U4373" s="6" t="n"/>
      <c r="V4373" s="3">
        <f>IF(OR(B4373="",C4373),"",CONCATENATE(B4373,".",C4373))</f>
        <v/>
      </c>
      <c r="W4373">
        <f>UPPER(TRIM(H4373))</f>
        <v/>
      </c>
      <c r="X4373">
        <f>UPPER(TRIM(I4373))</f>
        <v/>
      </c>
      <c r="Y4373">
        <f>IF(V4373&lt;&gt;"",IFERROR(INDEX(federal_program_name_lookup,MATCH(V4373,aln_lookup,0)),""),"")</f>
        <v/>
      </c>
    </row>
    <row r="4374">
      <c r="A4374">
        <f>IF(B4374&lt;&gt;"", "AWARD-"&amp;TEXT(ROW()-1,"0000"), "")</f>
        <v/>
      </c>
      <c r="B4374" s="4" t="n"/>
      <c r="C4374" s="4" t="n"/>
      <c r="D4374" s="4" t="n"/>
      <c r="E4374" s="6" t="n"/>
      <c r="F4374" s="7" t="n"/>
      <c r="G4374" s="6" t="n"/>
      <c r="H4374" s="6" t="n"/>
      <c r="I4374" s="6" t="n"/>
      <c r="J4374" s="5">
        <f>SUMIFS(amount_expended,cfda_key,V4374)</f>
        <v/>
      </c>
      <c r="K4374" s="5">
        <f>IF(G4374="OTHER CLUSTER NOT LISTED ABOVE",SUMIFS(amount_expended,uniform_other_cluster_name,X4374), IF(AND(OR(G4374="N/A",G4374=""),H4374=""),0,IF(G4374="STATE CLUSTER",SUMIFS(amount_expended,uniform_state_cluster_name,W4374),SUMIFS(amount_expended,cluster_name,G4374))))</f>
        <v/>
      </c>
      <c r="L4374" s="6" t="n"/>
      <c r="M4374" s="4" t="n"/>
      <c r="N4374" s="6" t="n"/>
      <c r="O4374" s="4" t="n"/>
      <c r="P4374" s="4" t="n"/>
      <c r="Q4374" s="6" t="n"/>
      <c r="R4374" s="7" t="n"/>
      <c r="S4374" s="6" t="n"/>
      <c r="T4374" s="6" t="n"/>
      <c r="U4374" s="6" t="n"/>
      <c r="V4374" s="3">
        <f>IF(OR(B4374="",C4374),"",CONCATENATE(B4374,".",C4374))</f>
        <v/>
      </c>
      <c r="W4374">
        <f>UPPER(TRIM(H4374))</f>
        <v/>
      </c>
      <c r="X4374">
        <f>UPPER(TRIM(I4374))</f>
        <v/>
      </c>
      <c r="Y4374">
        <f>IF(V4374&lt;&gt;"",IFERROR(INDEX(federal_program_name_lookup,MATCH(V4374,aln_lookup,0)),""),"")</f>
        <v/>
      </c>
    </row>
    <row r="4375">
      <c r="A4375">
        <f>IF(B4375&lt;&gt;"", "AWARD-"&amp;TEXT(ROW()-1,"0000"), "")</f>
        <v/>
      </c>
      <c r="B4375" s="4" t="n"/>
      <c r="C4375" s="4" t="n"/>
      <c r="D4375" s="4" t="n"/>
      <c r="E4375" s="6" t="n"/>
      <c r="F4375" s="7" t="n"/>
      <c r="G4375" s="6" t="n"/>
      <c r="H4375" s="6" t="n"/>
      <c r="I4375" s="6" t="n"/>
      <c r="J4375" s="5">
        <f>SUMIFS(amount_expended,cfda_key,V4375)</f>
        <v/>
      </c>
      <c r="K4375" s="5">
        <f>IF(G4375="OTHER CLUSTER NOT LISTED ABOVE",SUMIFS(amount_expended,uniform_other_cluster_name,X4375), IF(AND(OR(G4375="N/A",G4375=""),H4375=""),0,IF(G4375="STATE CLUSTER",SUMIFS(amount_expended,uniform_state_cluster_name,W4375),SUMIFS(amount_expended,cluster_name,G4375))))</f>
        <v/>
      </c>
      <c r="L4375" s="6" t="n"/>
      <c r="M4375" s="4" t="n"/>
      <c r="N4375" s="6" t="n"/>
      <c r="O4375" s="4" t="n"/>
      <c r="P4375" s="4" t="n"/>
      <c r="Q4375" s="6" t="n"/>
      <c r="R4375" s="7" t="n"/>
      <c r="S4375" s="6" t="n"/>
      <c r="T4375" s="6" t="n"/>
      <c r="U4375" s="6" t="n"/>
      <c r="V4375" s="3">
        <f>IF(OR(B4375="",C4375),"",CONCATENATE(B4375,".",C4375))</f>
        <v/>
      </c>
      <c r="W4375">
        <f>UPPER(TRIM(H4375))</f>
        <v/>
      </c>
      <c r="X4375">
        <f>UPPER(TRIM(I4375))</f>
        <v/>
      </c>
      <c r="Y4375">
        <f>IF(V4375&lt;&gt;"",IFERROR(INDEX(federal_program_name_lookup,MATCH(V4375,aln_lookup,0)),""),"")</f>
        <v/>
      </c>
    </row>
    <row r="4376">
      <c r="A4376">
        <f>IF(B4376&lt;&gt;"", "AWARD-"&amp;TEXT(ROW()-1,"0000"), "")</f>
        <v/>
      </c>
      <c r="B4376" s="4" t="n"/>
      <c r="C4376" s="4" t="n"/>
      <c r="D4376" s="4" t="n"/>
      <c r="E4376" s="6" t="n"/>
      <c r="F4376" s="7" t="n"/>
      <c r="G4376" s="6" t="n"/>
      <c r="H4376" s="6" t="n"/>
      <c r="I4376" s="6" t="n"/>
      <c r="J4376" s="5">
        <f>SUMIFS(amount_expended,cfda_key,V4376)</f>
        <v/>
      </c>
      <c r="K4376" s="5">
        <f>IF(G4376="OTHER CLUSTER NOT LISTED ABOVE",SUMIFS(amount_expended,uniform_other_cluster_name,X4376), IF(AND(OR(G4376="N/A",G4376=""),H4376=""),0,IF(G4376="STATE CLUSTER",SUMIFS(amount_expended,uniform_state_cluster_name,W4376),SUMIFS(amount_expended,cluster_name,G4376))))</f>
        <v/>
      </c>
      <c r="L4376" s="6" t="n"/>
      <c r="M4376" s="4" t="n"/>
      <c r="N4376" s="6" t="n"/>
      <c r="O4376" s="4" t="n"/>
      <c r="P4376" s="4" t="n"/>
      <c r="Q4376" s="6" t="n"/>
      <c r="R4376" s="7" t="n"/>
      <c r="S4376" s="6" t="n"/>
      <c r="T4376" s="6" t="n"/>
      <c r="U4376" s="6" t="n"/>
      <c r="V4376" s="3">
        <f>IF(OR(B4376="",C4376),"",CONCATENATE(B4376,".",C4376))</f>
        <v/>
      </c>
      <c r="W4376">
        <f>UPPER(TRIM(H4376))</f>
        <v/>
      </c>
      <c r="X4376">
        <f>UPPER(TRIM(I4376))</f>
        <v/>
      </c>
      <c r="Y4376">
        <f>IF(V4376&lt;&gt;"",IFERROR(INDEX(federal_program_name_lookup,MATCH(V4376,aln_lookup,0)),""),"")</f>
        <v/>
      </c>
    </row>
    <row r="4377">
      <c r="A4377">
        <f>IF(B4377&lt;&gt;"", "AWARD-"&amp;TEXT(ROW()-1,"0000"), "")</f>
        <v/>
      </c>
      <c r="B4377" s="4" t="n"/>
      <c r="C4377" s="4" t="n"/>
      <c r="D4377" s="4" t="n"/>
      <c r="E4377" s="6" t="n"/>
      <c r="F4377" s="7" t="n"/>
      <c r="G4377" s="6" t="n"/>
      <c r="H4377" s="6" t="n"/>
      <c r="I4377" s="6" t="n"/>
      <c r="J4377" s="5">
        <f>SUMIFS(amount_expended,cfda_key,V4377)</f>
        <v/>
      </c>
      <c r="K4377" s="5">
        <f>IF(G4377="OTHER CLUSTER NOT LISTED ABOVE",SUMIFS(amount_expended,uniform_other_cluster_name,X4377), IF(AND(OR(G4377="N/A",G4377=""),H4377=""),0,IF(G4377="STATE CLUSTER",SUMIFS(amount_expended,uniform_state_cluster_name,W4377),SUMIFS(amount_expended,cluster_name,G4377))))</f>
        <v/>
      </c>
      <c r="L4377" s="6" t="n"/>
      <c r="M4377" s="4" t="n"/>
      <c r="N4377" s="6" t="n"/>
      <c r="O4377" s="4" t="n"/>
      <c r="P4377" s="4" t="n"/>
      <c r="Q4377" s="6" t="n"/>
      <c r="R4377" s="7" t="n"/>
      <c r="S4377" s="6" t="n"/>
      <c r="T4377" s="6" t="n"/>
      <c r="U4377" s="6" t="n"/>
      <c r="V4377" s="3">
        <f>IF(OR(B4377="",C4377),"",CONCATENATE(B4377,".",C4377))</f>
        <v/>
      </c>
      <c r="W4377">
        <f>UPPER(TRIM(H4377))</f>
        <v/>
      </c>
      <c r="X4377">
        <f>UPPER(TRIM(I4377))</f>
        <v/>
      </c>
      <c r="Y4377">
        <f>IF(V4377&lt;&gt;"",IFERROR(INDEX(federal_program_name_lookup,MATCH(V4377,aln_lookup,0)),""),"")</f>
        <v/>
      </c>
    </row>
    <row r="4378">
      <c r="A4378">
        <f>IF(B4378&lt;&gt;"", "AWARD-"&amp;TEXT(ROW()-1,"0000"), "")</f>
        <v/>
      </c>
      <c r="B4378" s="4" t="n"/>
      <c r="C4378" s="4" t="n"/>
      <c r="D4378" s="4" t="n"/>
      <c r="E4378" s="6" t="n"/>
      <c r="F4378" s="7" t="n"/>
      <c r="G4378" s="6" t="n"/>
      <c r="H4378" s="6" t="n"/>
      <c r="I4378" s="6" t="n"/>
      <c r="J4378" s="5">
        <f>SUMIFS(amount_expended,cfda_key,V4378)</f>
        <v/>
      </c>
      <c r="K4378" s="5">
        <f>IF(G4378="OTHER CLUSTER NOT LISTED ABOVE",SUMIFS(amount_expended,uniform_other_cluster_name,X4378), IF(AND(OR(G4378="N/A",G4378=""),H4378=""),0,IF(G4378="STATE CLUSTER",SUMIFS(amount_expended,uniform_state_cluster_name,W4378),SUMIFS(amount_expended,cluster_name,G4378))))</f>
        <v/>
      </c>
      <c r="L4378" s="6" t="n"/>
      <c r="M4378" s="4" t="n"/>
      <c r="N4378" s="6" t="n"/>
      <c r="O4378" s="4" t="n"/>
      <c r="P4378" s="4" t="n"/>
      <c r="Q4378" s="6" t="n"/>
      <c r="R4378" s="7" t="n"/>
      <c r="S4378" s="6" t="n"/>
      <c r="T4378" s="6" t="n"/>
      <c r="U4378" s="6" t="n"/>
      <c r="V4378" s="3">
        <f>IF(OR(B4378="",C4378),"",CONCATENATE(B4378,".",C4378))</f>
        <v/>
      </c>
      <c r="W4378">
        <f>UPPER(TRIM(H4378))</f>
        <v/>
      </c>
      <c r="X4378">
        <f>UPPER(TRIM(I4378))</f>
        <v/>
      </c>
      <c r="Y4378">
        <f>IF(V4378&lt;&gt;"",IFERROR(INDEX(federal_program_name_lookup,MATCH(V4378,aln_lookup,0)),""),"")</f>
        <v/>
      </c>
    </row>
    <row r="4379">
      <c r="A4379">
        <f>IF(B4379&lt;&gt;"", "AWARD-"&amp;TEXT(ROW()-1,"0000"), "")</f>
        <v/>
      </c>
      <c r="B4379" s="4" t="n"/>
      <c r="C4379" s="4" t="n"/>
      <c r="D4379" s="4" t="n"/>
      <c r="E4379" s="6" t="n"/>
      <c r="F4379" s="7" t="n"/>
      <c r="G4379" s="6" t="n"/>
      <c r="H4379" s="6" t="n"/>
      <c r="I4379" s="6" t="n"/>
      <c r="J4379" s="5">
        <f>SUMIFS(amount_expended,cfda_key,V4379)</f>
        <v/>
      </c>
      <c r="K4379" s="5">
        <f>IF(G4379="OTHER CLUSTER NOT LISTED ABOVE",SUMIFS(amount_expended,uniform_other_cluster_name,X4379), IF(AND(OR(G4379="N/A",G4379=""),H4379=""),0,IF(G4379="STATE CLUSTER",SUMIFS(amount_expended,uniform_state_cluster_name,W4379),SUMIFS(amount_expended,cluster_name,G4379))))</f>
        <v/>
      </c>
      <c r="L4379" s="6" t="n"/>
      <c r="M4379" s="4" t="n"/>
      <c r="N4379" s="6" t="n"/>
      <c r="O4379" s="4" t="n"/>
      <c r="P4379" s="4" t="n"/>
      <c r="Q4379" s="6" t="n"/>
      <c r="R4379" s="7" t="n"/>
      <c r="S4379" s="6" t="n"/>
      <c r="T4379" s="6" t="n"/>
      <c r="U4379" s="6" t="n"/>
      <c r="V4379" s="3">
        <f>IF(OR(B4379="",C4379),"",CONCATENATE(B4379,".",C4379))</f>
        <v/>
      </c>
      <c r="W4379">
        <f>UPPER(TRIM(H4379))</f>
        <v/>
      </c>
      <c r="X4379">
        <f>UPPER(TRIM(I4379))</f>
        <v/>
      </c>
      <c r="Y4379">
        <f>IF(V4379&lt;&gt;"",IFERROR(INDEX(federal_program_name_lookup,MATCH(V4379,aln_lookup,0)),""),"")</f>
        <v/>
      </c>
    </row>
    <row r="4380">
      <c r="A4380">
        <f>IF(B4380&lt;&gt;"", "AWARD-"&amp;TEXT(ROW()-1,"0000"), "")</f>
        <v/>
      </c>
      <c r="B4380" s="4" t="n"/>
      <c r="C4380" s="4" t="n"/>
      <c r="D4380" s="4" t="n"/>
      <c r="E4380" s="6" t="n"/>
      <c r="F4380" s="7" t="n"/>
      <c r="G4380" s="6" t="n"/>
      <c r="H4380" s="6" t="n"/>
      <c r="I4380" s="6" t="n"/>
      <c r="J4380" s="5">
        <f>SUMIFS(amount_expended,cfda_key,V4380)</f>
        <v/>
      </c>
      <c r="K4380" s="5">
        <f>IF(G4380="OTHER CLUSTER NOT LISTED ABOVE",SUMIFS(amount_expended,uniform_other_cluster_name,X4380), IF(AND(OR(G4380="N/A",G4380=""),H4380=""),0,IF(G4380="STATE CLUSTER",SUMIFS(amount_expended,uniform_state_cluster_name,W4380),SUMIFS(amount_expended,cluster_name,G4380))))</f>
        <v/>
      </c>
      <c r="L4380" s="6" t="n"/>
      <c r="M4380" s="4" t="n"/>
      <c r="N4380" s="6" t="n"/>
      <c r="O4380" s="4" t="n"/>
      <c r="P4380" s="4" t="n"/>
      <c r="Q4380" s="6" t="n"/>
      <c r="R4380" s="7" t="n"/>
      <c r="S4380" s="6" t="n"/>
      <c r="T4380" s="6" t="n"/>
      <c r="U4380" s="6" t="n"/>
      <c r="V4380" s="3">
        <f>IF(OR(B4380="",C4380),"",CONCATENATE(B4380,".",C4380))</f>
        <v/>
      </c>
      <c r="W4380">
        <f>UPPER(TRIM(H4380))</f>
        <v/>
      </c>
      <c r="X4380">
        <f>UPPER(TRIM(I4380))</f>
        <v/>
      </c>
      <c r="Y4380">
        <f>IF(V4380&lt;&gt;"",IFERROR(INDEX(federal_program_name_lookup,MATCH(V4380,aln_lookup,0)),""),"")</f>
        <v/>
      </c>
    </row>
    <row r="4381">
      <c r="A4381">
        <f>IF(B4381&lt;&gt;"", "AWARD-"&amp;TEXT(ROW()-1,"0000"), "")</f>
        <v/>
      </c>
      <c r="B4381" s="4" t="n"/>
      <c r="C4381" s="4" t="n"/>
      <c r="D4381" s="4" t="n"/>
      <c r="E4381" s="6" t="n"/>
      <c r="F4381" s="7" t="n"/>
      <c r="G4381" s="6" t="n"/>
      <c r="H4381" s="6" t="n"/>
      <c r="I4381" s="6" t="n"/>
      <c r="J4381" s="5">
        <f>SUMIFS(amount_expended,cfda_key,V4381)</f>
        <v/>
      </c>
      <c r="K4381" s="5">
        <f>IF(G4381="OTHER CLUSTER NOT LISTED ABOVE",SUMIFS(amount_expended,uniform_other_cluster_name,X4381), IF(AND(OR(G4381="N/A",G4381=""),H4381=""),0,IF(G4381="STATE CLUSTER",SUMIFS(amount_expended,uniform_state_cluster_name,W4381),SUMIFS(amount_expended,cluster_name,G4381))))</f>
        <v/>
      </c>
      <c r="L4381" s="6" t="n"/>
      <c r="M4381" s="4" t="n"/>
      <c r="N4381" s="6" t="n"/>
      <c r="O4381" s="4" t="n"/>
      <c r="P4381" s="4" t="n"/>
      <c r="Q4381" s="6" t="n"/>
      <c r="R4381" s="7" t="n"/>
      <c r="S4381" s="6" t="n"/>
      <c r="T4381" s="6" t="n"/>
      <c r="U4381" s="6" t="n"/>
      <c r="V4381" s="3">
        <f>IF(OR(B4381="",C4381),"",CONCATENATE(B4381,".",C4381))</f>
        <v/>
      </c>
      <c r="W4381">
        <f>UPPER(TRIM(H4381))</f>
        <v/>
      </c>
      <c r="X4381">
        <f>UPPER(TRIM(I4381))</f>
        <v/>
      </c>
      <c r="Y4381">
        <f>IF(V4381&lt;&gt;"",IFERROR(INDEX(federal_program_name_lookup,MATCH(V4381,aln_lookup,0)),""),"")</f>
        <v/>
      </c>
    </row>
    <row r="4382">
      <c r="A4382">
        <f>IF(B4382&lt;&gt;"", "AWARD-"&amp;TEXT(ROW()-1,"0000"), "")</f>
        <v/>
      </c>
      <c r="B4382" s="4" t="n"/>
      <c r="C4382" s="4" t="n"/>
      <c r="D4382" s="4" t="n"/>
      <c r="E4382" s="6" t="n"/>
      <c r="F4382" s="7" t="n"/>
      <c r="G4382" s="6" t="n"/>
      <c r="H4382" s="6" t="n"/>
      <c r="I4382" s="6" t="n"/>
      <c r="J4382" s="5">
        <f>SUMIFS(amount_expended,cfda_key,V4382)</f>
        <v/>
      </c>
      <c r="K4382" s="5">
        <f>IF(G4382="OTHER CLUSTER NOT LISTED ABOVE",SUMIFS(amount_expended,uniform_other_cluster_name,X4382), IF(AND(OR(G4382="N/A",G4382=""),H4382=""),0,IF(G4382="STATE CLUSTER",SUMIFS(amount_expended,uniform_state_cluster_name,W4382),SUMIFS(amount_expended,cluster_name,G4382))))</f>
        <v/>
      </c>
      <c r="L4382" s="6" t="n"/>
      <c r="M4382" s="4" t="n"/>
      <c r="N4382" s="6" t="n"/>
      <c r="O4382" s="4" t="n"/>
      <c r="P4382" s="4" t="n"/>
      <c r="Q4382" s="6" t="n"/>
      <c r="R4382" s="7" t="n"/>
      <c r="S4382" s="6" t="n"/>
      <c r="T4382" s="6" t="n"/>
      <c r="U4382" s="6" t="n"/>
      <c r="V4382" s="3">
        <f>IF(OR(B4382="",C4382),"",CONCATENATE(B4382,".",C4382))</f>
        <v/>
      </c>
      <c r="W4382">
        <f>UPPER(TRIM(H4382))</f>
        <v/>
      </c>
      <c r="X4382">
        <f>UPPER(TRIM(I4382))</f>
        <v/>
      </c>
      <c r="Y4382">
        <f>IF(V4382&lt;&gt;"",IFERROR(INDEX(federal_program_name_lookup,MATCH(V4382,aln_lookup,0)),""),"")</f>
        <v/>
      </c>
    </row>
    <row r="4383">
      <c r="A4383">
        <f>IF(B4383&lt;&gt;"", "AWARD-"&amp;TEXT(ROW()-1,"0000"), "")</f>
        <v/>
      </c>
      <c r="B4383" s="4" t="n"/>
      <c r="C4383" s="4" t="n"/>
      <c r="D4383" s="4" t="n"/>
      <c r="E4383" s="6" t="n"/>
      <c r="F4383" s="7" t="n"/>
      <c r="G4383" s="6" t="n"/>
      <c r="H4383" s="6" t="n"/>
      <c r="I4383" s="6" t="n"/>
      <c r="J4383" s="5">
        <f>SUMIFS(amount_expended,cfda_key,V4383)</f>
        <v/>
      </c>
      <c r="K4383" s="5">
        <f>IF(G4383="OTHER CLUSTER NOT LISTED ABOVE",SUMIFS(amount_expended,uniform_other_cluster_name,X4383), IF(AND(OR(G4383="N/A",G4383=""),H4383=""),0,IF(G4383="STATE CLUSTER",SUMIFS(amount_expended,uniform_state_cluster_name,W4383),SUMIFS(amount_expended,cluster_name,G4383))))</f>
        <v/>
      </c>
      <c r="L4383" s="6" t="n"/>
      <c r="M4383" s="4" t="n"/>
      <c r="N4383" s="6" t="n"/>
      <c r="O4383" s="4" t="n"/>
      <c r="P4383" s="4" t="n"/>
      <c r="Q4383" s="6" t="n"/>
      <c r="R4383" s="7" t="n"/>
      <c r="S4383" s="6" t="n"/>
      <c r="T4383" s="6" t="n"/>
      <c r="U4383" s="6" t="n"/>
      <c r="V4383" s="3">
        <f>IF(OR(B4383="",C4383),"",CONCATENATE(B4383,".",C4383))</f>
        <v/>
      </c>
      <c r="W4383">
        <f>UPPER(TRIM(H4383))</f>
        <v/>
      </c>
      <c r="X4383">
        <f>UPPER(TRIM(I4383))</f>
        <v/>
      </c>
      <c r="Y4383">
        <f>IF(V4383&lt;&gt;"",IFERROR(INDEX(federal_program_name_lookup,MATCH(V4383,aln_lookup,0)),""),"")</f>
        <v/>
      </c>
    </row>
    <row r="4384">
      <c r="A4384">
        <f>IF(B4384&lt;&gt;"", "AWARD-"&amp;TEXT(ROW()-1,"0000"), "")</f>
        <v/>
      </c>
      <c r="B4384" s="4" t="n"/>
      <c r="C4384" s="4" t="n"/>
      <c r="D4384" s="4" t="n"/>
      <c r="E4384" s="6" t="n"/>
      <c r="F4384" s="7" t="n"/>
      <c r="G4384" s="6" t="n"/>
      <c r="H4384" s="6" t="n"/>
      <c r="I4384" s="6" t="n"/>
      <c r="J4384" s="5">
        <f>SUMIFS(amount_expended,cfda_key,V4384)</f>
        <v/>
      </c>
      <c r="K4384" s="5">
        <f>IF(G4384="OTHER CLUSTER NOT LISTED ABOVE",SUMIFS(amount_expended,uniform_other_cluster_name,X4384), IF(AND(OR(G4384="N/A",G4384=""),H4384=""),0,IF(G4384="STATE CLUSTER",SUMIFS(amount_expended,uniform_state_cluster_name,W4384),SUMIFS(amount_expended,cluster_name,G4384))))</f>
        <v/>
      </c>
      <c r="L4384" s="6" t="n"/>
      <c r="M4384" s="4" t="n"/>
      <c r="N4384" s="6" t="n"/>
      <c r="O4384" s="4" t="n"/>
      <c r="P4384" s="4" t="n"/>
      <c r="Q4384" s="6" t="n"/>
      <c r="R4384" s="7" t="n"/>
      <c r="S4384" s="6" t="n"/>
      <c r="T4384" s="6" t="n"/>
      <c r="U4384" s="6" t="n"/>
      <c r="V4384" s="3">
        <f>IF(OR(B4384="",C4384),"",CONCATENATE(B4384,".",C4384))</f>
        <v/>
      </c>
      <c r="W4384">
        <f>UPPER(TRIM(H4384))</f>
        <v/>
      </c>
      <c r="X4384">
        <f>UPPER(TRIM(I4384))</f>
        <v/>
      </c>
      <c r="Y4384">
        <f>IF(V4384&lt;&gt;"",IFERROR(INDEX(federal_program_name_lookup,MATCH(V4384,aln_lookup,0)),""),"")</f>
        <v/>
      </c>
    </row>
    <row r="4385">
      <c r="A4385">
        <f>IF(B4385&lt;&gt;"", "AWARD-"&amp;TEXT(ROW()-1,"0000"), "")</f>
        <v/>
      </c>
      <c r="B4385" s="4" t="n"/>
      <c r="C4385" s="4" t="n"/>
      <c r="D4385" s="4" t="n"/>
      <c r="E4385" s="6" t="n"/>
      <c r="F4385" s="7" t="n"/>
      <c r="G4385" s="6" t="n"/>
      <c r="H4385" s="6" t="n"/>
      <c r="I4385" s="6" t="n"/>
      <c r="J4385" s="5">
        <f>SUMIFS(amount_expended,cfda_key,V4385)</f>
        <v/>
      </c>
      <c r="K4385" s="5">
        <f>IF(G4385="OTHER CLUSTER NOT LISTED ABOVE",SUMIFS(amount_expended,uniform_other_cluster_name,X4385), IF(AND(OR(G4385="N/A",G4385=""),H4385=""),0,IF(G4385="STATE CLUSTER",SUMIFS(amount_expended,uniform_state_cluster_name,W4385),SUMIFS(amount_expended,cluster_name,G4385))))</f>
        <v/>
      </c>
      <c r="L4385" s="6" t="n"/>
      <c r="M4385" s="4" t="n"/>
      <c r="N4385" s="6" t="n"/>
      <c r="O4385" s="4" t="n"/>
      <c r="P4385" s="4" t="n"/>
      <c r="Q4385" s="6" t="n"/>
      <c r="R4385" s="7" t="n"/>
      <c r="S4385" s="6" t="n"/>
      <c r="T4385" s="6" t="n"/>
      <c r="U4385" s="6" t="n"/>
      <c r="V4385" s="3">
        <f>IF(OR(B4385="",C4385),"",CONCATENATE(B4385,".",C4385))</f>
        <v/>
      </c>
      <c r="W4385">
        <f>UPPER(TRIM(H4385))</f>
        <v/>
      </c>
      <c r="X4385">
        <f>UPPER(TRIM(I4385))</f>
        <v/>
      </c>
      <c r="Y4385">
        <f>IF(V4385&lt;&gt;"",IFERROR(INDEX(federal_program_name_lookup,MATCH(V4385,aln_lookup,0)),""),"")</f>
        <v/>
      </c>
    </row>
    <row r="4386">
      <c r="A4386">
        <f>IF(B4386&lt;&gt;"", "AWARD-"&amp;TEXT(ROW()-1,"0000"), "")</f>
        <v/>
      </c>
      <c r="B4386" s="4" t="n"/>
      <c r="C4386" s="4" t="n"/>
      <c r="D4386" s="4" t="n"/>
      <c r="E4386" s="6" t="n"/>
      <c r="F4386" s="7" t="n"/>
      <c r="G4386" s="6" t="n"/>
      <c r="H4386" s="6" t="n"/>
      <c r="I4386" s="6" t="n"/>
      <c r="J4386" s="5">
        <f>SUMIFS(amount_expended,cfda_key,V4386)</f>
        <v/>
      </c>
      <c r="K4386" s="5">
        <f>IF(G4386="OTHER CLUSTER NOT LISTED ABOVE",SUMIFS(amount_expended,uniform_other_cluster_name,X4386), IF(AND(OR(G4386="N/A",G4386=""),H4386=""),0,IF(G4386="STATE CLUSTER",SUMIFS(amount_expended,uniform_state_cluster_name,W4386),SUMIFS(amount_expended,cluster_name,G4386))))</f>
        <v/>
      </c>
      <c r="L4386" s="6" t="n"/>
      <c r="M4386" s="4" t="n"/>
      <c r="N4386" s="6" t="n"/>
      <c r="O4386" s="4" t="n"/>
      <c r="P4386" s="4" t="n"/>
      <c r="Q4386" s="6" t="n"/>
      <c r="R4386" s="7" t="n"/>
      <c r="S4386" s="6" t="n"/>
      <c r="T4386" s="6" t="n"/>
      <c r="U4386" s="6" t="n"/>
      <c r="V4386" s="3">
        <f>IF(OR(B4386="",C4386),"",CONCATENATE(B4386,".",C4386))</f>
        <v/>
      </c>
      <c r="W4386">
        <f>UPPER(TRIM(H4386))</f>
        <v/>
      </c>
      <c r="X4386">
        <f>UPPER(TRIM(I4386))</f>
        <v/>
      </c>
      <c r="Y4386">
        <f>IF(V4386&lt;&gt;"",IFERROR(INDEX(federal_program_name_lookup,MATCH(V4386,aln_lookup,0)),""),"")</f>
        <v/>
      </c>
    </row>
    <row r="4387">
      <c r="A4387">
        <f>IF(B4387&lt;&gt;"", "AWARD-"&amp;TEXT(ROW()-1,"0000"), "")</f>
        <v/>
      </c>
      <c r="B4387" s="4" t="n"/>
      <c r="C4387" s="4" t="n"/>
      <c r="D4387" s="4" t="n"/>
      <c r="E4387" s="6" t="n"/>
      <c r="F4387" s="7" t="n"/>
      <c r="G4387" s="6" t="n"/>
      <c r="H4387" s="6" t="n"/>
      <c r="I4387" s="6" t="n"/>
      <c r="J4387" s="5">
        <f>SUMIFS(amount_expended,cfda_key,V4387)</f>
        <v/>
      </c>
      <c r="K4387" s="5">
        <f>IF(G4387="OTHER CLUSTER NOT LISTED ABOVE",SUMIFS(amount_expended,uniform_other_cluster_name,X4387), IF(AND(OR(G4387="N/A",G4387=""),H4387=""),0,IF(G4387="STATE CLUSTER",SUMIFS(amount_expended,uniform_state_cluster_name,W4387),SUMIFS(amount_expended,cluster_name,G4387))))</f>
        <v/>
      </c>
      <c r="L4387" s="6" t="n"/>
      <c r="M4387" s="4" t="n"/>
      <c r="N4387" s="6" t="n"/>
      <c r="O4387" s="4" t="n"/>
      <c r="P4387" s="4" t="n"/>
      <c r="Q4387" s="6" t="n"/>
      <c r="R4387" s="7" t="n"/>
      <c r="S4387" s="6" t="n"/>
      <c r="T4387" s="6" t="n"/>
      <c r="U4387" s="6" t="n"/>
      <c r="V4387" s="3">
        <f>IF(OR(B4387="",C4387),"",CONCATENATE(B4387,".",C4387))</f>
        <v/>
      </c>
      <c r="W4387">
        <f>UPPER(TRIM(H4387))</f>
        <v/>
      </c>
      <c r="X4387">
        <f>UPPER(TRIM(I4387))</f>
        <v/>
      </c>
      <c r="Y4387">
        <f>IF(V4387&lt;&gt;"",IFERROR(INDEX(federal_program_name_lookup,MATCH(V4387,aln_lookup,0)),""),"")</f>
        <v/>
      </c>
    </row>
    <row r="4388">
      <c r="A4388">
        <f>IF(B4388&lt;&gt;"", "AWARD-"&amp;TEXT(ROW()-1,"0000"), "")</f>
        <v/>
      </c>
      <c r="B4388" s="4" t="n"/>
      <c r="C4388" s="4" t="n"/>
      <c r="D4388" s="4" t="n"/>
      <c r="E4388" s="6" t="n"/>
      <c r="F4388" s="7" t="n"/>
      <c r="G4388" s="6" t="n"/>
      <c r="H4388" s="6" t="n"/>
      <c r="I4388" s="6" t="n"/>
      <c r="J4388" s="5">
        <f>SUMIFS(amount_expended,cfda_key,V4388)</f>
        <v/>
      </c>
      <c r="K4388" s="5">
        <f>IF(G4388="OTHER CLUSTER NOT LISTED ABOVE",SUMIFS(amount_expended,uniform_other_cluster_name,X4388), IF(AND(OR(G4388="N/A",G4388=""),H4388=""),0,IF(G4388="STATE CLUSTER",SUMIFS(amount_expended,uniform_state_cluster_name,W4388),SUMIFS(amount_expended,cluster_name,G4388))))</f>
        <v/>
      </c>
      <c r="L4388" s="6" t="n"/>
      <c r="M4388" s="4" t="n"/>
      <c r="N4388" s="6" t="n"/>
      <c r="O4388" s="4" t="n"/>
      <c r="P4388" s="4" t="n"/>
      <c r="Q4388" s="6" t="n"/>
      <c r="R4388" s="7" t="n"/>
      <c r="S4388" s="6" t="n"/>
      <c r="T4388" s="6" t="n"/>
      <c r="U4388" s="6" t="n"/>
      <c r="V4388" s="3">
        <f>IF(OR(B4388="",C4388),"",CONCATENATE(B4388,".",C4388))</f>
        <v/>
      </c>
      <c r="W4388">
        <f>UPPER(TRIM(H4388))</f>
        <v/>
      </c>
      <c r="X4388">
        <f>UPPER(TRIM(I4388))</f>
        <v/>
      </c>
      <c r="Y4388">
        <f>IF(V4388&lt;&gt;"",IFERROR(INDEX(federal_program_name_lookup,MATCH(V4388,aln_lookup,0)),""),"")</f>
        <v/>
      </c>
    </row>
    <row r="4389">
      <c r="A4389">
        <f>IF(B4389&lt;&gt;"", "AWARD-"&amp;TEXT(ROW()-1,"0000"), "")</f>
        <v/>
      </c>
      <c r="B4389" s="4" t="n"/>
      <c r="C4389" s="4" t="n"/>
      <c r="D4389" s="4" t="n"/>
      <c r="E4389" s="6" t="n"/>
      <c r="F4389" s="7" t="n"/>
      <c r="G4389" s="6" t="n"/>
      <c r="H4389" s="6" t="n"/>
      <c r="I4389" s="6" t="n"/>
      <c r="J4389" s="5">
        <f>SUMIFS(amount_expended,cfda_key,V4389)</f>
        <v/>
      </c>
      <c r="K4389" s="5">
        <f>IF(G4389="OTHER CLUSTER NOT LISTED ABOVE",SUMIFS(amount_expended,uniform_other_cluster_name,X4389), IF(AND(OR(G4389="N/A",G4389=""),H4389=""),0,IF(G4389="STATE CLUSTER",SUMIFS(amount_expended,uniform_state_cluster_name,W4389),SUMIFS(amount_expended,cluster_name,G4389))))</f>
        <v/>
      </c>
      <c r="L4389" s="6" t="n"/>
      <c r="M4389" s="4" t="n"/>
      <c r="N4389" s="6" t="n"/>
      <c r="O4389" s="4" t="n"/>
      <c r="P4389" s="4" t="n"/>
      <c r="Q4389" s="6" t="n"/>
      <c r="R4389" s="7" t="n"/>
      <c r="S4389" s="6" t="n"/>
      <c r="T4389" s="6" t="n"/>
      <c r="U4389" s="6" t="n"/>
      <c r="V4389" s="3">
        <f>IF(OR(B4389="",C4389),"",CONCATENATE(B4389,".",C4389))</f>
        <v/>
      </c>
      <c r="W4389">
        <f>UPPER(TRIM(H4389))</f>
        <v/>
      </c>
      <c r="X4389">
        <f>UPPER(TRIM(I4389))</f>
        <v/>
      </c>
      <c r="Y4389">
        <f>IF(V4389&lt;&gt;"",IFERROR(INDEX(federal_program_name_lookup,MATCH(V4389,aln_lookup,0)),""),"")</f>
        <v/>
      </c>
    </row>
    <row r="4390">
      <c r="A4390">
        <f>IF(B4390&lt;&gt;"", "AWARD-"&amp;TEXT(ROW()-1,"0000"), "")</f>
        <v/>
      </c>
      <c r="B4390" s="4" t="n"/>
      <c r="C4390" s="4" t="n"/>
      <c r="D4390" s="4" t="n"/>
      <c r="E4390" s="6" t="n"/>
      <c r="F4390" s="7" t="n"/>
      <c r="G4390" s="6" t="n"/>
      <c r="H4390" s="6" t="n"/>
      <c r="I4390" s="6" t="n"/>
      <c r="J4390" s="5">
        <f>SUMIFS(amount_expended,cfda_key,V4390)</f>
        <v/>
      </c>
      <c r="K4390" s="5">
        <f>IF(G4390="OTHER CLUSTER NOT LISTED ABOVE",SUMIFS(amount_expended,uniform_other_cluster_name,X4390), IF(AND(OR(G4390="N/A",G4390=""),H4390=""),0,IF(G4390="STATE CLUSTER",SUMIFS(amount_expended,uniform_state_cluster_name,W4390),SUMIFS(amount_expended,cluster_name,G4390))))</f>
        <v/>
      </c>
      <c r="L4390" s="6" t="n"/>
      <c r="M4390" s="4" t="n"/>
      <c r="N4390" s="6" t="n"/>
      <c r="O4390" s="4" t="n"/>
      <c r="P4390" s="4" t="n"/>
      <c r="Q4390" s="6" t="n"/>
      <c r="R4390" s="7" t="n"/>
      <c r="S4390" s="6" t="n"/>
      <c r="T4390" s="6" t="n"/>
      <c r="U4390" s="6" t="n"/>
      <c r="V4390" s="3">
        <f>IF(OR(B4390="",C4390),"",CONCATENATE(B4390,".",C4390))</f>
        <v/>
      </c>
      <c r="W4390">
        <f>UPPER(TRIM(H4390))</f>
        <v/>
      </c>
      <c r="X4390">
        <f>UPPER(TRIM(I4390))</f>
        <v/>
      </c>
      <c r="Y4390">
        <f>IF(V4390&lt;&gt;"",IFERROR(INDEX(federal_program_name_lookup,MATCH(V4390,aln_lookup,0)),""),"")</f>
        <v/>
      </c>
    </row>
    <row r="4391">
      <c r="A4391">
        <f>IF(B4391&lt;&gt;"", "AWARD-"&amp;TEXT(ROW()-1,"0000"), "")</f>
        <v/>
      </c>
      <c r="B4391" s="4" t="n"/>
      <c r="C4391" s="4" t="n"/>
      <c r="D4391" s="4" t="n"/>
      <c r="E4391" s="6" t="n"/>
      <c r="F4391" s="7" t="n"/>
      <c r="G4391" s="6" t="n"/>
      <c r="H4391" s="6" t="n"/>
      <c r="I4391" s="6" t="n"/>
      <c r="J4391" s="5">
        <f>SUMIFS(amount_expended,cfda_key,V4391)</f>
        <v/>
      </c>
      <c r="K4391" s="5">
        <f>IF(G4391="OTHER CLUSTER NOT LISTED ABOVE",SUMIFS(amount_expended,uniform_other_cluster_name,X4391), IF(AND(OR(G4391="N/A",G4391=""),H4391=""),0,IF(G4391="STATE CLUSTER",SUMIFS(amount_expended,uniform_state_cluster_name,W4391),SUMIFS(amount_expended,cluster_name,G4391))))</f>
        <v/>
      </c>
      <c r="L4391" s="6" t="n"/>
      <c r="M4391" s="4" t="n"/>
      <c r="N4391" s="6" t="n"/>
      <c r="O4391" s="4" t="n"/>
      <c r="P4391" s="4" t="n"/>
      <c r="Q4391" s="6" t="n"/>
      <c r="R4391" s="7" t="n"/>
      <c r="S4391" s="6" t="n"/>
      <c r="T4391" s="6" t="n"/>
      <c r="U4391" s="6" t="n"/>
      <c r="V4391" s="3">
        <f>IF(OR(B4391="",C4391),"",CONCATENATE(B4391,".",C4391))</f>
        <v/>
      </c>
      <c r="W4391">
        <f>UPPER(TRIM(H4391))</f>
        <v/>
      </c>
      <c r="X4391">
        <f>UPPER(TRIM(I4391))</f>
        <v/>
      </c>
      <c r="Y4391">
        <f>IF(V4391&lt;&gt;"",IFERROR(INDEX(federal_program_name_lookup,MATCH(V4391,aln_lookup,0)),""),"")</f>
        <v/>
      </c>
    </row>
    <row r="4392">
      <c r="A4392">
        <f>IF(B4392&lt;&gt;"", "AWARD-"&amp;TEXT(ROW()-1,"0000"), "")</f>
        <v/>
      </c>
      <c r="B4392" s="4" t="n"/>
      <c r="C4392" s="4" t="n"/>
      <c r="D4392" s="4" t="n"/>
      <c r="E4392" s="6" t="n"/>
      <c r="F4392" s="7" t="n"/>
      <c r="G4392" s="6" t="n"/>
      <c r="H4392" s="6" t="n"/>
      <c r="I4392" s="6" t="n"/>
      <c r="J4392" s="5">
        <f>SUMIFS(amount_expended,cfda_key,V4392)</f>
        <v/>
      </c>
      <c r="K4392" s="5">
        <f>IF(G4392="OTHER CLUSTER NOT LISTED ABOVE",SUMIFS(amount_expended,uniform_other_cluster_name,X4392), IF(AND(OR(G4392="N/A",G4392=""),H4392=""),0,IF(G4392="STATE CLUSTER",SUMIFS(amount_expended,uniform_state_cluster_name,W4392),SUMIFS(amount_expended,cluster_name,G4392))))</f>
        <v/>
      </c>
      <c r="L4392" s="6" t="n"/>
      <c r="M4392" s="4" t="n"/>
      <c r="N4392" s="6" t="n"/>
      <c r="O4392" s="4" t="n"/>
      <c r="P4392" s="4" t="n"/>
      <c r="Q4392" s="6" t="n"/>
      <c r="R4392" s="7" t="n"/>
      <c r="S4392" s="6" t="n"/>
      <c r="T4392" s="6" t="n"/>
      <c r="U4392" s="6" t="n"/>
      <c r="V4392" s="3">
        <f>IF(OR(B4392="",C4392),"",CONCATENATE(B4392,".",C4392))</f>
        <v/>
      </c>
      <c r="W4392">
        <f>UPPER(TRIM(H4392))</f>
        <v/>
      </c>
      <c r="X4392">
        <f>UPPER(TRIM(I4392))</f>
        <v/>
      </c>
      <c r="Y4392">
        <f>IF(V4392&lt;&gt;"",IFERROR(INDEX(federal_program_name_lookup,MATCH(V4392,aln_lookup,0)),""),"")</f>
        <v/>
      </c>
    </row>
    <row r="4393">
      <c r="A4393">
        <f>IF(B4393&lt;&gt;"", "AWARD-"&amp;TEXT(ROW()-1,"0000"), "")</f>
        <v/>
      </c>
      <c r="B4393" s="4" t="n"/>
      <c r="C4393" s="4" t="n"/>
      <c r="D4393" s="4" t="n"/>
      <c r="E4393" s="6" t="n"/>
      <c r="F4393" s="7" t="n"/>
      <c r="G4393" s="6" t="n"/>
      <c r="H4393" s="6" t="n"/>
      <c r="I4393" s="6" t="n"/>
      <c r="J4393" s="5">
        <f>SUMIFS(amount_expended,cfda_key,V4393)</f>
        <v/>
      </c>
      <c r="K4393" s="5">
        <f>IF(G4393="OTHER CLUSTER NOT LISTED ABOVE",SUMIFS(amount_expended,uniform_other_cluster_name,X4393), IF(AND(OR(G4393="N/A",G4393=""),H4393=""),0,IF(G4393="STATE CLUSTER",SUMIFS(amount_expended,uniform_state_cluster_name,W4393),SUMIFS(amount_expended,cluster_name,G4393))))</f>
        <v/>
      </c>
      <c r="L4393" s="6" t="n"/>
      <c r="M4393" s="4" t="n"/>
      <c r="N4393" s="6" t="n"/>
      <c r="O4393" s="4" t="n"/>
      <c r="P4393" s="4" t="n"/>
      <c r="Q4393" s="6" t="n"/>
      <c r="R4393" s="7" t="n"/>
      <c r="S4393" s="6" t="n"/>
      <c r="T4393" s="6" t="n"/>
      <c r="U4393" s="6" t="n"/>
      <c r="V4393" s="3">
        <f>IF(OR(B4393="",C4393),"",CONCATENATE(B4393,".",C4393))</f>
        <v/>
      </c>
      <c r="W4393">
        <f>UPPER(TRIM(H4393))</f>
        <v/>
      </c>
      <c r="X4393">
        <f>UPPER(TRIM(I4393))</f>
        <v/>
      </c>
      <c r="Y4393">
        <f>IF(V4393&lt;&gt;"",IFERROR(INDEX(federal_program_name_lookup,MATCH(V4393,aln_lookup,0)),""),"")</f>
        <v/>
      </c>
    </row>
    <row r="4394">
      <c r="A4394">
        <f>IF(B4394&lt;&gt;"", "AWARD-"&amp;TEXT(ROW()-1,"0000"), "")</f>
        <v/>
      </c>
      <c r="B4394" s="4" t="n"/>
      <c r="C4394" s="4" t="n"/>
      <c r="D4394" s="4" t="n"/>
      <c r="E4394" s="6" t="n"/>
      <c r="F4394" s="7" t="n"/>
      <c r="G4394" s="6" t="n"/>
      <c r="H4394" s="6" t="n"/>
      <c r="I4394" s="6" t="n"/>
      <c r="J4394" s="5">
        <f>SUMIFS(amount_expended,cfda_key,V4394)</f>
        <v/>
      </c>
      <c r="K4394" s="5">
        <f>IF(G4394="OTHER CLUSTER NOT LISTED ABOVE",SUMIFS(amount_expended,uniform_other_cluster_name,X4394), IF(AND(OR(G4394="N/A",G4394=""),H4394=""),0,IF(G4394="STATE CLUSTER",SUMIFS(amount_expended,uniform_state_cluster_name,W4394),SUMIFS(amount_expended,cluster_name,G4394))))</f>
        <v/>
      </c>
      <c r="L4394" s="6" t="n"/>
      <c r="M4394" s="4" t="n"/>
      <c r="N4394" s="6" t="n"/>
      <c r="O4394" s="4" t="n"/>
      <c r="P4394" s="4" t="n"/>
      <c r="Q4394" s="6" t="n"/>
      <c r="R4394" s="7" t="n"/>
      <c r="S4394" s="6" t="n"/>
      <c r="T4394" s="6" t="n"/>
      <c r="U4394" s="6" t="n"/>
      <c r="V4394" s="3">
        <f>IF(OR(B4394="",C4394),"",CONCATENATE(B4394,".",C4394))</f>
        <v/>
      </c>
      <c r="W4394">
        <f>UPPER(TRIM(H4394))</f>
        <v/>
      </c>
      <c r="X4394">
        <f>UPPER(TRIM(I4394))</f>
        <v/>
      </c>
      <c r="Y4394">
        <f>IF(V4394&lt;&gt;"",IFERROR(INDEX(federal_program_name_lookup,MATCH(V4394,aln_lookup,0)),""),"")</f>
        <v/>
      </c>
    </row>
    <row r="4395">
      <c r="A4395">
        <f>IF(B4395&lt;&gt;"", "AWARD-"&amp;TEXT(ROW()-1,"0000"), "")</f>
        <v/>
      </c>
      <c r="B4395" s="4" t="n"/>
      <c r="C4395" s="4" t="n"/>
      <c r="D4395" s="4" t="n"/>
      <c r="E4395" s="6" t="n"/>
      <c r="F4395" s="7" t="n"/>
      <c r="G4395" s="6" t="n"/>
      <c r="H4395" s="6" t="n"/>
      <c r="I4395" s="6" t="n"/>
      <c r="J4395" s="5">
        <f>SUMIFS(amount_expended,cfda_key,V4395)</f>
        <v/>
      </c>
      <c r="K4395" s="5">
        <f>IF(G4395="OTHER CLUSTER NOT LISTED ABOVE",SUMIFS(amount_expended,uniform_other_cluster_name,X4395), IF(AND(OR(G4395="N/A",G4395=""),H4395=""),0,IF(G4395="STATE CLUSTER",SUMIFS(amount_expended,uniform_state_cluster_name,W4395),SUMIFS(amount_expended,cluster_name,G4395))))</f>
        <v/>
      </c>
      <c r="L4395" s="6" t="n"/>
      <c r="M4395" s="4" t="n"/>
      <c r="N4395" s="6" t="n"/>
      <c r="O4395" s="4" t="n"/>
      <c r="P4395" s="4" t="n"/>
      <c r="Q4395" s="6" t="n"/>
      <c r="R4395" s="7" t="n"/>
      <c r="S4395" s="6" t="n"/>
      <c r="T4395" s="6" t="n"/>
      <c r="U4395" s="6" t="n"/>
      <c r="V4395" s="3">
        <f>IF(OR(B4395="",C4395),"",CONCATENATE(B4395,".",C4395))</f>
        <v/>
      </c>
      <c r="W4395">
        <f>UPPER(TRIM(H4395))</f>
        <v/>
      </c>
      <c r="X4395">
        <f>UPPER(TRIM(I4395))</f>
        <v/>
      </c>
      <c r="Y4395">
        <f>IF(V4395&lt;&gt;"",IFERROR(INDEX(federal_program_name_lookup,MATCH(V4395,aln_lookup,0)),""),"")</f>
        <v/>
      </c>
    </row>
    <row r="4396">
      <c r="A4396">
        <f>IF(B4396&lt;&gt;"", "AWARD-"&amp;TEXT(ROW()-1,"0000"), "")</f>
        <v/>
      </c>
      <c r="B4396" s="4" t="n"/>
      <c r="C4396" s="4" t="n"/>
      <c r="D4396" s="4" t="n"/>
      <c r="E4396" s="6" t="n"/>
      <c r="F4396" s="7" t="n"/>
      <c r="G4396" s="6" t="n"/>
      <c r="H4396" s="6" t="n"/>
      <c r="I4396" s="6" t="n"/>
      <c r="J4396" s="5">
        <f>SUMIFS(amount_expended,cfda_key,V4396)</f>
        <v/>
      </c>
      <c r="K4396" s="5">
        <f>IF(G4396="OTHER CLUSTER NOT LISTED ABOVE",SUMIFS(amount_expended,uniform_other_cluster_name,X4396), IF(AND(OR(G4396="N/A",G4396=""),H4396=""),0,IF(G4396="STATE CLUSTER",SUMIFS(amount_expended,uniform_state_cluster_name,W4396),SUMIFS(amount_expended,cluster_name,G4396))))</f>
        <v/>
      </c>
      <c r="L4396" s="6" t="n"/>
      <c r="M4396" s="4" t="n"/>
      <c r="N4396" s="6" t="n"/>
      <c r="O4396" s="4" t="n"/>
      <c r="P4396" s="4" t="n"/>
      <c r="Q4396" s="6" t="n"/>
      <c r="R4396" s="7" t="n"/>
      <c r="S4396" s="6" t="n"/>
      <c r="T4396" s="6" t="n"/>
      <c r="U4396" s="6" t="n"/>
      <c r="V4396" s="3">
        <f>IF(OR(B4396="",C4396),"",CONCATENATE(B4396,".",C4396))</f>
        <v/>
      </c>
      <c r="W4396">
        <f>UPPER(TRIM(H4396))</f>
        <v/>
      </c>
      <c r="X4396">
        <f>UPPER(TRIM(I4396))</f>
        <v/>
      </c>
      <c r="Y4396">
        <f>IF(V4396&lt;&gt;"",IFERROR(INDEX(federal_program_name_lookup,MATCH(V4396,aln_lookup,0)),""),"")</f>
        <v/>
      </c>
    </row>
    <row r="4397">
      <c r="A4397">
        <f>IF(B4397&lt;&gt;"", "AWARD-"&amp;TEXT(ROW()-1,"0000"), "")</f>
        <v/>
      </c>
      <c r="B4397" s="4" t="n"/>
      <c r="C4397" s="4" t="n"/>
      <c r="D4397" s="4" t="n"/>
      <c r="E4397" s="6" t="n"/>
      <c r="F4397" s="7" t="n"/>
      <c r="G4397" s="6" t="n"/>
      <c r="H4397" s="6" t="n"/>
      <c r="I4397" s="6" t="n"/>
      <c r="J4397" s="5">
        <f>SUMIFS(amount_expended,cfda_key,V4397)</f>
        <v/>
      </c>
      <c r="K4397" s="5">
        <f>IF(G4397="OTHER CLUSTER NOT LISTED ABOVE",SUMIFS(amount_expended,uniform_other_cluster_name,X4397), IF(AND(OR(G4397="N/A",G4397=""),H4397=""),0,IF(G4397="STATE CLUSTER",SUMIFS(amount_expended,uniform_state_cluster_name,W4397),SUMIFS(amount_expended,cluster_name,G4397))))</f>
        <v/>
      </c>
      <c r="L4397" s="6" t="n"/>
      <c r="M4397" s="4" t="n"/>
      <c r="N4397" s="6" t="n"/>
      <c r="O4397" s="4" t="n"/>
      <c r="P4397" s="4" t="n"/>
      <c r="Q4397" s="6" t="n"/>
      <c r="R4397" s="7" t="n"/>
      <c r="S4397" s="6" t="n"/>
      <c r="T4397" s="6" t="n"/>
      <c r="U4397" s="6" t="n"/>
      <c r="V4397" s="3">
        <f>IF(OR(B4397="",C4397),"",CONCATENATE(B4397,".",C4397))</f>
        <v/>
      </c>
      <c r="W4397">
        <f>UPPER(TRIM(H4397))</f>
        <v/>
      </c>
      <c r="X4397">
        <f>UPPER(TRIM(I4397))</f>
        <v/>
      </c>
      <c r="Y4397">
        <f>IF(V4397&lt;&gt;"",IFERROR(INDEX(federal_program_name_lookup,MATCH(V4397,aln_lookup,0)),""),"")</f>
        <v/>
      </c>
    </row>
    <row r="4398">
      <c r="A4398">
        <f>IF(B4398&lt;&gt;"", "AWARD-"&amp;TEXT(ROW()-1,"0000"), "")</f>
        <v/>
      </c>
      <c r="B4398" s="4" t="n"/>
      <c r="C4398" s="4" t="n"/>
      <c r="D4398" s="4" t="n"/>
      <c r="E4398" s="6" t="n"/>
      <c r="F4398" s="7" t="n"/>
      <c r="G4398" s="6" t="n"/>
      <c r="H4398" s="6" t="n"/>
      <c r="I4398" s="6" t="n"/>
      <c r="J4398" s="5">
        <f>SUMIFS(amount_expended,cfda_key,V4398)</f>
        <v/>
      </c>
      <c r="K4398" s="5">
        <f>IF(G4398="OTHER CLUSTER NOT LISTED ABOVE",SUMIFS(amount_expended,uniform_other_cluster_name,X4398), IF(AND(OR(G4398="N/A",G4398=""),H4398=""),0,IF(G4398="STATE CLUSTER",SUMIFS(amount_expended,uniform_state_cluster_name,W4398),SUMIFS(amount_expended,cluster_name,G4398))))</f>
        <v/>
      </c>
      <c r="L4398" s="6" t="n"/>
      <c r="M4398" s="4" t="n"/>
      <c r="N4398" s="6" t="n"/>
      <c r="O4398" s="4" t="n"/>
      <c r="P4398" s="4" t="n"/>
      <c r="Q4398" s="6" t="n"/>
      <c r="R4398" s="7" t="n"/>
      <c r="S4398" s="6" t="n"/>
      <c r="T4398" s="6" t="n"/>
      <c r="U4398" s="6" t="n"/>
      <c r="V4398" s="3">
        <f>IF(OR(B4398="",C4398),"",CONCATENATE(B4398,".",C4398))</f>
        <v/>
      </c>
      <c r="W4398">
        <f>UPPER(TRIM(H4398))</f>
        <v/>
      </c>
      <c r="X4398">
        <f>UPPER(TRIM(I4398))</f>
        <v/>
      </c>
      <c r="Y4398">
        <f>IF(V4398&lt;&gt;"",IFERROR(INDEX(federal_program_name_lookup,MATCH(V4398,aln_lookup,0)),""),"")</f>
        <v/>
      </c>
    </row>
    <row r="4399">
      <c r="A4399">
        <f>IF(B4399&lt;&gt;"", "AWARD-"&amp;TEXT(ROW()-1,"0000"), "")</f>
        <v/>
      </c>
      <c r="B4399" s="4" t="n"/>
      <c r="C4399" s="4" t="n"/>
      <c r="D4399" s="4" t="n"/>
      <c r="E4399" s="6" t="n"/>
      <c r="F4399" s="7" t="n"/>
      <c r="G4399" s="6" t="n"/>
      <c r="H4399" s="6" t="n"/>
      <c r="I4399" s="6" t="n"/>
      <c r="J4399" s="5">
        <f>SUMIFS(amount_expended,cfda_key,V4399)</f>
        <v/>
      </c>
      <c r="K4399" s="5">
        <f>IF(G4399="OTHER CLUSTER NOT LISTED ABOVE",SUMIFS(amount_expended,uniform_other_cluster_name,X4399), IF(AND(OR(G4399="N/A",G4399=""),H4399=""),0,IF(G4399="STATE CLUSTER",SUMIFS(amount_expended,uniform_state_cluster_name,W4399),SUMIFS(amount_expended,cluster_name,G4399))))</f>
        <v/>
      </c>
      <c r="L4399" s="6" t="n"/>
      <c r="M4399" s="4" t="n"/>
      <c r="N4399" s="6" t="n"/>
      <c r="O4399" s="4" t="n"/>
      <c r="P4399" s="4" t="n"/>
      <c r="Q4399" s="6" t="n"/>
      <c r="R4399" s="7" t="n"/>
      <c r="S4399" s="6" t="n"/>
      <c r="T4399" s="6" t="n"/>
      <c r="U4399" s="6" t="n"/>
      <c r="V4399" s="3">
        <f>IF(OR(B4399="",C4399),"",CONCATENATE(B4399,".",C4399))</f>
        <v/>
      </c>
      <c r="W4399">
        <f>UPPER(TRIM(H4399))</f>
        <v/>
      </c>
      <c r="X4399">
        <f>UPPER(TRIM(I4399))</f>
        <v/>
      </c>
      <c r="Y4399">
        <f>IF(V4399&lt;&gt;"",IFERROR(INDEX(federal_program_name_lookup,MATCH(V4399,aln_lookup,0)),""),"")</f>
        <v/>
      </c>
    </row>
    <row r="4400">
      <c r="A4400">
        <f>IF(B4400&lt;&gt;"", "AWARD-"&amp;TEXT(ROW()-1,"0000"), "")</f>
        <v/>
      </c>
      <c r="B4400" s="4" t="n"/>
      <c r="C4400" s="4" t="n"/>
      <c r="D4400" s="4" t="n"/>
      <c r="E4400" s="6" t="n"/>
      <c r="F4400" s="7" t="n"/>
      <c r="G4400" s="6" t="n"/>
      <c r="H4400" s="6" t="n"/>
      <c r="I4400" s="6" t="n"/>
      <c r="J4400" s="5">
        <f>SUMIFS(amount_expended,cfda_key,V4400)</f>
        <v/>
      </c>
      <c r="K4400" s="5">
        <f>IF(G4400="OTHER CLUSTER NOT LISTED ABOVE",SUMIFS(amount_expended,uniform_other_cluster_name,X4400), IF(AND(OR(G4400="N/A",G4400=""),H4400=""),0,IF(G4400="STATE CLUSTER",SUMIFS(amount_expended,uniform_state_cluster_name,W4400),SUMIFS(amount_expended,cluster_name,G4400))))</f>
        <v/>
      </c>
      <c r="L4400" s="6" t="n"/>
      <c r="M4400" s="4" t="n"/>
      <c r="N4400" s="6" t="n"/>
      <c r="O4400" s="4" t="n"/>
      <c r="P4400" s="4" t="n"/>
      <c r="Q4400" s="6" t="n"/>
      <c r="R4400" s="7" t="n"/>
      <c r="S4400" s="6" t="n"/>
      <c r="T4400" s="6" t="n"/>
      <c r="U4400" s="6" t="n"/>
      <c r="V4400" s="3">
        <f>IF(OR(B4400="",C4400),"",CONCATENATE(B4400,".",C4400))</f>
        <v/>
      </c>
      <c r="W4400">
        <f>UPPER(TRIM(H4400))</f>
        <v/>
      </c>
      <c r="X4400">
        <f>UPPER(TRIM(I4400))</f>
        <v/>
      </c>
      <c r="Y4400">
        <f>IF(V4400&lt;&gt;"",IFERROR(INDEX(federal_program_name_lookup,MATCH(V4400,aln_lookup,0)),""),"")</f>
        <v/>
      </c>
    </row>
    <row r="4401">
      <c r="A4401">
        <f>IF(B4401&lt;&gt;"", "AWARD-"&amp;TEXT(ROW()-1,"0000"), "")</f>
        <v/>
      </c>
      <c r="B4401" s="4" t="n"/>
      <c r="C4401" s="4" t="n"/>
      <c r="D4401" s="4" t="n"/>
      <c r="E4401" s="6" t="n"/>
      <c r="F4401" s="7" t="n"/>
      <c r="G4401" s="6" t="n"/>
      <c r="H4401" s="6" t="n"/>
      <c r="I4401" s="6" t="n"/>
      <c r="J4401" s="5">
        <f>SUMIFS(amount_expended,cfda_key,V4401)</f>
        <v/>
      </c>
      <c r="K4401" s="5">
        <f>IF(G4401="OTHER CLUSTER NOT LISTED ABOVE",SUMIFS(amount_expended,uniform_other_cluster_name,X4401), IF(AND(OR(G4401="N/A",G4401=""),H4401=""),0,IF(G4401="STATE CLUSTER",SUMIFS(amount_expended,uniform_state_cluster_name,W4401),SUMIFS(amount_expended,cluster_name,G4401))))</f>
        <v/>
      </c>
      <c r="L4401" s="6" t="n"/>
      <c r="M4401" s="4" t="n"/>
      <c r="N4401" s="6" t="n"/>
      <c r="O4401" s="4" t="n"/>
      <c r="P4401" s="4" t="n"/>
      <c r="Q4401" s="6" t="n"/>
      <c r="R4401" s="7" t="n"/>
      <c r="S4401" s="6" t="n"/>
      <c r="T4401" s="6" t="n"/>
      <c r="U4401" s="6" t="n"/>
      <c r="V4401" s="3">
        <f>IF(OR(B4401="",C4401),"",CONCATENATE(B4401,".",C4401))</f>
        <v/>
      </c>
      <c r="W4401">
        <f>UPPER(TRIM(H4401))</f>
        <v/>
      </c>
      <c r="X4401">
        <f>UPPER(TRIM(I4401))</f>
        <v/>
      </c>
      <c r="Y4401">
        <f>IF(V4401&lt;&gt;"",IFERROR(INDEX(federal_program_name_lookup,MATCH(V4401,aln_lookup,0)),""),"")</f>
        <v/>
      </c>
    </row>
    <row r="4402">
      <c r="A4402">
        <f>IF(B4402&lt;&gt;"", "AWARD-"&amp;TEXT(ROW()-1,"0000"), "")</f>
        <v/>
      </c>
      <c r="B4402" s="4" t="n"/>
      <c r="C4402" s="4" t="n"/>
      <c r="D4402" s="4" t="n"/>
      <c r="E4402" s="6" t="n"/>
      <c r="F4402" s="7" t="n"/>
      <c r="G4402" s="6" t="n"/>
      <c r="H4402" s="6" t="n"/>
      <c r="I4402" s="6" t="n"/>
      <c r="J4402" s="5">
        <f>SUMIFS(amount_expended,cfda_key,V4402)</f>
        <v/>
      </c>
      <c r="K4402" s="5">
        <f>IF(G4402="OTHER CLUSTER NOT LISTED ABOVE",SUMIFS(amount_expended,uniform_other_cluster_name,X4402), IF(AND(OR(G4402="N/A",G4402=""),H4402=""),0,IF(G4402="STATE CLUSTER",SUMIFS(amount_expended,uniform_state_cluster_name,W4402),SUMIFS(amount_expended,cluster_name,G4402))))</f>
        <v/>
      </c>
      <c r="L4402" s="6" t="n"/>
      <c r="M4402" s="4" t="n"/>
      <c r="N4402" s="6" t="n"/>
      <c r="O4402" s="4" t="n"/>
      <c r="P4402" s="4" t="n"/>
      <c r="Q4402" s="6" t="n"/>
      <c r="R4402" s="7" t="n"/>
      <c r="S4402" s="6" t="n"/>
      <c r="T4402" s="6" t="n"/>
      <c r="U4402" s="6" t="n"/>
      <c r="V4402" s="3">
        <f>IF(OR(B4402="",C4402),"",CONCATENATE(B4402,".",C4402))</f>
        <v/>
      </c>
      <c r="W4402">
        <f>UPPER(TRIM(H4402))</f>
        <v/>
      </c>
      <c r="X4402">
        <f>UPPER(TRIM(I4402))</f>
        <v/>
      </c>
      <c r="Y4402">
        <f>IF(V4402&lt;&gt;"",IFERROR(INDEX(federal_program_name_lookup,MATCH(V4402,aln_lookup,0)),""),"")</f>
        <v/>
      </c>
    </row>
    <row r="4403">
      <c r="A4403">
        <f>IF(B4403&lt;&gt;"", "AWARD-"&amp;TEXT(ROW()-1,"0000"), "")</f>
        <v/>
      </c>
      <c r="B4403" s="4" t="n"/>
      <c r="C4403" s="4" t="n"/>
      <c r="D4403" s="4" t="n"/>
      <c r="E4403" s="6" t="n"/>
      <c r="F4403" s="7" t="n"/>
      <c r="G4403" s="6" t="n"/>
      <c r="H4403" s="6" t="n"/>
      <c r="I4403" s="6" t="n"/>
      <c r="J4403" s="5">
        <f>SUMIFS(amount_expended,cfda_key,V4403)</f>
        <v/>
      </c>
      <c r="K4403" s="5">
        <f>IF(G4403="OTHER CLUSTER NOT LISTED ABOVE",SUMIFS(amount_expended,uniform_other_cluster_name,X4403), IF(AND(OR(G4403="N/A",G4403=""),H4403=""),0,IF(G4403="STATE CLUSTER",SUMIFS(amount_expended,uniform_state_cluster_name,W4403),SUMIFS(amount_expended,cluster_name,G4403))))</f>
        <v/>
      </c>
      <c r="L4403" s="6" t="n"/>
      <c r="M4403" s="4" t="n"/>
      <c r="N4403" s="6" t="n"/>
      <c r="O4403" s="4" t="n"/>
      <c r="P4403" s="4" t="n"/>
      <c r="Q4403" s="6" t="n"/>
      <c r="R4403" s="7" t="n"/>
      <c r="S4403" s="6" t="n"/>
      <c r="T4403" s="6" t="n"/>
      <c r="U4403" s="6" t="n"/>
      <c r="V4403" s="3">
        <f>IF(OR(B4403="",C4403),"",CONCATENATE(B4403,".",C4403))</f>
        <v/>
      </c>
      <c r="W4403">
        <f>UPPER(TRIM(H4403))</f>
        <v/>
      </c>
      <c r="X4403">
        <f>UPPER(TRIM(I4403))</f>
        <v/>
      </c>
      <c r="Y4403">
        <f>IF(V4403&lt;&gt;"",IFERROR(INDEX(federal_program_name_lookup,MATCH(V4403,aln_lookup,0)),""),"")</f>
        <v/>
      </c>
    </row>
    <row r="4404">
      <c r="A4404">
        <f>IF(B4404&lt;&gt;"", "AWARD-"&amp;TEXT(ROW()-1,"0000"), "")</f>
        <v/>
      </c>
      <c r="B4404" s="4" t="n"/>
      <c r="C4404" s="4" t="n"/>
      <c r="D4404" s="4" t="n"/>
      <c r="E4404" s="6" t="n"/>
      <c r="F4404" s="7" t="n"/>
      <c r="G4404" s="6" t="n"/>
      <c r="H4404" s="6" t="n"/>
      <c r="I4404" s="6" t="n"/>
      <c r="J4404" s="5">
        <f>SUMIFS(amount_expended,cfda_key,V4404)</f>
        <v/>
      </c>
      <c r="K4404" s="5">
        <f>IF(G4404="OTHER CLUSTER NOT LISTED ABOVE",SUMIFS(amount_expended,uniform_other_cluster_name,X4404), IF(AND(OR(G4404="N/A",G4404=""),H4404=""),0,IF(G4404="STATE CLUSTER",SUMIFS(amount_expended,uniform_state_cluster_name,W4404),SUMIFS(amount_expended,cluster_name,G4404))))</f>
        <v/>
      </c>
      <c r="L4404" s="6" t="n"/>
      <c r="M4404" s="4" t="n"/>
      <c r="N4404" s="6" t="n"/>
      <c r="O4404" s="4" t="n"/>
      <c r="P4404" s="4" t="n"/>
      <c r="Q4404" s="6" t="n"/>
      <c r="R4404" s="7" t="n"/>
      <c r="S4404" s="6" t="n"/>
      <c r="T4404" s="6" t="n"/>
      <c r="U4404" s="6" t="n"/>
      <c r="V4404" s="3">
        <f>IF(OR(B4404="",C4404),"",CONCATENATE(B4404,".",C4404))</f>
        <v/>
      </c>
      <c r="W4404">
        <f>UPPER(TRIM(H4404))</f>
        <v/>
      </c>
      <c r="X4404">
        <f>UPPER(TRIM(I4404))</f>
        <v/>
      </c>
      <c r="Y4404">
        <f>IF(V4404&lt;&gt;"",IFERROR(INDEX(federal_program_name_lookup,MATCH(V4404,aln_lookup,0)),""),"")</f>
        <v/>
      </c>
    </row>
    <row r="4405">
      <c r="A4405">
        <f>IF(B4405&lt;&gt;"", "AWARD-"&amp;TEXT(ROW()-1,"0000"), "")</f>
        <v/>
      </c>
      <c r="B4405" s="4" t="n"/>
      <c r="C4405" s="4" t="n"/>
      <c r="D4405" s="4" t="n"/>
      <c r="E4405" s="6" t="n"/>
      <c r="F4405" s="7" t="n"/>
      <c r="G4405" s="6" t="n"/>
      <c r="H4405" s="6" t="n"/>
      <c r="I4405" s="6" t="n"/>
      <c r="J4405" s="5">
        <f>SUMIFS(amount_expended,cfda_key,V4405)</f>
        <v/>
      </c>
      <c r="K4405" s="5">
        <f>IF(G4405="OTHER CLUSTER NOT LISTED ABOVE",SUMIFS(amount_expended,uniform_other_cluster_name,X4405), IF(AND(OR(G4405="N/A",G4405=""),H4405=""),0,IF(G4405="STATE CLUSTER",SUMIFS(amount_expended,uniform_state_cluster_name,W4405),SUMIFS(amount_expended,cluster_name,G4405))))</f>
        <v/>
      </c>
      <c r="L4405" s="6" t="n"/>
      <c r="M4405" s="4" t="n"/>
      <c r="N4405" s="6" t="n"/>
      <c r="O4405" s="4" t="n"/>
      <c r="P4405" s="4" t="n"/>
      <c r="Q4405" s="6" t="n"/>
      <c r="R4405" s="7" t="n"/>
      <c r="S4405" s="6" t="n"/>
      <c r="T4405" s="6" t="n"/>
      <c r="U4405" s="6" t="n"/>
      <c r="V4405" s="3">
        <f>IF(OR(B4405="",C4405),"",CONCATENATE(B4405,".",C4405))</f>
        <v/>
      </c>
      <c r="W4405">
        <f>UPPER(TRIM(H4405))</f>
        <v/>
      </c>
      <c r="X4405">
        <f>UPPER(TRIM(I4405))</f>
        <v/>
      </c>
      <c r="Y4405">
        <f>IF(V4405&lt;&gt;"",IFERROR(INDEX(federal_program_name_lookup,MATCH(V4405,aln_lookup,0)),""),"")</f>
        <v/>
      </c>
    </row>
    <row r="4406">
      <c r="A4406">
        <f>IF(B4406&lt;&gt;"", "AWARD-"&amp;TEXT(ROW()-1,"0000"), "")</f>
        <v/>
      </c>
      <c r="B4406" s="4" t="n"/>
      <c r="C4406" s="4" t="n"/>
      <c r="D4406" s="4" t="n"/>
      <c r="E4406" s="6" t="n"/>
      <c r="F4406" s="7" t="n"/>
      <c r="G4406" s="6" t="n"/>
      <c r="H4406" s="6" t="n"/>
      <c r="I4406" s="6" t="n"/>
      <c r="J4406" s="5">
        <f>SUMIFS(amount_expended,cfda_key,V4406)</f>
        <v/>
      </c>
      <c r="K4406" s="5">
        <f>IF(G4406="OTHER CLUSTER NOT LISTED ABOVE",SUMIFS(amount_expended,uniform_other_cluster_name,X4406), IF(AND(OR(G4406="N/A",G4406=""),H4406=""),0,IF(G4406="STATE CLUSTER",SUMIFS(amount_expended,uniform_state_cluster_name,W4406),SUMIFS(amount_expended,cluster_name,G4406))))</f>
        <v/>
      </c>
      <c r="L4406" s="6" t="n"/>
      <c r="M4406" s="4" t="n"/>
      <c r="N4406" s="6" t="n"/>
      <c r="O4406" s="4" t="n"/>
      <c r="P4406" s="4" t="n"/>
      <c r="Q4406" s="6" t="n"/>
      <c r="R4406" s="7" t="n"/>
      <c r="S4406" s="6" t="n"/>
      <c r="T4406" s="6" t="n"/>
      <c r="U4406" s="6" t="n"/>
      <c r="V4406" s="3">
        <f>IF(OR(B4406="",C4406),"",CONCATENATE(B4406,".",C4406))</f>
        <v/>
      </c>
      <c r="W4406">
        <f>UPPER(TRIM(H4406))</f>
        <v/>
      </c>
      <c r="X4406">
        <f>UPPER(TRIM(I4406))</f>
        <v/>
      </c>
      <c r="Y4406">
        <f>IF(V4406&lt;&gt;"",IFERROR(INDEX(federal_program_name_lookup,MATCH(V4406,aln_lookup,0)),""),"")</f>
        <v/>
      </c>
    </row>
    <row r="4407">
      <c r="A4407">
        <f>IF(B4407&lt;&gt;"", "AWARD-"&amp;TEXT(ROW()-1,"0000"), "")</f>
        <v/>
      </c>
      <c r="B4407" s="4" t="n"/>
      <c r="C4407" s="4" t="n"/>
      <c r="D4407" s="4" t="n"/>
      <c r="E4407" s="6" t="n"/>
      <c r="F4407" s="7" t="n"/>
      <c r="G4407" s="6" t="n"/>
      <c r="H4407" s="6" t="n"/>
      <c r="I4407" s="6" t="n"/>
      <c r="J4407" s="5">
        <f>SUMIFS(amount_expended,cfda_key,V4407)</f>
        <v/>
      </c>
      <c r="K4407" s="5">
        <f>IF(G4407="OTHER CLUSTER NOT LISTED ABOVE",SUMIFS(amount_expended,uniform_other_cluster_name,X4407), IF(AND(OR(G4407="N/A",G4407=""),H4407=""),0,IF(G4407="STATE CLUSTER",SUMIFS(amount_expended,uniform_state_cluster_name,W4407),SUMIFS(amount_expended,cluster_name,G4407))))</f>
        <v/>
      </c>
      <c r="L4407" s="6" t="n"/>
      <c r="M4407" s="4" t="n"/>
      <c r="N4407" s="6" t="n"/>
      <c r="O4407" s="4" t="n"/>
      <c r="P4407" s="4" t="n"/>
      <c r="Q4407" s="6" t="n"/>
      <c r="R4407" s="7" t="n"/>
      <c r="S4407" s="6" t="n"/>
      <c r="T4407" s="6" t="n"/>
      <c r="U4407" s="6" t="n"/>
      <c r="V4407" s="3">
        <f>IF(OR(B4407="",C4407),"",CONCATENATE(B4407,".",C4407))</f>
        <v/>
      </c>
      <c r="W4407">
        <f>UPPER(TRIM(H4407))</f>
        <v/>
      </c>
      <c r="X4407">
        <f>UPPER(TRIM(I4407))</f>
        <v/>
      </c>
      <c r="Y4407">
        <f>IF(V4407&lt;&gt;"",IFERROR(INDEX(federal_program_name_lookup,MATCH(V4407,aln_lookup,0)),""),"")</f>
        <v/>
      </c>
    </row>
    <row r="4408">
      <c r="A4408">
        <f>IF(B4408&lt;&gt;"", "AWARD-"&amp;TEXT(ROW()-1,"0000"), "")</f>
        <v/>
      </c>
      <c r="B4408" s="4" t="n"/>
      <c r="C4408" s="4" t="n"/>
      <c r="D4408" s="4" t="n"/>
      <c r="E4408" s="6" t="n"/>
      <c r="F4408" s="7" t="n"/>
      <c r="G4408" s="6" t="n"/>
      <c r="H4408" s="6" t="n"/>
      <c r="I4408" s="6" t="n"/>
      <c r="J4408" s="5">
        <f>SUMIFS(amount_expended,cfda_key,V4408)</f>
        <v/>
      </c>
      <c r="K4408" s="5">
        <f>IF(G4408="OTHER CLUSTER NOT LISTED ABOVE",SUMIFS(amount_expended,uniform_other_cluster_name,X4408), IF(AND(OR(G4408="N/A",G4408=""),H4408=""),0,IF(G4408="STATE CLUSTER",SUMIFS(amount_expended,uniform_state_cluster_name,W4408),SUMIFS(amount_expended,cluster_name,G4408))))</f>
        <v/>
      </c>
      <c r="L4408" s="6" t="n"/>
      <c r="M4408" s="4" t="n"/>
      <c r="N4408" s="6" t="n"/>
      <c r="O4408" s="4" t="n"/>
      <c r="P4408" s="4" t="n"/>
      <c r="Q4408" s="6" t="n"/>
      <c r="R4408" s="7" t="n"/>
      <c r="S4408" s="6" t="n"/>
      <c r="T4408" s="6" t="n"/>
      <c r="U4408" s="6" t="n"/>
      <c r="V4408" s="3">
        <f>IF(OR(B4408="",C4408),"",CONCATENATE(B4408,".",C4408))</f>
        <v/>
      </c>
      <c r="W4408">
        <f>UPPER(TRIM(H4408))</f>
        <v/>
      </c>
      <c r="X4408">
        <f>UPPER(TRIM(I4408))</f>
        <v/>
      </c>
      <c r="Y4408">
        <f>IF(V4408&lt;&gt;"",IFERROR(INDEX(federal_program_name_lookup,MATCH(V4408,aln_lookup,0)),""),"")</f>
        <v/>
      </c>
    </row>
    <row r="4409">
      <c r="A4409">
        <f>IF(B4409&lt;&gt;"", "AWARD-"&amp;TEXT(ROW()-1,"0000"), "")</f>
        <v/>
      </c>
      <c r="B4409" s="4" t="n"/>
      <c r="C4409" s="4" t="n"/>
      <c r="D4409" s="4" t="n"/>
      <c r="E4409" s="6" t="n"/>
      <c r="F4409" s="7" t="n"/>
      <c r="G4409" s="6" t="n"/>
      <c r="H4409" s="6" t="n"/>
      <c r="I4409" s="6" t="n"/>
      <c r="J4409" s="5">
        <f>SUMIFS(amount_expended,cfda_key,V4409)</f>
        <v/>
      </c>
      <c r="K4409" s="5">
        <f>IF(G4409="OTHER CLUSTER NOT LISTED ABOVE",SUMIFS(amount_expended,uniform_other_cluster_name,X4409), IF(AND(OR(G4409="N/A",G4409=""),H4409=""),0,IF(G4409="STATE CLUSTER",SUMIFS(amount_expended,uniform_state_cluster_name,W4409),SUMIFS(amount_expended,cluster_name,G4409))))</f>
        <v/>
      </c>
      <c r="L4409" s="6" t="n"/>
      <c r="M4409" s="4" t="n"/>
      <c r="N4409" s="6" t="n"/>
      <c r="O4409" s="4" t="n"/>
      <c r="P4409" s="4" t="n"/>
      <c r="Q4409" s="6" t="n"/>
      <c r="R4409" s="7" t="n"/>
      <c r="S4409" s="6" t="n"/>
      <c r="T4409" s="6" t="n"/>
      <c r="U4409" s="6" t="n"/>
      <c r="V4409" s="3">
        <f>IF(OR(B4409="",C4409),"",CONCATENATE(B4409,".",C4409))</f>
        <v/>
      </c>
      <c r="W4409">
        <f>UPPER(TRIM(H4409))</f>
        <v/>
      </c>
      <c r="X4409">
        <f>UPPER(TRIM(I4409))</f>
        <v/>
      </c>
      <c r="Y4409">
        <f>IF(V4409&lt;&gt;"",IFERROR(INDEX(federal_program_name_lookup,MATCH(V4409,aln_lookup,0)),""),"")</f>
        <v/>
      </c>
    </row>
    <row r="4410">
      <c r="A4410">
        <f>IF(B4410&lt;&gt;"", "AWARD-"&amp;TEXT(ROW()-1,"0000"), "")</f>
        <v/>
      </c>
      <c r="B4410" s="4" t="n"/>
      <c r="C4410" s="4" t="n"/>
      <c r="D4410" s="4" t="n"/>
      <c r="E4410" s="6" t="n"/>
      <c r="F4410" s="7" t="n"/>
      <c r="G4410" s="6" t="n"/>
      <c r="H4410" s="6" t="n"/>
      <c r="I4410" s="6" t="n"/>
      <c r="J4410" s="5">
        <f>SUMIFS(amount_expended,cfda_key,V4410)</f>
        <v/>
      </c>
      <c r="K4410" s="5">
        <f>IF(G4410="OTHER CLUSTER NOT LISTED ABOVE",SUMIFS(amount_expended,uniform_other_cluster_name,X4410), IF(AND(OR(G4410="N/A",G4410=""),H4410=""),0,IF(G4410="STATE CLUSTER",SUMIFS(amount_expended,uniform_state_cluster_name,W4410),SUMIFS(amount_expended,cluster_name,G4410))))</f>
        <v/>
      </c>
      <c r="L4410" s="6" t="n"/>
      <c r="M4410" s="4" t="n"/>
      <c r="N4410" s="6" t="n"/>
      <c r="O4410" s="4" t="n"/>
      <c r="P4410" s="4" t="n"/>
      <c r="Q4410" s="6" t="n"/>
      <c r="R4410" s="7" t="n"/>
      <c r="S4410" s="6" t="n"/>
      <c r="T4410" s="6" t="n"/>
      <c r="U4410" s="6" t="n"/>
      <c r="V4410" s="3">
        <f>IF(OR(B4410="",C4410),"",CONCATENATE(B4410,".",C4410))</f>
        <v/>
      </c>
      <c r="W4410">
        <f>UPPER(TRIM(H4410))</f>
        <v/>
      </c>
      <c r="X4410">
        <f>UPPER(TRIM(I4410))</f>
        <v/>
      </c>
      <c r="Y4410">
        <f>IF(V4410&lt;&gt;"",IFERROR(INDEX(federal_program_name_lookup,MATCH(V4410,aln_lookup,0)),""),"")</f>
        <v/>
      </c>
    </row>
    <row r="4411">
      <c r="A4411">
        <f>IF(B4411&lt;&gt;"", "AWARD-"&amp;TEXT(ROW()-1,"0000"), "")</f>
        <v/>
      </c>
      <c r="B4411" s="4" t="n"/>
      <c r="C4411" s="4" t="n"/>
      <c r="D4411" s="4" t="n"/>
      <c r="E4411" s="6" t="n"/>
      <c r="F4411" s="7" t="n"/>
      <c r="G4411" s="6" t="n"/>
      <c r="H4411" s="6" t="n"/>
      <c r="I4411" s="6" t="n"/>
      <c r="J4411" s="5">
        <f>SUMIFS(amount_expended,cfda_key,V4411)</f>
        <v/>
      </c>
      <c r="K4411" s="5">
        <f>IF(G4411="OTHER CLUSTER NOT LISTED ABOVE",SUMIFS(amount_expended,uniform_other_cluster_name,X4411), IF(AND(OR(G4411="N/A",G4411=""),H4411=""),0,IF(G4411="STATE CLUSTER",SUMIFS(amount_expended,uniform_state_cluster_name,W4411),SUMIFS(amount_expended,cluster_name,G4411))))</f>
        <v/>
      </c>
      <c r="L4411" s="6" t="n"/>
      <c r="M4411" s="4" t="n"/>
      <c r="N4411" s="6" t="n"/>
      <c r="O4411" s="4" t="n"/>
      <c r="P4411" s="4" t="n"/>
      <c r="Q4411" s="6" t="n"/>
      <c r="R4411" s="7" t="n"/>
      <c r="S4411" s="6" t="n"/>
      <c r="T4411" s="6" t="n"/>
      <c r="U4411" s="6" t="n"/>
      <c r="V4411" s="3">
        <f>IF(OR(B4411="",C4411),"",CONCATENATE(B4411,".",C4411))</f>
        <v/>
      </c>
      <c r="W4411">
        <f>UPPER(TRIM(H4411))</f>
        <v/>
      </c>
      <c r="X4411">
        <f>UPPER(TRIM(I4411))</f>
        <v/>
      </c>
      <c r="Y4411">
        <f>IF(V4411&lt;&gt;"",IFERROR(INDEX(federal_program_name_lookup,MATCH(V4411,aln_lookup,0)),""),"")</f>
        <v/>
      </c>
    </row>
    <row r="4412">
      <c r="A4412">
        <f>IF(B4412&lt;&gt;"", "AWARD-"&amp;TEXT(ROW()-1,"0000"), "")</f>
        <v/>
      </c>
      <c r="B4412" s="4" t="n"/>
      <c r="C4412" s="4" t="n"/>
      <c r="D4412" s="4" t="n"/>
      <c r="E4412" s="6" t="n"/>
      <c r="F4412" s="7" t="n"/>
      <c r="G4412" s="6" t="n"/>
      <c r="H4412" s="6" t="n"/>
      <c r="I4412" s="6" t="n"/>
      <c r="J4412" s="5">
        <f>SUMIFS(amount_expended,cfda_key,V4412)</f>
        <v/>
      </c>
      <c r="K4412" s="5">
        <f>IF(G4412="OTHER CLUSTER NOT LISTED ABOVE",SUMIFS(amount_expended,uniform_other_cluster_name,X4412), IF(AND(OR(G4412="N/A",G4412=""),H4412=""),0,IF(G4412="STATE CLUSTER",SUMIFS(amount_expended,uniform_state_cluster_name,W4412),SUMIFS(amount_expended,cluster_name,G4412))))</f>
        <v/>
      </c>
      <c r="L4412" s="6" t="n"/>
      <c r="M4412" s="4" t="n"/>
      <c r="N4412" s="6" t="n"/>
      <c r="O4412" s="4" t="n"/>
      <c r="P4412" s="4" t="n"/>
      <c r="Q4412" s="6" t="n"/>
      <c r="R4412" s="7" t="n"/>
      <c r="S4412" s="6" t="n"/>
      <c r="T4412" s="6" t="n"/>
      <c r="U4412" s="6" t="n"/>
      <c r="V4412" s="3">
        <f>IF(OR(B4412="",C4412),"",CONCATENATE(B4412,".",C4412))</f>
        <v/>
      </c>
      <c r="W4412">
        <f>UPPER(TRIM(H4412))</f>
        <v/>
      </c>
      <c r="X4412">
        <f>UPPER(TRIM(I4412))</f>
        <v/>
      </c>
      <c r="Y4412">
        <f>IF(V4412&lt;&gt;"",IFERROR(INDEX(federal_program_name_lookup,MATCH(V4412,aln_lookup,0)),""),"")</f>
        <v/>
      </c>
    </row>
    <row r="4413">
      <c r="A4413">
        <f>IF(B4413&lt;&gt;"", "AWARD-"&amp;TEXT(ROW()-1,"0000"), "")</f>
        <v/>
      </c>
      <c r="B4413" s="4" t="n"/>
      <c r="C4413" s="4" t="n"/>
      <c r="D4413" s="4" t="n"/>
      <c r="E4413" s="6" t="n"/>
      <c r="F4413" s="7" t="n"/>
      <c r="G4413" s="6" t="n"/>
      <c r="H4413" s="6" t="n"/>
      <c r="I4413" s="6" t="n"/>
      <c r="J4413" s="5">
        <f>SUMIFS(amount_expended,cfda_key,V4413)</f>
        <v/>
      </c>
      <c r="K4413" s="5">
        <f>IF(G4413="OTHER CLUSTER NOT LISTED ABOVE",SUMIFS(amount_expended,uniform_other_cluster_name,X4413), IF(AND(OR(G4413="N/A",G4413=""),H4413=""),0,IF(G4413="STATE CLUSTER",SUMIFS(amount_expended,uniform_state_cluster_name,W4413),SUMIFS(amount_expended,cluster_name,G4413))))</f>
        <v/>
      </c>
      <c r="L4413" s="6" t="n"/>
      <c r="M4413" s="4" t="n"/>
      <c r="N4413" s="6" t="n"/>
      <c r="O4413" s="4" t="n"/>
      <c r="P4413" s="4" t="n"/>
      <c r="Q4413" s="6" t="n"/>
      <c r="R4413" s="7" t="n"/>
      <c r="S4413" s="6" t="n"/>
      <c r="T4413" s="6" t="n"/>
      <c r="U4413" s="6" t="n"/>
      <c r="V4413" s="3">
        <f>IF(OR(B4413="",C4413),"",CONCATENATE(B4413,".",C4413))</f>
        <v/>
      </c>
      <c r="W4413">
        <f>UPPER(TRIM(H4413))</f>
        <v/>
      </c>
      <c r="X4413">
        <f>UPPER(TRIM(I4413))</f>
        <v/>
      </c>
      <c r="Y4413">
        <f>IF(V4413&lt;&gt;"",IFERROR(INDEX(federal_program_name_lookup,MATCH(V4413,aln_lookup,0)),""),"")</f>
        <v/>
      </c>
    </row>
    <row r="4414">
      <c r="A4414">
        <f>IF(B4414&lt;&gt;"", "AWARD-"&amp;TEXT(ROW()-1,"0000"), "")</f>
        <v/>
      </c>
      <c r="B4414" s="4" t="n"/>
      <c r="C4414" s="4" t="n"/>
      <c r="D4414" s="4" t="n"/>
      <c r="E4414" s="6" t="n"/>
      <c r="F4414" s="7" t="n"/>
      <c r="G4414" s="6" t="n"/>
      <c r="H4414" s="6" t="n"/>
      <c r="I4414" s="6" t="n"/>
      <c r="J4414" s="5">
        <f>SUMIFS(amount_expended,cfda_key,V4414)</f>
        <v/>
      </c>
      <c r="K4414" s="5">
        <f>IF(G4414="OTHER CLUSTER NOT LISTED ABOVE",SUMIFS(amount_expended,uniform_other_cluster_name,X4414), IF(AND(OR(G4414="N/A",G4414=""),H4414=""),0,IF(G4414="STATE CLUSTER",SUMIFS(amount_expended,uniform_state_cluster_name,W4414),SUMIFS(amount_expended,cluster_name,G4414))))</f>
        <v/>
      </c>
      <c r="L4414" s="6" t="n"/>
      <c r="M4414" s="4" t="n"/>
      <c r="N4414" s="6" t="n"/>
      <c r="O4414" s="4" t="n"/>
      <c r="P4414" s="4" t="n"/>
      <c r="Q4414" s="6" t="n"/>
      <c r="R4414" s="7" t="n"/>
      <c r="S4414" s="6" t="n"/>
      <c r="T4414" s="6" t="n"/>
      <c r="U4414" s="6" t="n"/>
      <c r="V4414" s="3">
        <f>IF(OR(B4414="",C4414),"",CONCATENATE(B4414,".",C4414))</f>
        <v/>
      </c>
      <c r="W4414">
        <f>UPPER(TRIM(H4414))</f>
        <v/>
      </c>
      <c r="X4414">
        <f>UPPER(TRIM(I4414))</f>
        <v/>
      </c>
      <c r="Y4414">
        <f>IF(V4414&lt;&gt;"",IFERROR(INDEX(federal_program_name_lookup,MATCH(V4414,aln_lookup,0)),""),"")</f>
        <v/>
      </c>
    </row>
    <row r="4415">
      <c r="A4415">
        <f>IF(B4415&lt;&gt;"", "AWARD-"&amp;TEXT(ROW()-1,"0000"), "")</f>
        <v/>
      </c>
      <c r="B4415" s="4" t="n"/>
      <c r="C4415" s="4" t="n"/>
      <c r="D4415" s="4" t="n"/>
      <c r="E4415" s="6" t="n"/>
      <c r="F4415" s="7" t="n"/>
      <c r="G4415" s="6" t="n"/>
      <c r="H4415" s="6" t="n"/>
      <c r="I4415" s="6" t="n"/>
      <c r="J4415" s="5">
        <f>SUMIFS(amount_expended,cfda_key,V4415)</f>
        <v/>
      </c>
      <c r="K4415" s="5">
        <f>IF(G4415="OTHER CLUSTER NOT LISTED ABOVE",SUMIFS(amount_expended,uniform_other_cluster_name,X4415), IF(AND(OR(G4415="N/A",G4415=""),H4415=""),0,IF(G4415="STATE CLUSTER",SUMIFS(amount_expended,uniform_state_cluster_name,W4415),SUMIFS(amount_expended,cluster_name,G4415))))</f>
        <v/>
      </c>
      <c r="L4415" s="6" t="n"/>
      <c r="M4415" s="4" t="n"/>
      <c r="N4415" s="6" t="n"/>
      <c r="O4415" s="4" t="n"/>
      <c r="P4415" s="4" t="n"/>
      <c r="Q4415" s="6" t="n"/>
      <c r="R4415" s="7" t="n"/>
      <c r="S4415" s="6" t="n"/>
      <c r="T4415" s="6" t="n"/>
      <c r="U4415" s="6" t="n"/>
      <c r="V4415" s="3">
        <f>IF(OR(B4415="",C4415),"",CONCATENATE(B4415,".",C4415))</f>
        <v/>
      </c>
      <c r="W4415">
        <f>UPPER(TRIM(H4415))</f>
        <v/>
      </c>
      <c r="X4415">
        <f>UPPER(TRIM(I4415))</f>
        <v/>
      </c>
      <c r="Y4415">
        <f>IF(V4415&lt;&gt;"",IFERROR(INDEX(federal_program_name_lookup,MATCH(V4415,aln_lookup,0)),""),"")</f>
        <v/>
      </c>
    </row>
    <row r="4416">
      <c r="A4416">
        <f>IF(B4416&lt;&gt;"", "AWARD-"&amp;TEXT(ROW()-1,"0000"), "")</f>
        <v/>
      </c>
      <c r="B4416" s="4" t="n"/>
      <c r="C4416" s="4" t="n"/>
      <c r="D4416" s="4" t="n"/>
      <c r="E4416" s="6" t="n"/>
      <c r="F4416" s="7" t="n"/>
      <c r="G4416" s="6" t="n"/>
      <c r="H4416" s="6" t="n"/>
      <c r="I4416" s="6" t="n"/>
      <c r="J4416" s="5">
        <f>SUMIFS(amount_expended,cfda_key,V4416)</f>
        <v/>
      </c>
      <c r="K4416" s="5">
        <f>IF(G4416="OTHER CLUSTER NOT LISTED ABOVE",SUMIFS(amount_expended,uniform_other_cluster_name,X4416), IF(AND(OR(G4416="N/A",G4416=""),H4416=""),0,IF(G4416="STATE CLUSTER",SUMIFS(amount_expended,uniform_state_cluster_name,W4416),SUMIFS(amount_expended,cluster_name,G4416))))</f>
        <v/>
      </c>
      <c r="L4416" s="6" t="n"/>
      <c r="M4416" s="4" t="n"/>
      <c r="N4416" s="6" t="n"/>
      <c r="O4416" s="4" t="n"/>
      <c r="P4416" s="4" t="n"/>
      <c r="Q4416" s="6" t="n"/>
      <c r="R4416" s="7" t="n"/>
      <c r="S4416" s="6" t="n"/>
      <c r="T4416" s="6" t="n"/>
      <c r="U4416" s="6" t="n"/>
      <c r="V4416" s="3">
        <f>IF(OR(B4416="",C4416),"",CONCATENATE(B4416,".",C4416))</f>
        <v/>
      </c>
      <c r="W4416">
        <f>UPPER(TRIM(H4416))</f>
        <v/>
      </c>
      <c r="X4416">
        <f>UPPER(TRIM(I4416))</f>
        <v/>
      </c>
      <c r="Y4416">
        <f>IF(V4416&lt;&gt;"",IFERROR(INDEX(federal_program_name_lookup,MATCH(V4416,aln_lookup,0)),""),"")</f>
        <v/>
      </c>
    </row>
    <row r="4417">
      <c r="A4417">
        <f>IF(B4417&lt;&gt;"", "AWARD-"&amp;TEXT(ROW()-1,"0000"), "")</f>
        <v/>
      </c>
      <c r="B4417" s="4" t="n"/>
      <c r="C4417" s="4" t="n"/>
      <c r="D4417" s="4" t="n"/>
      <c r="E4417" s="6" t="n"/>
      <c r="F4417" s="7" t="n"/>
      <c r="G4417" s="6" t="n"/>
      <c r="H4417" s="6" t="n"/>
      <c r="I4417" s="6" t="n"/>
      <c r="J4417" s="5">
        <f>SUMIFS(amount_expended,cfda_key,V4417)</f>
        <v/>
      </c>
      <c r="K4417" s="5">
        <f>IF(G4417="OTHER CLUSTER NOT LISTED ABOVE",SUMIFS(amount_expended,uniform_other_cluster_name,X4417), IF(AND(OR(G4417="N/A",G4417=""),H4417=""),0,IF(G4417="STATE CLUSTER",SUMIFS(amount_expended,uniform_state_cluster_name,W4417),SUMIFS(amount_expended,cluster_name,G4417))))</f>
        <v/>
      </c>
      <c r="L4417" s="6" t="n"/>
      <c r="M4417" s="4" t="n"/>
      <c r="N4417" s="6" t="n"/>
      <c r="O4417" s="4" t="n"/>
      <c r="P4417" s="4" t="n"/>
      <c r="Q4417" s="6" t="n"/>
      <c r="R4417" s="7" t="n"/>
      <c r="S4417" s="6" t="n"/>
      <c r="T4417" s="6" t="n"/>
      <c r="U4417" s="6" t="n"/>
      <c r="V4417" s="3">
        <f>IF(OR(B4417="",C4417),"",CONCATENATE(B4417,".",C4417))</f>
        <v/>
      </c>
      <c r="W4417">
        <f>UPPER(TRIM(H4417))</f>
        <v/>
      </c>
      <c r="X4417">
        <f>UPPER(TRIM(I4417))</f>
        <v/>
      </c>
      <c r="Y4417">
        <f>IF(V4417&lt;&gt;"",IFERROR(INDEX(federal_program_name_lookup,MATCH(V4417,aln_lookup,0)),""),"")</f>
        <v/>
      </c>
    </row>
    <row r="4418">
      <c r="A4418">
        <f>IF(B4418&lt;&gt;"", "AWARD-"&amp;TEXT(ROW()-1,"0000"), "")</f>
        <v/>
      </c>
      <c r="B4418" s="4" t="n"/>
      <c r="C4418" s="4" t="n"/>
      <c r="D4418" s="4" t="n"/>
      <c r="E4418" s="6" t="n"/>
      <c r="F4418" s="7" t="n"/>
      <c r="G4418" s="6" t="n"/>
      <c r="H4418" s="6" t="n"/>
      <c r="I4418" s="6" t="n"/>
      <c r="J4418" s="5">
        <f>SUMIFS(amount_expended,cfda_key,V4418)</f>
        <v/>
      </c>
      <c r="K4418" s="5">
        <f>IF(G4418="OTHER CLUSTER NOT LISTED ABOVE",SUMIFS(amount_expended,uniform_other_cluster_name,X4418), IF(AND(OR(G4418="N/A",G4418=""),H4418=""),0,IF(G4418="STATE CLUSTER",SUMIFS(amount_expended,uniform_state_cluster_name,W4418),SUMIFS(amount_expended,cluster_name,G4418))))</f>
        <v/>
      </c>
      <c r="L4418" s="6" t="n"/>
      <c r="M4418" s="4" t="n"/>
      <c r="N4418" s="6" t="n"/>
      <c r="O4418" s="4" t="n"/>
      <c r="P4418" s="4" t="n"/>
      <c r="Q4418" s="6" t="n"/>
      <c r="R4418" s="7" t="n"/>
      <c r="S4418" s="6" t="n"/>
      <c r="T4418" s="6" t="n"/>
      <c r="U4418" s="6" t="n"/>
      <c r="V4418" s="3">
        <f>IF(OR(B4418="",C4418),"",CONCATENATE(B4418,".",C4418))</f>
        <v/>
      </c>
      <c r="W4418">
        <f>UPPER(TRIM(H4418))</f>
        <v/>
      </c>
      <c r="X4418">
        <f>UPPER(TRIM(I4418))</f>
        <v/>
      </c>
      <c r="Y4418">
        <f>IF(V4418&lt;&gt;"",IFERROR(INDEX(federal_program_name_lookup,MATCH(V4418,aln_lookup,0)),""),"")</f>
        <v/>
      </c>
    </row>
    <row r="4419">
      <c r="A4419">
        <f>IF(B4419&lt;&gt;"", "AWARD-"&amp;TEXT(ROW()-1,"0000"), "")</f>
        <v/>
      </c>
      <c r="B4419" s="4" t="n"/>
      <c r="C4419" s="4" t="n"/>
      <c r="D4419" s="4" t="n"/>
      <c r="E4419" s="6" t="n"/>
      <c r="F4419" s="7" t="n"/>
      <c r="G4419" s="6" t="n"/>
      <c r="H4419" s="6" t="n"/>
      <c r="I4419" s="6" t="n"/>
      <c r="J4419" s="5">
        <f>SUMIFS(amount_expended,cfda_key,V4419)</f>
        <v/>
      </c>
      <c r="K4419" s="5">
        <f>IF(G4419="OTHER CLUSTER NOT LISTED ABOVE",SUMIFS(amount_expended,uniform_other_cluster_name,X4419), IF(AND(OR(G4419="N/A",G4419=""),H4419=""),0,IF(G4419="STATE CLUSTER",SUMIFS(amount_expended,uniform_state_cluster_name,W4419),SUMIFS(amount_expended,cluster_name,G4419))))</f>
        <v/>
      </c>
      <c r="L4419" s="6" t="n"/>
      <c r="M4419" s="4" t="n"/>
      <c r="N4419" s="6" t="n"/>
      <c r="O4419" s="4" t="n"/>
      <c r="P4419" s="4" t="n"/>
      <c r="Q4419" s="6" t="n"/>
      <c r="R4419" s="7" t="n"/>
      <c r="S4419" s="6" t="n"/>
      <c r="T4419" s="6" t="n"/>
      <c r="U4419" s="6" t="n"/>
      <c r="V4419" s="3">
        <f>IF(OR(B4419="",C4419),"",CONCATENATE(B4419,".",C4419))</f>
        <v/>
      </c>
      <c r="W4419">
        <f>UPPER(TRIM(H4419))</f>
        <v/>
      </c>
      <c r="X4419">
        <f>UPPER(TRIM(I4419))</f>
        <v/>
      </c>
      <c r="Y4419">
        <f>IF(V4419&lt;&gt;"",IFERROR(INDEX(federal_program_name_lookup,MATCH(V4419,aln_lookup,0)),""),"")</f>
        <v/>
      </c>
    </row>
    <row r="4420">
      <c r="A4420">
        <f>IF(B4420&lt;&gt;"", "AWARD-"&amp;TEXT(ROW()-1,"0000"), "")</f>
        <v/>
      </c>
      <c r="B4420" s="4" t="n"/>
      <c r="C4420" s="4" t="n"/>
      <c r="D4420" s="4" t="n"/>
      <c r="E4420" s="6" t="n"/>
      <c r="F4420" s="7" t="n"/>
      <c r="G4420" s="6" t="n"/>
      <c r="H4420" s="6" t="n"/>
      <c r="I4420" s="6" t="n"/>
      <c r="J4420" s="5">
        <f>SUMIFS(amount_expended,cfda_key,V4420)</f>
        <v/>
      </c>
      <c r="K4420" s="5">
        <f>IF(G4420="OTHER CLUSTER NOT LISTED ABOVE",SUMIFS(amount_expended,uniform_other_cluster_name,X4420), IF(AND(OR(G4420="N/A",G4420=""),H4420=""),0,IF(G4420="STATE CLUSTER",SUMIFS(amount_expended,uniform_state_cluster_name,W4420),SUMIFS(amount_expended,cluster_name,G4420))))</f>
        <v/>
      </c>
      <c r="L4420" s="6" t="n"/>
      <c r="M4420" s="4" t="n"/>
      <c r="N4420" s="6" t="n"/>
      <c r="O4420" s="4" t="n"/>
      <c r="P4420" s="4" t="n"/>
      <c r="Q4420" s="6" t="n"/>
      <c r="R4420" s="7" t="n"/>
      <c r="S4420" s="6" t="n"/>
      <c r="T4420" s="6" t="n"/>
      <c r="U4420" s="6" t="n"/>
      <c r="V4420" s="3">
        <f>IF(OR(B4420="",C4420),"",CONCATENATE(B4420,".",C4420))</f>
        <v/>
      </c>
      <c r="W4420">
        <f>UPPER(TRIM(H4420))</f>
        <v/>
      </c>
      <c r="X4420">
        <f>UPPER(TRIM(I4420))</f>
        <v/>
      </c>
      <c r="Y4420">
        <f>IF(V4420&lt;&gt;"",IFERROR(INDEX(federal_program_name_lookup,MATCH(V4420,aln_lookup,0)),""),"")</f>
        <v/>
      </c>
    </row>
    <row r="4421">
      <c r="A4421">
        <f>IF(B4421&lt;&gt;"", "AWARD-"&amp;TEXT(ROW()-1,"0000"), "")</f>
        <v/>
      </c>
      <c r="B4421" s="4" t="n"/>
      <c r="C4421" s="4" t="n"/>
      <c r="D4421" s="4" t="n"/>
      <c r="E4421" s="6" t="n"/>
      <c r="F4421" s="7" t="n"/>
      <c r="G4421" s="6" t="n"/>
      <c r="H4421" s="6" t="n"/>
      <c r="I4421" s="6" t="n"/>
      <c r="J4421" s="5">
        <f>SUMIFS(amount_expended,cfda_key,V4421)</f>
        <v/>
      </c>
      <c r="K4421" s="5">
        <f>IF(G4421="OTHER CLUSTER NOT LISTED ABOVE",SUMIFS(amount_expended,uniform_other_cluster_name,X4421), IF(AND(OR(G4421="N/A",G4421=""),H4421=""),0,IF(G4421="STATE CLUSTER",SUMIFS(amount_expended,uniform_state_cluster_name,W4421),SUMIFS(amount_expended,cluster_name,G4421))))</f>
        <v/>
      </c>
      <c r="L4421" s="6" t="n"/>
      <c r="M4421" s="4" t="n"/>
      <c r="N4421" s="6" t="n"/>
      <c r="O4421" s="4" t="n"/>
      <c r="P4421" s="4" t="n"/>
      <c r="Q4421" s="6" t="n"/>
      <c r="R4421" s="7" t="n"/>
      <c r="S4421" s="6" t="n"/>
      <c r="T4421" s="6" t="n"/>
      <c r="U4421" s="6" t="n"/>
      <c r="V4421" s="3">
        <f>IF(OR(B4421="",C4421),"",CONCATENATE(B4421,".",C4421))</f>
        <v/>
      </c>
      <c r="W4421">
        <f>UPPER(TRIM(H4421))</f>
        <v/>
      </c>
      <c r="X4421">
        <f>UPPER(TRIM(I4421))</f>
        <v/>
      </c>
      <c r="Y4421">
        <f>IF(V4421&lt;&gt;"",IFERROR(INDEX(federal_program_name_lookup,MATCH(V4421,aln_lookup,0)),""),"")</f>
        <v/>
      </c>
    </row>
    <row r="4422">
      <c r="A4422">
        <f>IF(B4422&lt;&gt;"", "AWARD-"&amp;TEXT(ROW()-1,"0000"), "")</f>
        <v/>
      </c>
      <c r="B4422" s="4" t="n"/>
      <c r="C4422" s="4" t="n"/>
      <c r="D4422" s="4" t="n"/>
      <c r="E4422" s="6" t="n"/>
      <c r="F4422" s="7" t="n"/>
      <c r="G4422" s="6" t="n"/>
      <c r="H4422" s="6" t="n"/>
      <c r="I4422" s="6" t="n"/>
      <c r="J4422" s="5">
        <f>SUMIFS(amount_expended,cfda_key,V4422)</f>
        <v/>
      </c>
      <c r="K4422" s="5">
        <f>IF(G4422="OTHER CLUSTER NOT LISTED ABOVE",SUMIFS(amount_expended,uniform_other_cluster_name,X4422), IF(AND(OR(G4422="N/A",G4422=""),H4422=""),0,IF(G4422="STATE CLUSTER",SUMIFS(amount_expended,uniform_state_cluster_name,W4422),SUMIFS(amount_expended,cluster_name,G4422))))</f>
        <v/>
      </c>
      <c r="L4422" s="6" t="n"/>
      <c r="M4422" s="4" t="n"/>
      <c r="N4422" s="6" t="n"/>
      <c r="O4422" s="4" t="n"/>
      <c r="P4422" s="4" t="n"/>
      <c r="Q4422" s="6" t="n"/>
      <c r="R4422" s="7" t="n"/>
      <c r="S4422" s="6" t="n"/>
      <c r="T4422" s="6" t="n"/>
      <c r="U4422" s="6" t="n"/>
      <c r="V4422" s="3">
        <f>IF(OR(B4422="",C4422),"",CONCATENATE(B4422,".",C4422))</f>
        <v/>
      </c>
      <c r="W4422">
        <f>UPPER(TRIM(H4422))</f>
        <v/>
      </c>
      <c r="X4422">
        <f>UPPER(TRIM(I4422))</f>
        <v/>
      </c>
      <c r="Y4422">
        <f>IF(V4422&lt;&gt;"",IFERROR(INDEX(federal_program_name_lookup,MATCH(V4422,aln_lookup,0)),""),"")</f>
        <v/>
      </c>
    </row>
    <row r="4423">
      <c r="A4423">
        <f>IF(B4423&lt;&gt;"", "AWARD-"&amp;TEXT(ROW()-1,"0000"), "")</f>
        <v/>
      </c>
      <c r="B4423" s="4" t="n"/>
      <c r="C4423" s="4" t="n"/>
      <c r="D4423" s="4" t="n"/>
      <c r="E4423" s="6" t="n"/>
      <c r="F4423" s="7" t="n"/>
      <c r="G4423" s="6" t="n"/>
      <c r="H4423" s="6" t="n"/>
      <c r="I4423" s="6" t="n"/>
      <c r="J4423" s="5">
        <f>SUMIFS(amount_expended,cfda_key,V4423)</f>
        <v/>
      </c>
      <c r="K4423" s="5">
        <f>IF(G4423="OTHER CLUSTER NOT LISTED ABOVE",SUMIFS(amount_expended,uniform_other_cluster_name,X4423), IF(AND(OR(G4423="N/A",G4423=""),H4423=""),0,IF(G4423="STATE CLUSTER",SUMIFS(amount_expended,uniform_state_cluster_name,W4423),SUMIFS(amount_expended,cluster_name,G4423))))</f>
        <v/>
      </c>
      <c r="L4423" s="6" t="n"/>
      <c r="M4423" s="4" t="n"/>
      <c r="N4423" s="6" t="n"/>
      <c r="O4423" s="4" t="n"/>
      <c r="P4423" s="4" t="n"/>
      <c r="Q4423" s="6" t="n"/>
      <c r="R4423" s="7" t="n"/>
      <c r="S4423" s="6" t="n"/>
      <c r="T4423" s="6" t="n"/>
      <c r="U4423" s="6" t="n"/>
      <c r="V4423" s="3">
        <f>IF(OR(B4423="",C4423),"",CONCATENATE(B4423,".",C4423))</f>
        <v/>
      </c>
      <c r="W4423">
        <f>UPPER(TRIM(H4423))</f>
        <v/>
      </c>
      <c r="X4423">
        <f>UPPER(TRIM(I4423))</f>
        <v/>
      </c>
      <c r="Y4423">
        <f>IF(V4423&lt;&gt;"",IFERROR(INDEX(federal_program_name_lookup,MATCH(V4423,aln_lookup,0)),""),"")</f>
        <v/>
      </c>
    </row>
    <row r="4424">
      <c r="A4424">
        <f>IF(B4424&lt;&gt;"", "AWARD-"&amp;TEXT(ROW()-1,"0000"), "")</f>
        <v/>
      </c>
      <c r="B4424" s="4" t="n"/>
      <c r="C4424" s="4" t="n"/>
      <c r="D4424" s="4" t="n"/>
      <c r="E4424" s="6" t="n"/>
      <c r="F4424" s="7" t="n"/>
      <c r="G4424" s="6" t="n"/>
      <c r="H4424" s="6" t="n"/>
      <c r="I4424" s="6" t="n"/>
      <c r="J4424" s="5">
        <f>SUMIFS(amount_expended,cfda_key,V4424)</f>
        <v/>
      </c>
      <c r="K4424" s="5">
        <f>IF(G4424="OTHER CLUSTER NOT LISTED ABOVE",SUMIFS(amount_expended,uniform_other_cluster_name,X4424), IF(AND(OR(G4424="N/A",G4424=""),H4424=""),0,IF(G4424="STATE CLUSTER",SUMIFS(amount_expended,uniform_state_cluster_name,W4424),SUMIFS(amount_expended,cluster_name,G4424))))</f>
        <v/>
      </c>
      <c r="L4424" s="6" t="n"/>
      <c r="M4424" s="4" t="n"/>
      <c r="N4424" s="6" t="n"/>
      <c r="O4424" s="4" t="n"/>
      <c r="P4424" s="4" t="n"/>
      <c r="Q4424" s="6" t="n"/>
      <c r="R4424" s="7" t="n"/>
      <c r="S4424" s="6" t="n"/>
      <c r="T4424" s="6" t="n"/>
      <c r="U4424" s="6" t="n"/>
      <c r="V4424" s="3">
        <f>IF(OR(B4424="",C4424),"",CONCATENATE(B4424,".",C4424))</f>
        <v/>
      </c>
      <c r="W4424">
        <f>UPPER(TRIM(H4424))</f>
        <v/>
      </c>
      <c r="X4424">
        <f>UPPER(TRIM(I4424))</f>
        <v/>
      </c>
      <c r="Y4424">
        <f>IF(V4424&lt;&gt;"",IFERROR(INDEX(federal_program_name_lookup,MATCH(V4424,aln_lookup,0)),""),"")</f>
        <v/>
      </c>
    </row>
    <row r="4425">
      <c r="A4425">
        <f>IF(B4425&lt;&gt;"", "AWARD-"&amp;TEXT(ROW()-1,"0000"), "")</f>
        <v/>
      </c>
      <c r="B4425" s="4" t="n"/>
      <c r="C4425" s="4" t="n"/>
      <c r="D4425" s="4" t="n"/>
      <c r="E4425" s="6" t="n"/>
      <c r="F4425" s="7" t="n"/>
      <c r="G4425" s="6" t="n"/>
      <c r="H4425" s="6" t="n"/>
      <c r="I4425" s="6" t="n"/>
      <c r="J4425" s="5">
        <f>SUMIFS(amount_expended,cfda_key,V4425)</f>
        <v/>
      </c>
      <c r="K4425" s="5">
        <f>IF(G4425="OTHER CLUSTER NOT LISTED ABOVE",SUMIFS(amount_expended,uniform_other_cluster_name,X4425), IF(AND(OR(G4425="N/A",G4425=""),H4425=""),0,IF(G4425="STATE CLUSTER",SUMIFS(amount_expended,uniform_state_cluster_name,W4425),SUMIFS(amount_expended,cluster_name,G4425))))</f>
        <v/>
      </c>
      <c r="L4425" s="6" t="n"/>
      <c r="M4425" s="4" t="n"/>
      <c r="N4425" s="6" t="n"/>
      <c r="O4425" s="4" t="n"/>
      <c r="P4425" s="4" t="n"/>
      <c r="Q4425" s="6" t="n"/>
      <c r="R4425" s="7" t="n"/>
      <c r="S4425" s="6" t="n"/>
      <c r="T4425" s="6" t="n"/>
      <c r="U4425" s="6" t="n"/>
      <c r="V4425" s="3">
        <f>IF(OR(B4425="",C4425),"",CONCATENATE(B4425,".",C4425))</f>
        <v/>
      </c>
      <c r="W4425">
        <f>UPPER(TRIM(H4425))</f>
        <v/>
      </c>
      <c r="X4425">
        <f>UPPER(TRIM(I4425))</f>
        <v/>
      </c>
      <c r="Y4425">
        <f>IF(V4425&lt;&gt;"",IFERROR(INDEX(federal_program_name_lookup,MATCH(V4425,aln_lookup,0)),""),"")</f>
        <v/>
      </c>
    </row>
    <row r="4426">
      <c r="A4426">
        <f>IF(B4426&lt;&gt;"", "AWARD-"&amp;TEXT(ROW()-1,"0000"), "")</f>
        <v/>
      </c>
      <c r="B4426" s="4" t="n"/>
      <c r="C4426" s="4" t="n"/>
      <c r="D4426" s="4" t="n"/>
      <c r="E4426" s="6" t="n"/>
      <c r="F4426" s="7" t="n"/>
      <c r="G4426" s="6" t="n"/>
      <c r="H4426" s="6" t="n"/>
      <c r="I4426" s="6" t="n"/>
      <c r="J4426" s="5">
        <f>SUMIFS(amount_expended,cfda_key,V4426)</f>
        <v/>
      </c>
      <c r="K4426" s="5">
        <f>IF(G4426="OTHER CLUSTER NOT LISTED ABOVE",SUMIFS(amount_expended,uniform_other_cluster_name,X4426), IF(AND(OR(G4426="N/A",G4426=""),H4426=""),0,IF(G4426="STATE CLUSTER",SUMIFS(amount_expended,uniform_state_cluster_name,W4426),SUMIFS(amount_expended,cluster_name,G4426))))</f>
        <v/>
      </c>
      <c r="L4426" s="6" t="n"/>
      <c r="M4426" s="4" t="n"/>
      <c r="N4426" s="6" t="n"/>
      <c r="O4426" s="4" t="n"/>
      <c r="P4426" s="4" t="n"/>
      <c r="Q4426" s="6" t="n"/>
      <c r="R4426" s="7" t="n"/>
      <c r="S4426" s="6" t="n"/>
      <c r="T4426" s="6" t="n"/>
      <c r="U4426" s="6" t="n"/>
      <c r="V4426" s="3">
        <f>IF(OR(B4426="",C4426),"",CONCATENATE(B4426,".",C4426))</f>
        <v/>
      </c>
      <c r="W4426">
        <f>UPPER(TRIM(H4426))</f>
        <v/>
      </c>
      <c r="X4426">
        <f>UPPER(TRIM(I4426))</f>
        <v/>
      </c>
      <c r="Y4426">
        <f>IF(V4426&lt;&gt;"",IFERROR(INDEX(federal_program_name_lookup,MATCH(V4426,aln_lookup,0)),""),"")</f>
        <v/>
      </c>
    </row>
    <row r="4427">
      <c r="A4427">
        <f>IF(B4427&lt;&gt;"", "AWARD-"&amp;TEXT(ROW()-1,"0000"), "")</f>
        <v/>
      </c>
      <c r="B4427" s="4" t="n"/>
      <c r="C4427" s="4" t="n"/>
      <c r="D4427" s="4" t="n"/>
      <c r="E4427" s="6" t="n"/>
      <c r="F4427" s="7" t="n"/>
      <c r="G4427" s="6" t="n"/>
      <c r="H4427" s="6" t="n"/>
      <c r="I4427" s="6" t="n"/>
      <c r="J4427" s="5">
        <f>SUMIFS(amount_expended,cfda_key,V4427)</f>
        <v/>
      </c>
      <c r="K4427" s="5">
        <f>IF(G4427="OTHER CLUSTER NOT LISTED ABOVE",SUMIFS(amount_expended,uniform_other_cluster_name,X4427), IF(AND(OR(G4427="N/A",G4427=""),H4427=""),0,IF(G4427="STATE CLUSTER",SUMIFS(amount_expended,uniform_state_cluster_name,W4427),SUMIFS(amount_expended,cluster_name,G4427))))</f>
        <v/>
      </c>
      <c r="L4427" s="6" t="n"/>
      <c r="M4427" s="4" t="n"/>
      <c r="N4427" s="6" t="n"/>
      <c r="O4427" s="4" t="n"/>
      <c r="P4427" s="4" t="n"/>
      <c r="Q4427" s="6" t="n"/>
      <c r="R4427" s="7" t="n"/>
      <c r="S4427" s="6" t="n"/>
      <c r="T4427" s="6" t="n"/>
      <c r="U4427" s="6" t="n"/>
      <c r="V4427" s="3">
        <f>IF(OR(B4427="",C4427),"",CONCATENATE(B4427,".",C4427))</f>
        <v/>
      </c>
      <c r="W4427">
        <f>UPPER(TRIM(H4427))</f>
        <v/>
      </c>
      <c r="X4427">
        <f>UPPER(TRIM(I4427))</f>
        <v/>
      </c>
      <c r="Y4427">
        <f>IF(V4427&lt;&gt;"",IFERROR(INDEX(federal_program_name_lookup,MATCH(V4427,aln_lookup,0)),""),"")</f>
        <v/>
      </c>
    </row>
    <row r="4428">
      <c r="A4428">
        <f>IF(B4428&lt;&gt;"", "AWARD-"&amp;TEXT(ROW()-1,"0000"), "")</f>
        <v/>
      </c>
      <c r="B4428" s="4" t="n"/>
      <c r="C4428" s="4" t="n"/>
      <c r="D4428" s="4" t="n"/>
      <c r="E4428" s="6" t="n"/>
      <c r="F4428" s="7" t="n"/>
      <c r="G4428" s="6" t="n"/>
      <c r="H4428" s="6" t="n"/>
      <c r="I4428" s="6" t="n"/>
      <c r="J4428" s="5">
        <f>SUMIFS(amount_expended,cfda_key,V4428)</f>
        <v/>
      </c>
      <c r="K4428" s="5">
        <f>IF(G4428="OTHER CLUSTER NOT LISTED ABOVE",SUMIFS(amount_expended,uniform_other_cluster_name,X4428), IF(AND(OR(G4428="N/A",G4428=""),H4428=""),0,IF(G4428="STATE CLUSTER",SUMIFS(amount_expended,uniform_state_cluster_name,W4428),SUMIFS(amount_expended,cluster_name,G4428))))</f>
        <v/>
      </c>
      <c r="L4428" s="6" t="n"/>
      <c r="M4428" s="4" t="n"/>
      <c r="N4428" s="6" t="n"/>
      <c r="O4428" s="4" t="n"/>
      <c r="P4428" s="4" t="n"/>
      <c r="Q4428" s="6" t="n"/>
      <c r="R4428" s="7" t="n"/>
      <c r="S4428" s="6" t="n"/>
      <c r="T4428" s="6" t="n"/>
      <c r="U4428" s="6" t="n"/>
      <c r="V4428" s="3">
        <f>IF(OR(B4428="",C4428),"",CONCATENATE(B4428,".",C4428))</f>
        <v/>
      </c>
      <c r="W4428">
        <f>UPPER(TRIM(H4428))</f>
        <v/>
      </c>
      <c r="X4428">
        <f>UPPER(TRIM(I4428))</f>
        <v/>
      </c>
      <c r="Y4428">
        <f>IF(V4428&lt;&gt;"",IFERROR(INDEX(federal_program_name_lookup,MATCH(V4428,aln_lookup,0)),""),"")</f>
        <v/>
      </c>
    </row>
    <row r="4429">
      <c r="A4429">
        <f>IF(B4429&lt;&gt;"", "AWARD-"&amp;TEXT(ROW()-1,"0000"), "")</f>
        <v/>
      </c>
      <c r="B4429" s="4" t="n"/>
      <c r="C4429" s="4" t="n"/>
      <c r="D4429" s="4" t="n"/>
      <c r="E4429" s="6" t="n"/>
      <c r="F4429" s="7" t="n"/>
      <c r="G4429" s="6" t="n"/>
      <c r="H4429" s="6" t="n"/>
      <c r="I4429" s="6" t="n"/>
      <c r="J4429" s="5">
        <f>SUMIFS(amount_expended,cfda_key,V4429)</f>
        <v/>
      </c>
      <c r="K4429" s="5">
        <f>IF(G4429="OTHER CLUSTER NOT LISTED ABOVE",SUMIFS(amount_expended,uniform_other_cluster_name,X4429), IF(AND(OR(G4429="N/A",G4429=""),H4429=""),0,IF(G4429="STATE CLUSTER",SUMIFS(amount_expended,uniform_state_cluster_name,W4429),SUMIFS(amount_expended,cluster_name,G4429))))</f>
        <v/>
      </c>
      <c r="L4429" s="6" t="n"/>
      <c r="M4429" s="4" t="n"/>
      <c r="N4429" s="6" t="n"/>
      <c r="O4429" s="4" t="n"/>
      <c r="P4429" s="4" t="n"/>
      <c r="Q4429" s="6" t="n"/>
      <c r="R4429" s="7" t="n"/>
      <c r="S4429" s="6" t="n"/>
      <c r="T4429" s="6" t="n"/>
      <c r="U4429" s="6" t="n"/>
      <c r="V4429" s="3">
        <f>IF(OR(B4429="",C4429),"",CONCATENATE(B4429,".",C4429))</f>
        <v/>
      </c>
      <c r="W4429">
        <f>UPPER(TRIM(H4429))</f>
        <v/>
      </c>
      <c r="X4429">
        <f>UPPER(TRIM(I4429))</f>
        <v/>
      </c>
      <c r="Y4429">
        <f>IF(V4429&lt;&gt;"",IFERROR(INDEX(federal_program_name_lookup,MATCH(V4429,aln_lookup,0)),""),"")</f>
        <v/>
      </c>
    </row>
    <row r="4430">
      <c r="A4430">
        <f>IF(B4430&lt;&gt;"", "AWARD-"&amp;TEXT(ROW()-1,"0000"), "")</f>
        <v/>
      </c>
      <c r="B4430" s="4" t="n"/>
      <c r="C4430" s="4" t="n"/>
      <c r="D4430" s="4" t="n"/>
      <c r="E4430" s="6" t="n"/>
      <c r="F4430" s="7" t="n"/>
      <c r="G4430" s="6" t="n"/>
      <c r="H4430" s="6" t="n"/>
      <c r="I4430" s="6" t="n"/>
      <c r="J4430" s="5">
        <f>SUMIFS(amount_expended,cfda_key,V4430)</f>
        <v/>
      </c>
      <c r="K4430" s="5">
        <f>IF(G4430="OTHER CLUSTER NOT LISTED ABOVE",SUMIFS(amount_expended,uniform_other_cluster_name,X4430), IF(AND(OR(G4430="N/A",G4430=""),H4430=""),0,IF(G4430="STATE CLUSTER",SUMIFS(amount_expended,uniform_state_cluster_name,W4430),SUMIFS(amount_expended,cluster_name,G4430))))</f>
        <v/>
      </c>
      <c r="L4430" s="6" t="n"/>
      <c r="M4430" s="4" t="n"/>
      <c r="N4430" s="6" t="n"/>
      <c r="O4430" s="4" t="n"/>
      <c r="P4430" s="4" t="n"/>
      <c r="Q4430" s="6" t="n"/>
      <c r="R4430" s="7" t="n"/>
      <c r="S4430" s="6" t="n"/>
      <c r="T4430" s="6" t="n"/>
      <c r="U4430" s="6" t="n"/>
      <c r="V4430" s="3">
        <f>IF(OR(B4430="",C4430),"",CONCATENATE(B4430,".",C4430))</f>
        <v/>
      </c>
      <c r="W4430">
        <f>UPPER(TRIM(H4430))</f>
        <v/>
      </c>
      <c r="X4430">
        <f>UPPER(TRIM(I4430))</f>
        <v/>
      </c>
      <c r="Y4430">
        <f>IF(V4430&lt;&gt;"",IFERROR(INDEX(federal_program_name_lookup,MATCH(V4430,aln_lookup,0)),""),"")</f>
        <v/>
      </c>
    </row>
    <row r="4431">
      <c r="A4431">
        <f>IF(B4431&lt;&gt;"", "AWARD-"&amp;TEXT(ROW()-1,"0000"), "")</f>
        <v/>
      </c>
      <c r="B4431" s="4" t="n"/>
      <c r="C4431" s="4" t="n"/>
      <c r="D4431" s="4" t="n"/>
      <c r="E4431" s="6" t="n"/>
      <c r="F4431" s="7" t="n"/>
      <c r="G4431" s="6" t="n"/>
      <c r="H4431" s="6" t="n"/>
      <c r="I4431" s="6" t="n"/>
      <c r="J4431" s="5">
        <f>SUMIFS(amount_expended,cfda_key,V4431)</f>
        <v/>
      </c>
      <c r="K4431" s="5">
        <f>IF(G4431="OTHER CLUSTER NOT LISTED ABOVE",SUMIFS(amount_expended,uniform_other_cluster_name,X4431), IF(AND(OR(G4431="N/A",G4431=""),H4431=""),0,IF(G4431="STATE CLUSTER",SUMIFS(amount_expended,uniform_state_cluster_name,W4431),SUMIFS(amount_expended,cluster_name,G4431))))</f>
        <v/>
      </c>
      <c r="L4431" s="6" t="n"/>
      <c r="M4431" s="4" t="n"/>
      <c r="N4431" s="6" t="n"/>
      <c r="O4431" s="4" t="n"/>
      <c r="P4431" s="4" t="n"/>
      <c r="Q4431" s="6" t="n"/>
      <c r="R4431" s="7" t="n"/>
      <c r="S4431" s="6" t="n"/>
      <c r="T4431" s="6" t="n"/>
      <c r="U4431" s="6" t="n"/>
      <c r="V4431" s="3">
        <f>IF(OR(B4431="",C4431),"",CONCATENATE(B4431,".",C4431))</f>
        <v/>
      </c>
      <c r="W4431">
        <f>UPPER(TRIM(H4431))</f>
        <v/>
      </c>
      <c r="X4431">
        <f>UPPER(TRIM(I4431))</f>
        <v/>
      </c>
      <c r="Y4431">
        <f>IF(V4431&lt;&gt;"",IFERROR(INDEX(federal_program_name_lookup,MATCH(V4431,aln_lookup,0)),""),"")</f>
        <v/>
      </c>
    </row>
    <row r="4432">
      <c r="A4432">
        <f>IF(B4432&lt;&gt;"", "AWARD-"&amp;TEXT(ROW()-1,"0000"), "")</f>
        <v/>
      </c>
      <c r="B4432" s="4" t="n"/>
      <c r="C4432" s="4" t="n"/>
      <c r="D4432" s="4" t="n"/>
      <c r="E4432" s="6" t="n"/>
      <c r="F4432" s="7" t="n"/>
      <c r="G4432" s="6" t="n"/>
      <c r="H4432" s="6" t="n"/>
      <c r="I4432" s="6" t="n"/>
      <c r="J4432" s="5">
        <f>SUMIFS(amount_expended,cfda_key,V4432)</f>
        <v/>
      </c>
      <c r="K4432" s="5">
        <f>IF(G4432="OTHER CLUSTER NOT LISTED ABOVE",SUMIFS(amount_expended,uniform_other_cluster_name,X4432), IF(AND(OR(G4432="N/A",G4432=""),H4432=""),0,IF(G4432="STATE CLUSTER",SUMIFS(amount_expended,uniform_state_cluster_name,W4432),SUMIFS(amount_expended,cluster_name,G4432))))</f>
        <v/>
      </c>
      <c r="L4432" s="6" t="n"/>
      <c r="M4432" s="4" t="n"/>
      <c r="N4432" s="6" t="n"/>
      <c r="O4432" s="4" t="n"/>
      <c r="P4432" s="4" t="n"/>
      <c r="Q4432" s="6" t="n"/>
      <c r="R4432" s="7" t="n"/>
      <c r="S4432" s="6" t="n"/>
      <c r="T4432" s="6" t="n"/>
      <c r="U4432" s="6" t="n"/>
      <c r="V4432" s="3">
        <f>IF(OR(B4432="",C4432),"",CONCATENATE(B4432,".",C4432))</f>
        <v/>
      </c>
      <c r="W4432">
        <f>UPPER(TRIM(H4432))</f>
        <v/>
      </c>
      <c r="X4432">
        <f>UPPER(TRIM(I4432))</f>
        <v/>
      </c>
      <c r="Y4432">
        <f>IF(V4432&lt;&gt;"",IFERROR(INDEX(federal_program_name_lookup,MATCH(V4432,aln_lookup,0)),""),"")</f>
        <v/>
      </c>
    </row>
    <row r="4433">
      <c r="A4433">
        <f>IF(B4433&lt;&gt;"", "AWARD-"&amp;TEXT(ROW()-1,"0000"), "")</f>
        <v/>
      </c>
      <c r="B4433" s="4" t="n"/>
      <c r="C4433" s="4" t="n"/>
      <c r="D4433" s="4" t="n"/>
      <c r="E4433" s="6" t="n"/>
      <c r="F4433" s="7" t="n"/>
      <c r="G4433" s="6" t="n"/>
      <c r="H4433" s="6" t="n"/>
      <c r="I4433" s="6" t="n"/>
      <c r="J4433" s="5">
        <f>SUMIFS(amount_expended,cfda_key,V4433)</f>
        <v/>
      </c>
      <c r="K4433" s="5">
        <f>IF(G4433="OTHER CLUSTER NOT LISTED ABOVE",SUMIFS(amount_expended,uniform_other_cluster_name,X4433), IF(AND(OR(G4433="N/A",G4433=""),H4433=""),0,IF(G4433="STATE CLUSTER",SUMIFS(amount_expended,uniform_state_cluster_name,W4433),SUMIFS(amount_expended,cluster_name,G4433))))</f>
        <v/>
      </c>
      <c r="L4433" s="6" t="n"/>
      <c r="M4433" s="4" t="n"/>
      <c r="N4433" s="6" t="n"/>
      <c r="O4433" s="4" t="n"/>
      <c r="P4433" s="4" t="n"/>
      <c r="Q4433" s="6" t="n"/>
      <c r="R4433" s="7" t="n"/>
      <c r="S4433" s="6" t="n"/>
      <c r="T4433" s="6" t="n"/>
      <c r="U4433" s="6" t="n"/>
      <c r="V4433" s="3">
        <f>IF(OR(B4433="",C4433),"",CONCATENATE(B4433,".",C4433))</f>
        <v/>
      </c>
      <c r="W4433">
        <f>UPPER(TRIM(H4433))</f>
        <v/>
      </c>
      <c r="X4433">
        <f>UPPER(TRIM(I4433))</f>
        <v/>
      </c>
      <c r="Y4433">
        <f>IF(V4433&lt;&gt;"",IFERROR(INDEX(federal_program_name_lookup,MATCH(V4433,aln_lookup,0)),""),"")</f>
        <v/>
      </c>
    </row>
    <row r="4434">
      <c r="A4434">
        <f>IF(B4434&lt;&gt;"", "AWARD-"&amp;TEXT(ROW()-1,"0000"), "")</f>
        <v/>
      </c>
      <c r="B4434" s="4" t="n"/>
      <c r="C4434" s="4" t="n"/>
      <c r="D4434" s="4" t="n"/>
      <c r="E4434" s="6" t="n"/>
      <c r="F4434" s="7" t="n"/>
      <c r="G4434" s="6" t="n"/>
      <c r="H4434" s="6" t="n"/>
      <c r="I4434" s="6" t="n"/>
      <c r="J4434" s="5">
        <f>SUMIFS(amount_expended,cfda_key,V4434)</f>
        <v/>
      </c>
      <c r="K4434" s="5">
        <f>IF(G4434="OTHER CLUSTER NOT LISTED ABOVE",SUMIFS(amount_expended,uniform_other_cluster_name,X4434), IF(AND(OR(G4434="N/A",G4434=""),H4434=""),0,IF(G4434="STATE CLUSTER",SUMIFS(amount_expended,uniform_state_cluster_name,W4434),SUMIFS(amount_expended,cluster_name,G4434))))</f>
        <v/>
      </c>
      <c r="L4434" s="6" t="n"/>
      <c r="M4434" s="4" t="n"/>
      <c r="N4434" s="6" t="n"/>
      <c r="O4434" s="4" t="n"/>
      <c r="P4434" s="4" t="n"/>
      <c r="Q4434" s="6" t="n"/>
      <c r="R4434" s="7" t="n"/>
      <c r="S4434" s="6" t="n"/>
      <c r="T4434" s="6" t="n"/>
      <c r="U4434" s="6" t="n"/>
      <c r="V4434" s="3">
        <f>IF(OR(B4434="",C4434),"",CONCATENATE(B4434,".",C4434))</f>
        <v/>
      </c>
      <c r="W4434">
        <f>UPPER(TRIM(H4434))</f>
        <v/>
      </c>
      <c r="X4434">
        <f>UPPER(TRIM(I4434))</f>
        <v/>
      </c>
      <c r="Y4434">
        <f>IF(V4434&lt;&gt;"",IFERROR(INDEX(federal_program_name_lookup,MATCH(V4434,aln_lookup,0)),""),"")</f>
        <v/>
      </c>
    </row>
    <row r="4435">
      <c r="A4435">
        <f>IF(B4435&lt;&gt;"", "AWARD-"&amp;TEXT(ROW()-1,"0000"), "")</f>
        <v/>
      </c>
      <c r="B4435" s="4" t="n"/>
      <c r="C4435" s="4" t="n"/>
      <c r="D4435" s="4" t="n"/>
      <c r="E4435" s="6" t="n"/>
      <c r="F4435" s="7" t="n"/>
      <c r="G4435" s="6" t="n"/>
      <c r="H4435" s="6" t="n"/>
      <c r="I4435" s="6" t="n"/>
      <c r="J4435" s="5">
        <f>SUMIFS(amount_expended,cfda_key,V4435)</f>
        <v/>
      </c>
      <c r="K4435" s="5">
        <f>IF(G4435="OTHER CLUSTER NOT LISTED ABOVE",SUMIFS(amount_expended,uniform_other_cluster_name,X4435), IF(AND(OR(G4435="N/A",G4435=""),H4435=""),0,IF(G4435="STATE CLUSTER",SUMIFS(amount_expended,uniform_state_cluster_name,W4435),SUMIFS(amount_expended,cluster_name,G4435))))</f>
        <v/>
      </c>
      <c r="L4435" s="6" t="n"/>
      <c r="M4435" s="4" t="n"/>
      <c r="N4435" s="6" t="n"/>
      <c r="O4435" s="4" t="n"/>
      <c r="P4435" s="4" t="n"/>
      <c r="Q4435" s="6" t="n"/>
      <c r="R4435" s="7" t="n"/>
      <c r="S4435" s="6" t="n"/>
      <c r="T4435" s="6" t="n"/>
      <c r="U4435" s="6" t="n"/>
      <c r="V4435" s="3">
        <f>IF(OR(B4435="",C4435),"",CONCATENATE(B4435,".",C4435))</f>
        <v/>
      </c>
      <c r="W4435">
        <f>UPPER(TRIM(H4435))</f>
        <v/>
      </c>
      <c r="X4435">
        <f>UPPER(TRIM(I4435))</f>
        <v/>
      </c>
      <c r="Y4435">
        <f>IF(V4435&lt;&gt;"",IFERROR(INDEX(federal_program_name_lookup,MATCH(V4435,aln_lookup,0)),""),"")</f>
        <v/>
      </c>
    </row>
    <row r="4436">
      <c r="A4436">
        <f>IF(B4436&lt;&gt;"", "AWARD-"&amp;TEXT(ROW()-1,"0000"), "")</f>
        <v/>
      </c>
      <c r="B4436" s="4" t="n"/>
      <c r="C4436" s="4" t="n"/>
      <c r="D4436" s="4" t="n"/>
      <c r="E4436" s="6" t="n"/>
      <c r="F4436" s="7" t="n"/>
      <c r="G4436" s="6" t="n"/>
      <c r="H4436" s="6" t="n"/>
      <c r="I4436" s="6" t="n"/>
      <c r="J4436" s="5">
        <f>SUMIFS(amount_expended,cfda_key,V4436)</f>
        <v/>
      </c>
      <c r="K4436" s="5">
        <f>IF(G4436="OTHER CLUSTER NOT LISTED ABOVE",SUMIFS(amount_expended,uniform_other_cluster_name,X4436), IF(AND(OR(G4436="N/A",G4436=""),H4436=""),0,IF(G4436="STATE CLUSTER",SUMIFS(amount_expended,uniform_state_cluster_name,W4436),SUMIFS(amount_expended,cluster_name,G4436))))</f>
        <v/>
      </c>
      <c r="L4436" s="6" t="n"/>
      <c r="M4436" s="4" t="n"/>
      <c r="N4436" s="6" t="n"/>
      <c r="O4436" s="4" t="n"/>
      <c r="P4436" s="4" t="n"/>
      <c r="Q4436" s="6" t="n"/>
      <c r="R4436" s="7" t="n"/>
      <c r="S4436" s="6" t="n"/>
      <c r="T4436" s="6" t="n"/>
      <c r="U4436" s="6" t="n"/>
      <c r="V4436" s="3">
        <f>IF(OR(B4436="",C4436),"",CONCATENATE(B4436,".",C4436))</f>
        <v/>
      </c>
      <c r="W4436">
        <f>UPPER(TRIM(H4436))</f>
        <v/>
      </c>
      <c r="X4436">
        <f>UPPER(TRIM(I4436))</f>
        <v/>
      </c>
      <c r="Y4436">
        <f>IF(V4436&lt;&gt;"",IFERROR(INDEX(federal_program_name_lookup,MATCH(V4436,aln_lookup,0)),""),"")</f>
        <v/>
      </c>
    </row>
    <row r="4437">
      <c r="A4437">
        <f>IF(B4437&lt;&gt;"", "AWARD-"&amp;TEXT(ROW()-1,"0000"), "")</f>
        <v/>
      </c>
      <c r="B4437" s="4" t="n"/>
      <c r="C4437" s="4" t="n"/>
      <c r="D4437" s="4" t="n"/>
      <c r="E4437" s="6" t="n"/>
      <c r="F4437" s="7" t="n"/>
      <c r="G4437" s="6" t="n"/>
      <c r="H4437" s="6" t="n"/>
      <c r="I4437" s="6" t="n"/>
      <c r="J4437" s="5">
        <f>SUMIFS(amount_expended,cfda_key,V4437)</f>
        <v/>
      </c>
      <c r="K4437" s="5">
        <f>IF(G4437="OTHER CLUSTER NOT LISTED ABOVE",SUMIFS(amount_expended,uniform_other_cluster_name,X4437), IF(AND(OR(G4437="N/A",G4437=""),H4437=""),0,IF(G4437="STATE CLUSTER",SUMIFS(amount_expended,uniform_state_cluster_name,W4437),SUMIFS(amount_expended,cluster_name,G4437))))</f>
        <v/>
      </c>
      <c r="L4437" s="6" t="n"/>
      <c r="M4437" s="4" t="n"/>
      <c r="N4437" s="6" t="n"/>
      <c r="O4437" s="4" t="n"/>
      <c r="P4437" s="4" t="n"/>
      <c r="Q4437" s="6" t="n"/>
      <c r="R4437" s="7" t="n"/>
      <c r="S4437" s="6" t="n"/>
      <c r="T4437" s="6" t="n"/>
      <c r="U4437" s="6" t="n"/>
      <c r="V4437" s="3">
        <f>IF(OR(B4437="",C4437),"",CONCATENATE(B4437,".",C4437))</f>
        <v/>
      </c>
      <c r="W4437">
        <f>UPPER(TRIM(H4437))</f>
        <v/>
      </c>
      <c r="X4437">
        <f>UPPER(TRIM(I4437))</f>
        <v/>
      </c>
      <c r="Y4437">
        <f>IF(V4437&lt;&gt;"",IFERROR(INDEX(federal_program_name_lookup,MATCH(V4437,aln_lookup,0)),""),"")</f>
        <v/>
      </c>
    </row>
    <row r="4438">
      <c r="A4438">
        <f>IF(B4438&lt;&gt;"", "AWARD-"&amp;TEXT(ROW()-1,"0000"), "")</f>
        <v/>
      </c>
      <c r="B4438" s="4" t="n"/>
      <c r="C4438" s="4" t="n"/>
      <c r="D4438" s="4" t="n"/>
      <c r="E4438" s="6" t="n"/>
      <c r="F4438" s="7" t="n"/>
      <c r="G4438" s="6" t="n"/>
      <c r="H4438" s="6" t="n"/>
      <c r="I4438" s="6" t="n"/>
      <c r="J4438" s="5">
        <f>SUMIFS(amount_expended,cfda_key,V4438)</f>
        <v/>
      </c>
      <c r="K4438" s="5">
        <f>IF(G4438="OTHER CLUSTER NOT LISTED ABOVE",SUMIFS(amount_expended,uniform_other_cluster_name,X4438), IF(AND(OR(G4438="N/A",G4438=""),H4438=""),0,IF(G4438="STATE CLUSTER",SUMIFS(amount_expended,uniform_state_cluster_name,W4438),SUMIFS(amount_expended,cluster_name,G4438))))</f>
        <v/>
      </c>
      <c r="L4438" s="6" t="n"/>
      <c r="M4438" s="4" t="n"/>
      <c r="N4438" s="6" t="n"/>
      <c r="O4438" s="4" t="n"/>
      <c r="P4438" s="4" t="n"/>
      <c r="Q4438" s="6" t="n"/>
      <c r="R4438" s="7" t="n"/>
      <c r="S4438" s="6" t="n"/>
      <c r="T4438" s="6" t="n"/>
      <c r="U4438" s="6" t="n"/>
      <c r="V4438" s="3">
        <f>IF(OR(B4438="",C4438),"",CONCATENATE(B4438,".",C4438))</f>
        <v/>
      </c>
      <c r="W4438">
        <f>UPPER(TRIM(H4438))</f>
        <v/>
      </c>
      <c r="X4438">
        <f>UPPER(TRIM(I4438))</f>
        <v/>
      </c>
      <c r="Y4438">
        <f>IF(V4438&lt;&gt;"",IFERROR(INDEX(federal_program_name_lookup,MATCH(V4438,aln_lookup,0)),""),"")</f>
        <v/>
      </c>
    </row>
    <row r="4439">
      <c r="A4439">
        <f>IF(B4439&lt;&gt;"", "AWARD-"&amp;TEXT(ROW()-1,"0000"), "")</f>
        <v/>
      </c>
      <c r="B4439" s="4" t="n"/>
      <c r="C4439" s="4" t="n"/>
      <c r="D4439" s="4" t="n"/>
      <c r="E4439" s="6" t="n"/>
      <c r="F4439" s="7" t="n"/>
      <c r="G4439" s="6" t="n"/>
      <c r="H4439" s="6" t="n"/>
      <c r="I4439" s="6" t="n"/>
      <c r="J4439" s="5">
        <f>SUMIFS(amount_expended,cfda_key,V4439)</f>
        <v/>
      </c>
      <c r="K4439" s="5">
        <f>IF(G4439="OTHER CLUSTER NOT LISTED ABOVE",SUMIFS(amount_expended,uniform_other_cluster_name,X4439), IF(AND(OR(G4439="N/A",G4439=""),H4439=""),0,IF(G4439="STATE CLUSTER",SUMIFS(amount_expended,uniform_state_cluster_name,W4439),SUMIFS(amount_expended,cluster_name,G4439))))</f>
        <v/>
      </c>
      <c r="L4439" s="6" t="n"/>
      <c r="M4439" s="4" t="n"/>
      <c r="N4439" s="6" t="n"/>
      <c r="O4439" s="4" t="n"/>
      <c r="P4439" s="4" t="n"/>
      <c r="Q4439" s="6" t="n"/>
      <c r="R4439" s="7" t="n"/>
      <c r="S4439" s="6" t="n"/>
      <c r="T4439" s="6" t="n"/>
      <c r="U4439" s="6" t="n"/>
      <c r="V4439" s="3">
        <f>IF(OR(B4439="",C4439),"",CONCATENATE(B4439,".",C4439))</f>
        <v/>
      </c>
      <c r="W4439">
        <f>UPPER(TRIM(H4439))</f>
        <v/>
      </c>
      <c r="X4439">
        <f>UPPER(TRIM(I4439))</f>
        <v/>
      </c>
      <c r="Y4439">
        <f>IF(V4439&lt;&gt;"",IFERROR(INDEX(federal_program_name_lookup,MATCH(V4439,aln_lookup,0)),""),"")</f>
        <v/>
      </c>
    </row>
    <row r="4440">
      <c r="A4440">
        <f>IF(B4440&lt;&gt;"", "AWARD-"&amp;TEXT(ROW()-1,"0000"), "")</f>
        <v/>
      </c>
      <c r="B4440" s="4" t="n"/>
      <c r="C4440" s="4" t="n"/>
      <c r="D4440" s="4" t="n"/>
      <c r="E4440" s="6" t="n"/>
      <c r="F4440" s="7" t="n"/>
      <c r="G4440" s="6" t="n"/>
      <c r="H4440" s="6" t="n"/>
      <c r="I4440" s="6" t="n"/>
      <c r="J4440" s="5">
        <f>SUMIFS(amount_expended,cfda_key,V4440)</f>
        <v/>
      </c>
      <c r="K4440" s="5">
        <f>IF(G4440="OTHER CLUSTER NOT LISTED ABOVE",SUMIFS(amount_expended,uniform_other_cluster_name,X4440), IF(AND(OR(G4440="N/A",G4440=""),H4440=""),0,IF(G4440="STATE CLUSTER",SUMIFS(amount_expended,uniform_state_cluster_name,W4440),SUMIFS(amount_expended,cluster_name,G4440))))</f>
        <v/>
      </c>
      <c r="L4440" s="6" t="n"/>
      <c r="M4440" s="4" t="n"/>
      <c r="N4440" s="6" t="n"/>
      <c r="O4440" s="4" t="n"/>
      <c r="P4440" s="4" t="n"/>
      <c r="Q4440" s="6" t="n"/>
      <c r="R4440" s="7" t="n"/>
      <c r="S4440" s="6" t="n"/>
      <c r="T4440" s="6" t="n"/>
      <c r="U4440" s="6" t="n"/>
      <c r="V4440" s="3">
        <f>IF(OR(B4440="",C4440),"",CONCATENATE(B4440,".",C4440))</f>
        <v/>
      </c>
      <c r="W4440">
        <f>UPPER(TRIM(H4440))</f>
        <v/>
      </c>
      <c r="X4440">
        <f>UPPER(TRIM(I4440))</f>
        <v/>
      </c>
      <c r="Y4440">
        <f>IF(V4440&lt;&gt;"",IFERROR(INDEX(federal_program_name_lookup,MATCH(V4440,aln_lookup,0)),""),"")</f>
        <v/>
      </c>
    </row>
    <row r="4441">
      <c r="A4441">
        <f>IF(B4441&lt;&gt;"", "AWARD-"&amp;TEXT(ROW()-1,"0000"), "")</f>
        <v/>
      </c>
      <c r="B4441" s="4" t="n"/>
      <c r="C4441" s="4" t="n"/>
      <c r="D4441" s="4" t="n"/>
      <c r="E4441" s="6" t="n"/>
      <c r="F4441" s="7" t="n"/>
      <c r="G4441" s="6" t="n"/>
      <c r="H4441" s="6" t="n"/>
      <c r="I4441" s="6" t="n"/>
      <c r="J4441" s="5">
        <f>SUMIFS(amount_expended,cfda_key,V4441)</f>
        <v/>
      </c>
      <c r="K4441" s="5">
        <f>IF(G4441="OTHER CLUSTER NOT LISTED ABOVE",SUMIFS(amount_expended,uniform_other_cluster_name,X4441), IF(AND(OR(G4441="N/A",G4441=""),H4441=""),0,IF(G4441="STATE CLUSTER",SUMIFS(amount_expended,uniform_state_cluster_name,W4441),SUMIFS(amount_expended,cluster_name,G4441))))</f>
        <v/>
      </c>
      <c r="L4441" s="6" t="n"/>
      <c r="M4441" s="4" t="n"/>
      <c r="N4441" s="6" t="n"/>
      <c r="O4441" s="4" t="n"/>
      <c r="P4441" s="4" t="n"/>
      <c r="Q4441" s="6" t="n"/>
      <c r="R4441" s="7" t="n"/>
      <c r="S4441" s="6" t="n"/>
      <c r="T4441" s="6" t="n"/>
      <c r="U4441" s="6" t="n"/>
      <c r="V4441" s="3">
        <f>IF(OR(B4441="",C4441),"",CONCATENATE(B4441,".",C4441))</f>
        <v/>
      </c>
      <c r="W4441">
        <f>UPPER(TRIM(H4441))</f>
        <v/>
      </c>
      <c r="X4441">
        <f>UPPER(TRIM(I4441))</f>
        <v/>
      </c>
      <c r="Y4441">
        <f>IF(V4441&lt;&gt;"",IFERROR(INDEX(federal_program_name_lookup,MATCH(V4441,aln_lookup,0)),""),"")</f>
        <v/>
      </c>
    </row>
    <row r="4442">
      <c r="A4442">
        <f>IF(B4442&lt;&gt;"", "AWARD-"&amp;TEXT(ROW()-1,"0000"), "")</f>
        <v/>
      </c>
      <c r="B4442" s="4" t="n"/>
      <c r="C4442" s="4" t="n"/>
      <c r="D4442" s="4" t="n"/>
      <c r="E4442" s="6" t="n"/>
      <c r="F4442" s="7" t="n"/>
      <c r="G4442" s="6" t="n"/>
      <c r="H4442" s="6" t="n"/>
      <c r="I4442" s="6" t="n"/>
      <c r="J4442" s="5">
        <f>SUMIFS(amount_expended,cfda_key,V4442)</f>
        <v/>
      </c>
      <c r="K4442" s="5">
        <f>IF(G4442="OTHER CLUSTER NOT LISTED ABOVE",SUMIFS(amount_expended,uniform_other_cluster_name,X4442), IF(AND(OR(G4442="N/A",G4442=""),H4442=""),0,IF(G4442="STATE CLUSTER",SUMIFS(amount_expended,uniform_state_cluster_name,W4442),SUMIFS(amount_expended,cluster_name,G4442))))</f>
        <v/>
      </c>
      <c r="L4442" s="6" t="n"/>
      <c r="M4442" s="4" t="n"/>
      <c r="N4442" s="6" t="n"/>
      <c r="O4442" s="4" t="n"/>
      <c r="P4442" s="4" t="n"/>
      <c r="Q4442" s="6" t="n"/>
      <c r="R4442" s="7" t="n"/>
      <c r="S4442" s="6" t="n"/>
      <c r="T4442" s="6" t="n"/>
      <c r="U4442" s="6" t="n"/>
      <c r="V4442" s="3">
        <f>IF(OR(B4442="",C4442),"",CONCATENATE(B4442,".",C4442))</f>
        <v/>
      </c>
      <c r="W4442">
        <f>UPPER(TRIM(H4442))</f>
        <v/>
      </c>
      <c r="X4442">
        <f>UPPER(TRIM(I4442))</f>
        <v/>
      </c>
      <c r="Y4442">
        <f>IF(V4442&lt;&gt;"",IFERROR(INDEX(federal_program_name_lookup,MATCH(V4442,aln_lookup,0)),""),"")</f>
        <v/>
      </c>
    </row>
    <row r="4443">
      <c r="A4443">
        <f>IF(B4443&lt;&gt;"", "AWARD-"&amp;TEXT(ROW()-1,"0000"), "")</f>
        <v/>
      </c>
      <c r="B4443" s="4" t="n"/>
      <c r="C4443" s="4" t="n"/>
      <c r="D4443" s="4" t="n"/>
      <c r="E4443" s="6" t="n"/>
      <c r="F4443" s="7" t="n"/>
      <c r="G4443" s="6" t="n"/>
      <c r="H4443" s="6" t="n"/>
      <c r="I4443" s="6" t="n"/>
      <c r="J4443" s="5">
        <f>SUMIFS(amount_expended,cfda_key,V4443)</f>
        <v/>
      </c>
      <c r="K4443" s="5">
        <f>IF(G4443="OTHER CLUSTER NOT LISTED ABOVE",SUMIFS(amount_expended,uniform_other_cluster_name,X4443), IF(AND(OR(G4443="N/A",G4443=""),H4443=""),0,IF(G4443="STATE CLUSTER",SUMIFS(amount_expended,uniform_state_cluster_name,W4443),SUMIFS(amount_expended,cluster_name,G4443))))</f>
        <v/>
      </c>
      <c r="L4443" s="6" t="n"/>
      <c r="M4443" s="4" t="n"/>
      <c r="N4443" s="6" t="n"/>
      <c r="O4443" s="4" t="n"/>
      <c r="P4443" s="4" t="n"/>
      <c r="Q4443" s="6" t="n"/>
      <c r="R4443" s="7" t="n"/>
      <c r="S4443" s="6" t="n"/>
      <c r="T4443" s="6" t="n"/>
      <c r="U4443" s="6" t="n"/>
      <c r="V4443" s="3">
        <f>IF(OR(B4443="",C4443),"",CONCATENATE(B4443,".",C4443))</f>
        <v/>
      </c>
      <c r="W4443">
        <f>UPPER(TRIM(H4443))</f>
        <v/>
      </c>
      <c r="X4443">
        <f>UPPER(TRIM(I4443))</f>
        <v/>
      </c>
      <c r="Y4443">
        <f>IF(V4443&lt;&gt;"",IFERROR(INDEX(federal_program_name_lookup,MATCH(V4443,aln_lookup,0)),""),"")</f>
        <v/>
      </c>
    </row>
    <row r="4444">
      <c r="A4444">
        <f>IF(B4444&lt;&gt;"", "AWARD-"&amp;TEXT(ROW()-1,"0000"), "")</f>
        <v/>
      </c>
      <c r="B4444" s="4" t="n"/>
      <c r="C4444" s="4" t="n"/>
      <c r="D4444" s="4" t="n"/>
      <c r="E4444" s="6" t="n"/>
      <c r="F4444" s="7" t="n"/>
      <c r="G4444" s="6" t="n"/>
      <c r="H4444" s="6" t="n"/>
      <c r="I4444" s="6" t="n"/>
      <c r="J4444" s="5">
        <f>SUMIFS(amount_expended,cfda_key,V4444)</f>
        <v/>
      </c>
      <c r="K4444" s="5">
        <f>IF(G4444="OTHER CLUSTER NOT LISTED ABOVE",SUMIFS(amount_expended,uniform_other_cluster_name,X4444), IF(AND(OR(G4444="N/A",G4444=""),H4444=""),0,IF(G4444="STATE CLUSTER",SUMIFS(amount_expended,uniform_state_cluster_name,W4444),SUMIFS(amount_expended,cluster_name,G4444))))</f>
        <v/>
      </c>
      <c r="L4444" s="6" t="n"/>
      <c r="M4444" s="4" t="n"/>
      <c r="N4444" s="6" t="n"/>
      <c r="O4444" s="4" t="n"/>
      <c r="P4444" s="4" t="n"/>
      <c r="Q4444" s="6" t="n"/>
      <c r="R4444" s="7" t="n"/>
      <c r="S4444" s="6" t="n"/>
      <c r="T4444" s="6" t="n"/>
      <c r="U4444" s="6" t="n"/>
      <c r="V4444" s="3">
        <f>IF(OR(B4444="",C4444),"",CONCATENATE(B4444,".",C4444))</f>
        <v/>
      </c>
      <c r="W4444">
        <f>UPPER(TRIM(H4444))</f>
        <v/>
      </c>
      <c r="X4444">
        <f>UPPER(TRIM(I4444))</f>
        <v/>
      </c>
      <c r="Y4444">
        <f>IF(V4444&lt;&gt;"",IFERROR(INDEX(federal_program_name_lookup,MATCH(V4444,aln_lookup,0)),""),"")</f>
        <v/>
      </c>
    </row>
    <row r="4445">
      <c r="A4445">
        <f>IF(B4445&lt;&gt;"", "AWARD-"&amp;TEXT(ROW()-1,"0000"), "")</f>
        <v/>
      </c>
      <c r="B4445" s="4" t="n"/>
      <c r="C4445" s="4" t="n"/>
      <c r="D4445" s="4" t="n"/>
      <c r="E4445" s="6" t="n"/>
      <c r="F4445" s="7" t="n"/>
      <c r="G4445" s="6" t="n"/>
      <c r="H4445" s="6" t="n"/>
      <c r="I4445" s="6" t="n"/>
      <c r="J4445" s="5">
        <f>SUMIFS(amount_expended,cfda_key,V4445)</f>
        <v/>
      </c>
      <c r="K4445" s="5">
        <f>IF(G4445="OTHER CLUSTER NOT LISTED ABOVE",SUMIFS(amount_expended,uniform_other_cluster_name,X4445), IF(AND(OR(G4445="N/A",G4445=""),H4445=""),0,IF(G4445="STATE CLUSTER",SUMIFS(amount_expended,uniform_state_cluster_name,W4445),SUMIFS(amount_expended,cluster_name,G4445))))</f>
        <v/>
      </c>
      <c r="L4445" s="6" t="n"/>
      <c r="M4445" s="4" t="n"/>
      <c r="N4445" s="6" t="n"/>
      <c r="O4445" s="4" t="n"/>
      <c r="P4445" s="4" t="n"/>
      <c r="Q4445" s="6" t="n"/>
      <c r="R4445" s="7" t="n"/>
      <c r="S4445" s="6" t="n"/>
      <c r="T4445" s="6" t="n"/>
      <c r="U4445" s="6" t="n"/>
      <c r="V4445" s="3">
        <f>IF(OR(B4445="",C4445),"",CONCATENATE(B4445,".",C4445))</f>
        <v/>
      </c>
      <c r="W4445">
        <f>UPPER(TRIM(H4445))</f>
        <v/>
      </c>
      <c r="X4445">
        <f>UPPER(TRIM(I4445))</f>
        <v/>
      </c>
      <c r="Y4445">
        <f>IF(V4445&lt;&gt;"",IFERROR(INDEX(federal_program_name_lookup,MATCH(V4445,aln_lookup,0)),""),"")</f>
        <v/>
      </c>
    </row>
    <row r="4446">
      <c r="A4446">
        <f>IF(B4446&lt;&gt;"", "AWARD-"&amp;TEXT(ROW()-1,"0000"), "")</f>
        <v/>
      </c>
      <c r="B4446" s="4" t="n"/>
      <c r="C4446" s="4" t="n"/>
      <c r="D4446" s="4" t="n"/>
      <c r="E4446" s="6" t="n"/>
      <c r="F4446" s="7" t="n"/>
      <c r="G4446" s="6" t="n"/>
      <c r="H4446" s="6" t="n"/>
      <c r="I4446" s="6" t="n"/>
      <c r="J4446" s="5">
        <f>SUMIFS(amount_expended,cfda_key,V4446)</f>
        <v/>
      </c>
      <c r="K4446" s="5">
        <f>IF(G4446="OTHER CLUSTER NOT LISTED ABOVE",SUMIFS(amount_expended,uniform_other_cluster_name,X4446), IF(AND(OR(G4446="N/A",G4446=""),H4446=""),0,IF(G4446="STATE CLUSTER",SUMIFS(amount_expended,uniform_state_cluster_name,W4446),SUMIFS(amount_expended,cluster_name,G4446))))</f>
        <v/>
      </c>
      <c r="L4446" s="6" t="n"/>
      <c r="M4446" s="4" t="n"/>
      <c r="N4446" s="6" t="n"/>
      <c r="O4446" s="4" t="n"/>
      <c r="P4446" s="4" t="n"/>
      <c r="Q4446" s="6" t="n"/>
      <c r="R4446" s="7" t="n"/>
      <c r="S4446" s="6" t="n"/>
      <c r="T4446" s="6" t="n"/>
      <c r="U4446" s="6" t="n"/>
      <c r="V4446" s="3">
        <f>IF(OR(B4446="",C4446),"",CONCATENATE(B4446,".",C4446))</f>
        <v/>
      </c>
      <c r="W4446">
        <f>UPPER(TRIM(H4446))</f>
        <v/>
      </c>
      <c r="X4446">
        <f>UPPER(TRIM(I4446))</f>
        <v/>
      </c>
      <c r="Y4446">
        <f>IF(V4446&lt;&gt;"",IFERROR(INDEX(federal_program_name_lookup,MATCH(V4446,aln_lookup,0)),""),"")</f>
        <v/>
      </c>
    </row>
    <row r="4447">
      <c r="A4447">
        <f>IF(B4447&lt;&gt;"", "AWARD-"&amp;TEXT(ROW()-1,"0000"), "")</f>
        <v/>
      </c>
      <c r="B4447" s="4" t="n"/>
      <c r="C4447" s="4" t="n"/>
      <c r="D4447" s="4" t="n"/>
      <c r="E4447" s="6" t="n"/>
      <c r="F4447" s="7" t="n"/>
      <c r="G4447" s="6" t="n"/>
      <c r="H4447" s="6" t="n"/>
      <c r="I4447" s="6" t="n"/>
      <c r="J4447" s="5">
        <f>SUMIFS(amount_expended,cfda_key,V4447)</f>
        <v/>
      </c>
      <c r="K4447" s="5">
        <f>IF(G4447="OTHER CLUSTER NOT LISTED ABOVE",SUMIFS(amount_expended,uniform_other_cluster_name,X4447), IF(AND(OR(G4447="N/A",G4447=""),H4447=""),0,IF(G4447="STATE CLUSTER",SUMIFS(amount_expended,uniform_state_cluster_name,W4447),SUMIFS(amount_expended,cluster_name,G4447))))</f>
        <v/>
      </c>
      <c r="L4447" s="6" t="n"/>
      <c r="M4447" s="4" t="n"/>
      <c r="N4447" s="6" t="n"/>
      <c r="O4447" s="4" t="n"/>
      <c r="P4447" s="4" t="n"/>
      <c r="Q4447" s="6" t="n"/>
      <c r="R4447" s="7" t="n"/>
      <c r="S4447" s="6" t="n"/>
      <c r="T4447" s="6" t="n"/>
      <c r="U4447" s="6" t="n"/>
      <c r="V4447" s="3">
        <f>IF(OR(B4447="",C4447),"",CONCATENATE(B4447,".",C4447))</f>
        <v/>
      </c>
      <c r="W4447">
        <f>UPPER(TRIM(H4447))</f>
        <v/>
      </c>
      <c r="X4447">
        <f>UPPER(TRIM(I4447))</f>
        <v/>
      </c>
      <c r="Y4447">
        <f>IF(V4447&lt;&gt;"",IFERROR(INDEX(federal_program_name_lookup,MATCH(V4447,aln_lookup,0)),""),"")</f>
        <v/>
      </c>
    </row>
    <row r="4448">
      <c r="A4448">
        <f>IF(B4448&lt;&gt;"", "AWARD-"&amp;TEXT(ROW()-1,"0000"), "")</f>
        <v/>
      </c>
      <c r="B4448" s="4" t="n"/>
      <c r="C4448" s="4" t="n"/>
      <c r="D4448" s="4" t="n"/>
      <c r="E4448" s="6" t="n"/>
      <c r="F4448" s="7" t="n"/>
      <c r="G4448" s="6" t="n"/>
      <c r="H4448" s="6" t="n"/>
      <c r="I4448" s="6" t="n"/>
      <c r="J4448" s="5">
        <f>SUMIFS(amount_expended,cfda_key,V4448)</f>
        <v/>
      </c>
      <c r="K4448" s="5">
        <f>IF(G4448="OTHER CLUSTER NOT LISTED ABOVE",SUMIFS(amount_expended,uniform_other_cluster_name,X4448), IF(AND(OR(G4448="N/A",G4448=""),H4448=""),0,IF(G4448="STATE CLUSTER",SUMIFS(amount_expended,uniform_state_cluster_name,W4448),SUMIFS(amount_expended,cluster_name,G4448))))</f>
        <v/>
      </c>
      <c r="L4448" s="6" t="n"/>
      <c r="M4448" s="4" t="n"/>
      <c r="N4448" s="6" t="n"/>
      <c r="O4448" s="4" t="n"/>
      <c r="P4448" s="4" t="n"/>
      <c r="Q4448" s="6" t="n"/>
      <c r="R4448" s="7" t="n"/>
      <c r="S4448" s="6" t="n"/>
      <c r="T4448" s="6" t="n"/>
      <c r="U4448" s="6" t="n"/>
      <c r="V4448" s="3">
        <f>IF(OR(B4448="",C4448),"",CONCATENATE(B4448,".",C4448))</f>
        <v/>
      </c>
      <c r="W4448">
        <f>UPPER(TRIM(H4448))</f>
        <v/>
      </c>
      <c r="X4448">
        <f>UPPER(TRIM(I4448))</f>
        <v/>
      </c>
      <c r="Y4448">
        <f>IF(V4448&lt;&gt;"",IFERROR(INDEX(federal_program_name_lookup,MATCH(V4448,aln_lookup,0)),""),"")</f>
        <v/>
      </c>
    </row>
    <row r="4449">
      <c r="A4449">
        <f>IF(B4449&lt;&gt;"", "AWARD-"&amp;TEXT(ROW()-1,"0000"), "")</f>
        <v/>
      </c>
      <c r="B4449" s="4" t="n"/>
      <c r="C4449" s="4" t="n"/>
      <c r="D4449" s="4" t="n"/>
      <c r="E4449" s="6" t="n"/>
      <c r="F4449" s="7" t="n"/>
      <c r="G4449" s="6" t="n"/>
      <c r="H4449" s="6" t="n"/>
      <c r="I4449" s="6" t="n"/>
      <c r="J4449" s="5">
        <f>SUMIFS(amount_expended,cfda_key,V4449)</f>
        <v/>
      </c>
      <c r="K4449" s="5">
        <f>IF(G4449="OTHER CLUSTER NOT LISTED ABOVE",SUMIFS(amount_expended,uniform_other_cluster_name,X4449), IF(AND(OR(G4449="N/A",G4449=""),H4449=""),0,IF(G4449="STATE CLUSTER",SUMIFS(amount_expended,uniform_state_cluster_name,W4449),SUMIFS(amount_expended,cluster_name,G4449))))</f>
        <v/>
      </c>
      <c r="L4449" s="6" t="n"/>
      <c r="M4449" s="4" t="n"/>
      <c r="N4449" s="6" t="n"/>
      <c r="O4449" s="4" t="n"/>
      <c r="P4449" s="4" t="n"/>
      <c r="Q4449" s="6" t="n"/>
      <c r="R4449" s="7" t="n"/>
      <c r="S4449" s="6" t="n"/>
      <c r="T4449" s="6" t="n"/>
      <c r="U4449" s="6" t="n"/>
      <c r="V4449" s="3">
        <f>IF(OR(B4449="",C4449),"",CONCATENATE(B4449,".",C4449))</f>
        <v/>
      </c>
      <c r="W4449">
        <f>UPPER(TRIM(H4449))</f>
        <v/>
      </c>
      <c r="X4449">
        <f>UPPER(TRIM(I4449))</f>
        <v/>
      </c>
      <c r="Y4449">
        <f>IF(V4449&lt;&gt;"",IFERROR(INDEX(federal_program_name_lookup,MATCH(V4449,aln_lookup,0)),""),"")</f>
        <v/>
      </c>
    </row>
    <row r="4450">
      <c r="A4450">
        <f>IF(B4450&lt;&gt;"", "AWARD-"&amp;TEXT(ROW()-1,"0000"), "")</f>
        <v/>
      </c>
      <c r="B4450" s="4" t="n"/>
      <c r="C4450" s="4" t="n"/>
      <c r="D4450" s="4" t="n"/>
      <c r="E4450" s="6" t="n"/>
      <c r="F4450" s="7" t="n"/>
      <c r="G4450" s="6" t="n"/>
      <c r="H4450" s="6" t="n"/>
      <c r="I4450" s="6" t="n"/>
      <c r="J4450" s="5">
        <f>SUMIFS(amount_expended,cfda_key,V4450)</f>
        <v/>
      </c>
      <c r="K4450" s="5">
        <f>IF(G4450="OTHER CLUSTER NOT LISTED ABOVE",SUMIFS(amount_expended,uniform_other_cluster_name,X4450), IF(AND(OR(G4450="N/A",G4450=""),H4450=""),0,IF(G4450="STATE CLUSTER",SUMIFS(amount_expended,uniform_state_cluster_name,W4450),SUMIFS(amount_expended,cluster_name,G4450))))</f>
        <v/>
      </c>
      <c r="L4450" s="6" t="n"/>
      <c r="M4450" s="4" t="n"/>
      <c r="N4450" s="6" t="n"/>
      <c r="O4450" s="4" t="n"/>
      <c r="P4450" s="4" t="n"/>
      <c r="Q4450" s="6" t="n"/>
      <c r="R4450" s="7" t="n"/>
      <c r="S4450" s="6" t="n"/>
      <c r="T4450" s="6" t="n"/>
      <c r="U4450" s="6" t="n"/>
      <c r="V4450" s="3">
        <f>IF(OR(B4450="",C4450),"",CONCATENATE(B4450,".",C4450))</f>
        <v/>
      </c>
      <c r="W4450">
        <f>UPPER(TRIM(H4450))</f>
        <v/>
      </c>
      <c r="X4450">
        <f>UPPER(TRIM(I4450))</f>
        <v/>
      </c>
      <c r="Y4450">
        <f>IF(V4450&lt;&gt;"",IFERROR(INDEX(federal_program_name_lookup,MATCH(V4450,aln_lookup,0)),""),"")</f>
        <v/>
      </c>
    </row>
    <row r="4451">
      <c r="A4451">
        <f>IF(B4451&lt;&gt;"", "AWARD-"&amp;TEXT(ROW()-1,"0000"), "")</f>
        <v/>
      </c>
      <c r="B4451" s="4" t="n"/>
      <c r="C4451" s="4" t="n"/>
      <c r="D4451" s="4" t="n"/>
      <c r="E4451" s="6" t="n"/>
      <c r="F4451" s="7" t="n"/>
      <c r="G4451" s="6" t="n"/>
      <c r="H4451" s="6" t="n"/>
      <c r="I4451" s="6" t="n"/>
      <c r="J4451" s="5">
        <f>SUMIFS(amount_expended,cfda_key,V4451)</f>
        <v/>
      </c>
      <c r="K4451" s="5">
        <f>IF(G4451="OTHER CLUSTER NOT LISTED ABOVE",SUMIFS(amount_expended,uniform_other_cluster_name,X4451), IF(AND(OR(G4451="N/A",G4451=""),H4451=""),0,IF(G4451="STATE CLUSTER",SUMIFS(amount_expended,uniform_state_cluster_name,W4451),SUMIFS(amount_expended,cluster_name,G4451))))</f>
        <v/>
      </c>
      <c r="L4451" s="6" t="n"/>
      <c r="M4451" s="4" t="n"/>
      <c r="N4451" s="6" t="n"/>
      <c r="O4451" s="4" t="n"/>
      <c r="P4451" s="4" t="n"/>
      <c r="Q4451" s="6" t="n"/>
      <c r="R4451" s="7" t="n"/>
      <c r="S4451" s="6" t="n"/>
      <c r="T4451" s="6" t="n"/>
      <c r="U4451" s="6" t="n"/>
      <c r="V4451" s="3">
        <f>IF(OR(B4451="",C4451),"",CONCATENATE(B4451,".",C4451))</f>
        <v/>
      </c>
      <c r="W4451">
        <f>UPPER(TRIM(H4451))</f>
        <v/>
      </c>
      <c r="X4451">
        <f>UPPER(TRIM(I4451))</f>
        <v/>
      </c>
      <c r="Y4451">
        <f>IF(V4451&lt;&gt;"",IFERROR(INDEX(federal_program_name_lookup,MATCH(V4451,aln_lookup,0)),""),"")</f>
        <v/>
      </c>
    </row>
    <row r="4452">
      <c r="A4452">
        <f>IF(B4452&lt;&gt;"", "AWARD-"&amp;TEXT(ROW()-1,"0000"), "")</f>
        <v/>
      </c>
      <c r="B4452" s="4" t="n"/>
      <c r="C4452" s="4" t="n"/>
      <c r="D4452" s="4" t="n"/>
      <c r="E4452" s="6" t="n"/>
      <c r="F4452" s="7" t="n"/>
      <c r="G4452" s="6" t="n"/>
      <c r="H4452" s="6" t="n"/>
      <c r="I4452" s="6" t="n"/>
      <c r="J4452" s="5">
        <f>SUMIFS(amount_expended,cfda_key,V4452)</f>
        <v/>
      </c>
      <c r="K4452" s="5">
        <f>IF(G4452="OTHER CLUSTER NOT LISTED ABOVE",SUMIFS(amount_expended,uniform_other_cluster_name,X4452), IF(AND(OR(G4452="N/A",G4452=""),H4452=""),0,IF(G4452="STATE CLUSTER",SUMIFS(amount_expended,uniform_state_cluster_name,W4452),SUMIFS(amount_expended,cluster_name,G4452))))</f>
        <v/>
      </c>
      <c r="L4452" s="6" t="n"/>
      <c r="M4452" s="4" t="n"/>
      <c r="N4452" s="6" t="n"/>
      <c r="O4452" s="4" t="n"/>
      <c r="P4452" s="4" t="n"/>
      <c r="Q4452" s="6" t="n"/>
      <c r="R4452" s="7" t="n"/>
      <c r="S4452" s="6" t="n"/>
      <c r="T4452" s="6" t="n"/>
      <c r="U4452" s="6" t="n"/>
      <c r="V4452" s="3">
        <f>IF(OR(B4452="",C4452),"",CONCATENATE(B4452,".",C4452))</f>
        <v/>
      </c>
      <c r="W4452">
        <f>UPPER(TRIM(H4452))</f>
        <v/>
      </c>
      <c r="X4452">
        <f>UPPER(TRIM(I4452))</f>
        <v/>
      </c>
      <c r="Y4452">
        <f>IF(V4452&lt;&gt;"",IFERROR(INDEX(federal_program_name_lookup,MATCH(V4452,aln_lookup,0)),""),"")</f>
        <v/>
      </c>
    </row>
    <row r="4453">
      <c r="A4453">
        <f>IF(B4453&lt;&gt;"", "AWARD-"&amp;TEXT(ROW()-1,"0000"), "")</f>
        <v/>
      </c>
      <c r="B4453" s="4" t="n"/>
      <c r="C4453" s="4" t="n"/>
      <c r="D4453" s="4" t="n"/>
      <c r="E4453" s="6" t="n"/>
      <c r="F4453" s="7" t="n"/>
      <c r="G4453" s="6" t="n"/>
      <c r="H4453" s="6" t="n"/>
      <c r="I4453" s="6" t="n"/>
      <c r="J4453" s="5">
        <f>SUMIFS(amount_expended,cfda_key,V4453)</f>
        <v/>
      </c>
      <c r="K4453" s="5">
        <f>IF(G4453="OTHER CLUSTER NOT LISTED ABOVE",SUMIFS(amount_expended,uniform_other_cluster_name,X4453), IF(AND(OR(G4453="N/A",G4453=""),H4453=""),0,IF(G4453="STATE CLUSTER",SUMIFS(amount_expended,uniform_state_cluster_name,W4453),SUMIFS(amount_expended,cluster_name,G4453))))</f>
        <v/>
      </c>
      <c r="L4453" s="6" t="n"/>
      <c r="M4453" s="4" t="n"/>
      <c r="N4453" s="6" t="n"/>
      <c r="O4453" s="4" t="n"/>
      <c r="P4453" s="4" t="n"/>
      <c r="Q4453" s="6" t="n"/>
      <c r="R4453" s="7" t="n"/>
      <c r="S4453" s="6" t="n"/>
      <c r="T4453" s="6" t="n"/>
      <c r="U4453" s="6" t="n"/>
      <c r="V4453" s="3">
        <f>IF(OR(B4453="",C4453),"",CONCATENATE(B4453,".",C4453))</f>
        <v/>
      </c>
      <c r="W4453">
        <f>UPPER(TRIM(H4453))</f>
        <v/>
      </c>
      <c r="X4453">
        <f>UPPER(TRIM(I4453))</f>
        <v/>
      </c>
      <c r="Y4453">
        <f>IF(V4453&lt;&gt;"",IFERROR(INDEX(federal_program_name_lookup,MATCH(V4453,aln_lookup,0)),""),"")</f>
        <v/>
      </c>
    </row>
    <row r="4454">
      <c r="A4454">
        <f>IF(B4454&lt;&gt;"", "AWARD-"&amp;TEXT(ROW()-1,"0000"), "")</f>
        <v/>
      </c>
      <c r="B4454" s="4" t="n"/>
      <c r="C4454" s="4" t="n"/>
      <c r="D4454" s="4" t="n"/>
      <c r="E4454" s="6" t="n"/>
      <c r="F4454" s="7" t="n"/>
      <c r="G4454" s="6" t="n"/>
      <c r="H4454" s="6" t="n"/>
      <c r="I4454" s="6" t="n"/>
      <c r="J4454" s="5">
        <f>SUMIFS(amount_expended,cfda_key,V4454)</f>
        <v/>
      </c>
      <c r="K4454" s="5">
        <f>IF(G4454="OTHER CLUSTER NOT LISTED ABOVE",SUMIFS(amount_expended,uniform_other_cluster_name,X4454), IF(AND(OR(G4454="N/A",G4454=""),H4454=""),0,IF(G4454="STATE CLUSTER",SUMIFS(amount_expended,uniform_state_cluster_name,W4454),SUMIFS(amount_expended,cluster_name,G4454))))</f>
        <v/>
      </c>
      <c r="L4454" s="6" t="n"/>
      <c r="M4454" s="4" t="n"/>
      <c r="N4454" s="6" t="n"/>
      <c r="O4454" s="4" t="n"/>
      <c r="P4454" s="4" t="n"/>
      <c r="Q4454" s="6" t="n"/>
      <c r="R4454" s="7" t="n"/>
      <c r="S4454" s="6" t="n"/>
      <c r="T4454" s="6" t="n"/>
      <c r="U4454" s="6" t="n"/>
      <c r="V4454" s="3">
        <f>IF(OR(B4454="",C4454),"",CONCATENATE(B4454,".",C4454))</f>
        <v/>
      </c>
      <c r="W4454">
        <f>UPPER(TRIM(H4454))</f>
        <v/>
      </c>
      <c r="X4454">
        <f>UPPER(TRIM(I4454))</f>
        <v/>
      </c>
      <c r="Y4454">
        <f>IF(V4454&lt;&gt;"",IFERROR(INDEX(federal_program_name_lookup,MATCH(V4454,aln_lookup,0)),""),"")</f>
        <v/>
      </c>
    </row>
    <row r="4455">
      <c r="A4455">
        <f>IF(B4455&lt;&gt;"", "AWARD-"&amp;TEXT(ROW()-1,"0000"), "")</f>
        <v/>
      </c>
      <c r="B4455" s="4" t="n"/>
      <c r="C4455" s="4" t="n"/>
      <c r="D4455" s="4" t="n"/>
      <c r="E4455" s="6" t="n"/>
      <c r="F4455" s="7" t="n"/>
      <c r="G4455" s="6" t="n"/>
      <c r="H4455" s="6" t="n"/>
      <c r="I4455" s="6" t="n"/>
      <c r="J4455" s="5">
        <f>SUMIFS(amount_expended,cfda_key,V4455)</f>
        <v/>
      </c>
      <c r="K4455" s="5">
        <f>IF(G4455="OTHER CLUSTER NOT LISTED ABOVE",SUMIFS(amount_expended,uniform_other_cluster_name,X4455), IF(AND(OR(G4455="N/A",G4455=""),H4455=""),0,IF(G4455="STATE CLUSTER",SUMIFS(amount_expended,uniform_state_cluster_name,W4455),SUMIFS(amount_expended,cluster_name,G4455))))</f>
        <v/>
      </c>
      <c r="L4455" s="6" t="n"/>
      <c r="M4455" s="4" t="n"/>
      <c r="N4455" s="6" t="n"/>
      <c r="O4455" s="4" t="n"/>
      <c r="P4455" s="4" t="n"/>
      <c r="Q4455" s="6" t="n"/>
      <c r="R4455" s="7" t="n"/>
      <c r="S4455" s="6" t="n"/>
      <c r="T4455" s="6" t="n"/>
      <c r="U4455" s="6" t="n"/>
      <c r="V4455" s="3">
        <f>IF(OR(B4455="",C4455),"",CONCATENATE(B4455,".",C4455))</f>
        <v/>
      </c>
      <c r="W4455">
        <f>UPPER(TRIM(H4455))</f>
        <v/>
      </c>
      <c r="X4455">
        <f>UPPER(TRIM(I4455))</f>
        <v/>
      </c>
      <c r="Y4455">
        <f>IF(V4455&lt;&gt;"",IFERROR(INDEX(federal_program_name_lookup,MATCH(V4455,aln_lookup,0)),""),"")</f>
        <v/>
      </c>
    </row>
    <row r="4456">
      <c r="A4456">
        <f>IF(B4456&lt;&gt;"", "AWARD-"&amp;TEXT(ROW()-1,"0000"), "")</f>
        <v/>
      </c>
      <c r="B4456" s="4" t="n"/>
      <c r="C4456" s="4" t="n"/>
      <c r="D4456" s="4" t="n"/>
      <c r="E4456" s="6" t="n"/>
      <c r="F4456" s="7" t="n"/>
      <c r="G4456" s="6" t="n"/>
      <c r="H4456" s="6" t="n"/>
      <c r="I4456" s="6" t="n"/>
      <c r="J4456" s="5">
        <f>SUMIFS(amount_expended,cfda_key,V4456)</f>
        <v/>
      </c>
      <c r="K4456" s="5">
        <f>IF(G4456="OTHER CLUSTER NOT LISTED ABOVE",SUMIFS(amount_expended,uniform_other_cluster_name,X4456), IF(AND(OR(G4456="N/A",G4456=""),H4456=""),0,IF(G4456="STATE CLUSTER",SUMIFS(amount_expended,uniform_state_cluster_name,W4456),SUMIFS(amount_expended,cluster_name,G4456))))</f>
        <v/>
      </c>
      <c r="L4456" s="6" t="n"/>
      <c r="M4456" s="4" t="n"/>
      <c r="N4456" s="6" t="n"/>
      <c r="O4456" s="4" t="n"/>
      <c r="P4456" s="4" t="n"/>
      <c r="Q4456" s="6" t="n"/>
      <c r="R4456" s="7" t="n"/>
      <c r="S4456" s="6" t="n"/>
      <c r="T4456" s="6" t="n"/>
      <c r="U4456" s="6" t="n"/>
      <c r="V4456" s="3">
        <f>IF(OR(B4456="",C4456),"",CONCATENATE(B4456,".",C4456))</f>
        <v/>
      </c>
      <c r="W4456">
        <f>UPPER(TRIM(H4456))</f>
        <v/>
      </c>
      <c r="X4456">
        <f>UPPER(TRIM(I4456))</f>
        <v/>
      </c>
      <c r="Y4456">
        <f>IF(V4456&lt;&gt;"",IFERROR(INDEX(federal_program_name_lookup,MATCH(V4456,aln_lookup,0)),""),"")</f>
        <v/>
      </c>
    </row>
    <row r="4457">
      <c r="A4457">
        <f>IF(B4457&lt;&gt;"", "AWARD-"&amp;TEXT(ROW()-1,"0000"), "")</f>
        <v/>
      </c>
      <c r="B4457" s="4" t="n"/>
      <c r="C4457" s="4" t="n"/>
      <c r="D4457" s="4" t="n"/>
      <c r="E4457" s="6" t="n"/>
      <c r="F4457" s="7" t="n"/>
      <c r="G4457" s="6" t="n"/>
      <c r="H4457" s="6" t="n"/>
      <c r="I4457" s="6" t="n"/>
      <c r="J4457" s="5">
        <f>SUMIFS(amount_expended,cfda_key,V4457)</f>
        <v/>
      </c>
      <c r="K4457" s="5">
        <f>IF(G4457="OTHER CLUSTER NOT LISTED ABOVE",SUMIFS(amount_expended,uniform_other_cluster_name,X4457), IF(AND(OR(G4457="N/A",G4457=""),H4457=""),0,IF(G4457="STATE CLUSTER",SUMIFS(amount_expended,uniform_state_cluster_name,W4457),SUMIFS(amount_expended,cluster_name,G4457))))</f>
        <v/>
      </c>
      <c r="L4457" s="6" t="n"/>
      <c r="M4457" s="4" t="n"/>
      <c r="N4457" s="6" t="n"/>
      <c r="O4457" s="4" t="n"/>
      <c r="P4457" s="4" t="n"/>
      <c r="Q4457" s="6" t="n"/>
      <c r="R4457" s="7" t="n"/>
      <c r="S4457" s="6" t="n"/>
      <c r="T4457" s="6" t="n"/>
      <c r="U4457" s="6" t="n"/>
      <c r="V4457" s="3">
        <f>IF(OR(B4457="",C4457),"",CONCATENATE(B4457,".",C4457))</f>
        <v/>
      </c>
      <c r="W4457">
        <f>UPPER(TRIM(H4457))</f>
        <v/>
      </c>
      <c r="X4457">
        <f>UPPER(TRIM(I4457))</f>
        <v/>
      </c>
      <c r="Y4457">
        <f>IF(V4457&lt;&gt;"",IFERROR(INDEX(federal_program_name_lookup,MATCH(V4457,aln_lookup,0)),""),"")</f>
        <v/>
      </c>
    </row>
    <row r="4458">
      <c r="A4458">
        <f>IF(B4458&lt;&gt;"", "AWARD-"&amp;TEXT(ROW()-1,"0000"), "")</f>
        <v/>
      </c>
      <c r="B4458" s="4" t="n"/>
      <c r="C4458" s="4" t="n"/>
      <c r="D4458" s="4" t="n"/>
      <c r="E4458" s="6" t="n"/>
      <c r="F4458" s="7" t="n"/>
      <c r="G4458" s="6" t="n"/>
      <c r="H4458" s="6" t="n"/>
      <c r="I4458" s="6" t="n"/>
      <c r="J4458" s="5">
        <f>SUMIFS(amount_expended,cfda_key,V4458)</f>
        <v/>
      </c>
      <c r="K4458" s="5">
        <f>IF(G4458="OTHER CLUSTER NOT LISTED ABOVE",SUMIFS(amount_expended,uniform_other_cluster_name,X4458), IF(AND(OR(G4458="N/A",G4458=""),H4458=""),0,IF(G4458="STATE CLUSTER",SUMIFS(amount_expended,uniform_state_cluster_name,W4458),SUMIFS(amount_expended,cluster_name,G4458))))</f>
        <v/>
      </c>
      <c r="L4458" s="6" t="n"/>
      <c r="M4458" s="4" t="n"/>
      <c r="N4458" s="6" t="n"/>
      <c r="O4458" s="4" t="n"/>
      <c r="P4458" s="4" t="n"/>
      <c r="Q4458" s="6" t="n"/>
      <c r="R4458" s="7" t="n"/>
      <c r="S4458" s="6" t="n"/>
      <c r="T4458" s="6" t="n"/>
      <c r="U4458" s="6" t="n"/>
      <c r="V4458" s="3">
        <f>IF(OR(B4458="",C4458),"",CONCATENATE(B4458,".",C4458))</f>
        <v/>
      </c>
      <c r="W4458">
        <f>UPPER(TRIM(H4458))</f>
        <v/>
      </c>
      <c r="X4458">
        <f>UPPER(TRIM(I4458))</f>
        <v/>
      </c>
      <c r="Y4458">
        <f>IF(V4458&lt;&gt;"",IFERROR(INDEX(federal_program_name_lookup,MATCH(V4458,aln_lookup,0)),""),"")</f>
        <v/>
      </c>
    </row>
    <row r="4459">
      <c r="A4459">
        <f>IF(B4459&lt;&gt;"", "AWARD-"&amp;TEXT(ROW()-1,"0000"), "")</f>
        <v/>
      </c>
      <c r="B4459" s="4" t="n"/>
      <c r="C4459" s="4" t="n"/>
      <c r="D4459" s="4" t="n"/>
      <c r="E4459" s="6" t="n"/>
      <c r="F4459" s="7" t="n"/>
      <c r="G4459" s="6" t="n"/>
      <c r="H4459" s="6" t="n"/>
      <c r="I4459" s="6" t="n"/>
      <c r="J4459" s="5">
        <f>SUMIFS(amount_expended,cfda_key,V4459)</f>
        <v/>
      </c>
      <c r="K4459" s="5">
        <f>IF(G4459="OTHER CLUSTER NOT LISTED ABOVE",SUMIFS(amount_expended,uniform_other_cluster_name,X4459), IF(AND(OR(G4459="N/A",G4459=""),H4459=""),0,IF(G4459="STATE CLUSTER",SUMIFS(amount_expended,uniform_state_cluster_name,W4459),SUMIFS(amount_expended,cluster_name,G4459))))</f>
        <v/>
      </c>
      <c r="L4459" s="6" t="n"/>
      <c r="M4459" s="4" t="n"/>
      <c r="N4459" s="6" t="n"/>
      <c r="O4459" s="4" t="n"/>
      <c r="P4459" s="4" t="n"/>
      <c r="Q4459" s="6" t="n"/>
      <c r="R4459" s="7" t="n"/>
      <c r="S4459" s="6" t="n"/>
      <c r="T4459" s="6" t="n"/>
      <c r="U4459" s="6" t="n"/>
      <c r="V4459" s="3">
        <f>IF(OR(B4459="",C4459),"",CONCATENATE(B4459,".",C4459))</f>
        <v/>
      </c>
      <c r="W4459">
        <f>UPPER(TRIM(H4459))</f>
        <v/>
      </c>
      <c r="X4459">
        <f>UPPER(TRIM(I4459))</f>
        <v/>
      </c>
      <c r="Y4459">
        <f>IF(V4459&lt;&gt;"",IFERROR(INDEX(federal_program_name_lookup,MATCH(V4459,aln_lookup,0)),""),"")</f>
        <v/>
      </c>
    </row>
    <row r="4460">
      <c r="A4460">
        <f>IF(B4460&lt;&gt;"", "AWARD-"&amp;TEXT(ROW()-1,"0000"), "")</f>
        <v/>
      </c>
      <c r="B4460" s="4" t="n"/>
      <c r="C4460" s="4" t="n"/>
      <c r="D4460" s="4" t="n"/>
      <c r="E4460" s="6" t="n"/>
      <c r="F4460" s="7" t="n"/>
      <c r="G4460" s="6" t="n"/>
      <c r="H4460" s="6" t="n"/>
      <c r="I4460" s="6" t="n"/>
      <c r="J4460" s="5">
        <f>SUMIFS(amount_expended,cfda_key,V4460)</f>
        <v/>
      </c>
      <c r="K4460" s="5">
        <f>IF(G4460="OTHER CLUSTER NOT LISTED ABOVE",SUMIFS(amount_expended,uniform_other_cluster_name,X4460), IF(AND(OR(G4460="N/A",G4460=""),H4460=""),0,IF(G4460="STATE CLUSTER",SUMIFS(amount_expended,uniform_state_cluster_name,W4460),SUMIFS(amount_expended,cluster_name,G4460))))</f>
        <v/>
      </c>
      <c r="L4460" s="6" t="n"/>
      <c r="M4460" s="4" t="n"/>
      <c r="N4460" s="6" t="n"/>
      <c r="O4460" s="4" t="n"/>
      <c r="P4460" s="4" t="n"/>
      <c r="Q4460" s="6" t="n"/>
      <c r="R4460" s="7" t="n"/>
      <c r="S4460" s="6" t="n"/>
      <c r="T4460" s="6" t="n"/>
      <c r="U4460" s="6" t="n"/>
      <c r="V4460" s="3">
        <f>IF(OR(B4460="",C4460),"",CONCATENATE(B4460,".",C4460))</f>
        <v/>
      </c>
      <c r="W4460">
        <f>UPPER(TRIM(H4460))</f>
        <v/>
      </c>
      <c r="X4460">
        <f>UPPER(TRIM(I4460))</f>
        <v/>
      </c>
      <c r="Y4460">
        <f>IF(V4460&lt;&gt;"",IFERROR(INDEX(federal_program_name_lookup,MATCH(V4460,aln_lookup,0)),""),"")</f>
        <v/>
      </c>
    </row>
    <row r="4461">
      <c r="A4461">
        <f>IF(B4461&lt;&gt;"", "AWARD-"&amp;TEXT(ROW()-1,"0000"), "")</f>
        <v/>
      </c>
      <c r="B4461" s="4" t="n"/>
      <c r="C4461" s="4" t="n"/>
      <c r="D4461" s="4" t="n"/>
      <c r="E4461" s="6" t="n"/>
      <c r="F4461" s="7" t="n"/>
      <c r="G4461" s="6" t="n"/>
      <c r="H4461" s="6" t="n"/>
      <c r="I4461" s="6" t="n"/>
      <c r="J4461" s="5">
        <f>SUMIFS(amount_expended,cfda_key,V4461)</f>
        <v/>
      </c>
      <c r="K4461" s="5">
        <f>IF(G4461="OTHER CLUSTER NOT LISTED ABOVE",SUMIFS(amount_expended,uniform_other_cluster_name,X4461), IF(AND(OR(G4461="N/A",G4461=""),H4461=""),0,IF(G4461="STATE CLUSTER",SUMIFS(amount_expended,uniform_state_cluster_name,W4461),SUMIFS(amount_expended,cluster_name,G4461))))</f>
        <v/>
      </c>
      <c r="L4461" s="6" t="n"/>
      <c r="M4461" s="4" t="n"/>
      <c r="N4461" s="6" t="n"/>
      <c r="O4461" s="4" t="n"/>
      <c r="P4461" s="4" t="n"/>
      <c r="Q4461" s="6" t="n"/>
      <c r="R4461" s="7" t="n"/>
      <c r="S4461" s="6" t="n"/>
      <c r="T4461" s="6" t="n"/>
      <c r="U4461" s="6" t="n"/>
      <c r="V4461" s="3">
        <f>IF(OR(B4461="",C4461),"",CONCATENATE(B4461,".",C4461))</f>
        <v/>
      </c>
      <c r="W4461">
        <f>UPPER(TRIM(H4461))</f>
        <v/>
      </c>
      <c r="X4461">
        <f>UPPER(TRIM(I4461))</f>
        <v/>
      </c>
      <c r="Y4461">
        <f>IF(V4461&lt;&gt;"",IFERROR(INDEX(federal_program_name_lookup,MATCH(V4461,aln_lookup,0)),""),"")</f>
        <v/>
      </c>
    </row>
    <row r="4462">
      <c r="A4462">
        <f>IF(B4462&lt;&gt;"", "AWARD-"&amp;TEXT(ROW()-1,"0000"), "")</f>
        <v/>
      </c>
      <c r="B4462" s="4" t="n"/>
      <c r="C4462" s="4" t="n"/>
      <c r="D4462" s="4" t="n"/>
      <c r="E4462" s="6" t="n"/>
      <c r="F4462" s="7" t="n"/>
      <c r="G4462" s="6" t="n"/>
      <c r="H4462" s="6" t="n"/>
      <c r="I4462" s="6" t="n"/>
      <c r="J4462" s="5">
        <f>SUMIFS(amount_expended,cfda_key,V4462)</f>
        <v/>
      </c>
      <c r="K4462" s="5">
        <f>IF(G4462="OTHER CLUSTER NOT LISTED ABOVE",SUMIFS(amount_expended,uniform_other_cluster_name,X4462), IF(AND(OR(G4462="N/A",G4462=""),H4462=""),0,IF(G4462="STATE CLUSTER",SUMIFS(amount_expended,uniform_state_cluster_name,W4462),SUMIFS(amount_expended,cluster_name,G4462))))</f>
        <v/>
      </c>
      <c r="L4462" s="6" t="n"/>
      <c r="M4462" s="4" t="n"/>
      <c r="N4462" s="6" t="n"/>
      <c r="O4462" s="4" t="n"/>
      <c r="P4462" s="4" t="n"/>
      <c r="Q4462" s="6" t="n"/>
      <c r="R4462" s="7" t="n"/>
      <c r="S4462" s="6" t="n"/>
      <c r="T4462" s="6" t="n"/>
      <c r="U4462" s="6" t="n"/>
      <c r="V4462" s="3">
        <f>IF(OR(B4462="",C4462),"",CONCATENATE(B4462,".",C4462))</f>
        <v/>
      </c>
      <c r="W4462">
        <f>UPPER(TRIM(H4462))</f>
        <v/>
      </c>
      <c r="X4462">
        <f>UPPER(TRIM(I4462))</f>
        <v/>
      </c>
      <c r="Y4462">
        <f>IF(V4462&lt;&gt;"",IFERROR(INDEX(federal_program_name_lookup,MATCH(V4462,aln_lookup,0)),""),"")</f>
        <v/>
      </c>
    </row>
    <row r="4463">
      <c r="A4463">
        <f>IF(B4463&lt;&gt;"", "AWARD-"&amp;TEXT(ROW()-1,"0000"), "")</f>
        <v/>
      </c>
      <c r="B4463" s="4" t="n"/>
      <c r="C4463" s="4" t="n"/>
      <c r="D4463" s="4" t="n"/>
      <c r="E4463" s="6" t="n"/>
      <c r="F4463" s="7" t="n"/>
      <c r="G4463" s="6" t="n"/>
      <c r="H4463" s="6" t="n"/>
      <c r="I4463" s="6" t="n"/>
      <c r="J4463" s="5">
        <f>SUMIFS(amount_expended,cfda_key,V4463)</f>
        <v/>
      </c>
      <c r="K4463" s="5">
        <f>IF(G4463="OTHER CLUSTER NOT LISTED ABOVE",SUMIFS(amount_expended,uniform_other_cluster_name,X4463), IF(AND(OR(G4463="N/A",G4463=""),H4463=""),0,IF(G4463="STATE CLUSTER",SUMIFS(amount_expended,uniform_state_cluster_name,W4463),SUMIFS(amount_expended,cluster_name,G4463))))</f>
        <v/>
      </c>
      <c r="L4463" s="6" t="n"/>
      <c r="M4463" s="4" t="n"/>
      <c r="N4463" s="6" t="n"/>
      <c r="O4463" s="4" t="n"/>
      <c r="P4463" s="4" t="n"/>
      <c r="Q4463" s="6" t="n"/>
      <c r="R4463" s="7" t="n"/>
      <c r="S4463" s="6" t="n"/>
      <c r="T4463" s="6" t="n"/>
      <c r="U4463" s="6" t="n"/>
      <c r="V4463" s="3">
        <f>IF(OR(B4463="",C4463),"",CONCATENATE(B4463,".",C4463))</f>
        <v/>
      </c>
      <c r="W4463">
        <f>UPPER(TRIM(H4463))</f>
        <v/>
      </c>
      <c r="X4463">
        <f>UPPER(TRIM(I4463))</f>
        <v/>
      </c>
      <c r="Y4463">
        <f>IF(V4463&lt;&gt;"",IFERROR(INDEX(federal_program_name_lookup,MATCH(V4463,aln_lookup,0)),""),"")</f>
        <v/>
      </c>
    </row>
    <row r="4464">
      <c r="A4464">
        <f>IF(B4464&lt;&gt;"", "AWARD-"&amp;TEXT(ROW()-1,"0000"), "")</f>
        <v/>
      </c>
      <c r="B4464" s="4" t="n"/>
      <c r="C4464" s="4" t="n"/>
      <c r="D4464" s="4" t="n"/>
      <c r="E4464" s="6" t="n"/>
      <c r="F4464" s="7" t="n"/>
      <c r="G4464" s="6" t="n"/>
      <c r="H4464" s="6" t="n"/>
      <c r="I4464" s="6" t="n"/>
      <c r="J4464" s="5">
        <f>SUMIFS(amount_expended,cfda_key,V4464)</f>
        <v/>
      </c>
      <c r="K4464" s="5">
        <f>IF(G4464="OTHER CLUSTER NOT LISTED ABOVE",SUMIFS(amount_expended,uniform_other_cluster_name,X4464), IF(AND(OR(G4464="N/A",G4464=""),H4464=""),0,IF(G4464="STATE CLUSTER",SUMIFS(amount_expended,uniform_state_cluster_name,W4464),SUMIFS(amount_expended,cluster_name,G4464))))</f>
        <v/>
      </c>
      <c r="L4464" s="6" t="n"/>
      <c r="M4464" s="4" t="n"/>
      <c r="N4464" s="6" t="n"/>
      <c r="O4464" s="4" t="n"/>
      <c r="P4464" s="4" t="n"/>
      <c r="Q4464" s="6" t="n"/>
      <c r="R4464" s="7" t="n"/>
      <c r="S4464" s="6" t="n"/>
      <c r="T4464" s="6" t="n"/>
      <c r="U4464" s="6" t="n"/>
      <c r="V4464" s="3">
        <f>IF(OR(B4464="",C4464),"",CONCATENATE(B4464,".",C4464))</f>
        <v/>
      </c>
      <c r="W4464">
        <f>UPPER(TRIM(H4464))</f>
        <v/>
      </c>
      <c r="X4464">
        <f>UPPER(TRIM(I4464))</f>
        <v/>
      </c>
      <c r="Y4464">
        <f>IF(V4464&lt;&gt;"",IFERROR(INDEX(federal_program_name_lookup,MATCH(V4464,aln_lookup,0)),""),"")</f>
        <v/>
      </c>
    </row>
    <row r="4465">
      <c r="A4465">
        <f>IF(B4465&lt;&gt;"", "AWARD-"&amp;TEXT(ROW()-1,"0000"), "")</f>
        <v/>
      </c>
      <c r="B4465" s="4" t="n"/>
      <c r="C4465" s="4" t="n"/>
      <c r="D4465" s="4" t="n"/>
      <c r="E4465" s="6" t="n"/>
      <c r="F4465" s="7" t="n"/>
      <c r="G4465" s="6" t="n"/>
      <c r="H4465" s="6" t="n"/>
      <c r="I4465" s="6" t="n"/>
      <c r="J4465" s="5">
        <f>SUMIFS(amount_expended,cfda_key,V4465)</f>
        <v/>
      </c>
      <c r="K4465" s="5">
        <f>IF(G4465="OTHER CLUSTER NOT LISTED ABOVE",SUMIFS(amount_expended,uniform_other_cluster_name,X4465), IF(AND(OR(G4465="N/A",G4465=""),H4465=""),0,IF(G4465="STATE CLUSTER",SUMIFS(amount_expended,uniform_state_cluster_name,W4465),SUMIFS(amount_expended,cluster_name,G4465))))</f>
        <v/>
      </c>
      <c r="L4465" s="6" t="n"/>
      <c r="M4465" s="4" t="n"/>
      <c r="N4465" s="6" t="n"/>
      <c r="O4465" s="4" t="n"/>
      <c r="P4465" s="4" t="n"/>
      <c r="Q4465" s="6" t="n"/>
      <c r="R4465" s="7" t="n"/>
      <c r="S4465" s="6" t="n"/>
      <c r="T4465" s="6" t="n"/>
      <c r="U4465" s="6" t="n"/>
      <c r="V4465" s="3">
        <f>IF(OR(B4465="",C4465),"",CONCATENATE(B4465,".",C4465))</f>
        <v/>
      </c>
      <c r="W4465">
        <f>UPPER(TRIM(H4465))</f>
        <v/>
      </c>
      <c r="X4465">
        <f>UPPER(TRIM(I4465))</f>
        <v/>
      </c>
      <c r="Y4465">
        <f>IF(V4465&lt;&gt;"",IFERROR(INDEX(federal_program_name_lookup,MATCH(V4465,aln_lookup,0)),""),"")</f>
        <v/>
      </c>
    </row>
    <row r="4466">
      <c r="A4466">
        <f>IF(B4466&lt;&gt;"", "AWARD-"&amp;TEXT(ROW()-1,"0000"), "")</f>
        <v/>
      </c>
      <c r="B4466" s="4" t="n"/>
      <c r="C4466" s="4" t="n"/>
      <c r="D4466" s="4" t="n"/>
      <c r="E4466" s="6" t="n"/>
      <c r="F4466" s="7" t="n"/>
      <c r="G4466" s="6" t="n"/>
      <c r="H4466" s="6" t="n"/>
      <c r="I4466" s="6" t="n"/>
      <c r="J4466" s="5">
        <f>SUMIFS(amount_expended,cfda_key,V4466)</f>
        <v/>
      </c>
      <c r="K4466" s="5">
        <f>IF(G4466="OTHER CLUSTER NOT LISTED ABOVE",SUMIFS(amount_expended,uniform_other_cluster_name,X4466), IF(AND(OR(G4466="N/A",G4466=""),H4466=""),0,IF(G4466="STATE CLUSTER",SUMIFS(amount_expended,uniform_state_cluster_name,W4466),SUMIFS(amount_expended,cluster_name,G4466))))</f>
        <v/>
      </c>
      <c r="L4466" s="6" t="n"/>
      <c r="M4466" s="4" t="n"/>
      <c r="N4466" s="6" t="n"/>
      <c r="O4466" s="4" t="n"/>
      <c r="P4466" s="4" t="n"/>
      <c r="Q4466" s="6" t="n"/>
      <c r="R4466" s="7" t="n"/>
      <c r="S4466" s="6" t="n"/>
      <c r="T4466" s="6" t="n"/>
      <c r="U4466" s="6" t="n"/>
      <c r="V4466" s="3">
        <f>IF(OR(B4466="",C4466),"",CONCATENATE(B4466,".",C4466))</f>
        <v/>
      </c>
      <c r="W4466">
        <f>UPPER(TRIM(H4466))</f>
        <v/>
      </c>
      <c r="X4466">
        <f>UPPER(TRIM(I4466))</f>
        <v/>
      </c>
      <c r="Y4466">
        <f>IF(V4466&lt;&gt;"",IFERROR(INDEX(federal_program_name_lookup,MATCH(V4466,aln_lookup,0)),""),"")</f>
        <v/>
      </c>
    </row>
    <row r="4467">
      <c r="A4467">
        <f>IF(B4467&lt;&gt;"", "AWARD-"&amp;TEXT(ROW()-1,"0000"), "")</f>
        <v/>
      </c>
      <c r="B4467" s="4" t="n"/>
      <c r="C4467" s="4" t="n"/>
      <c r="D4467" s="4" t="n"/>
      <c r="E4467" s="6" t="n"/>
      <c r="F4467" s="7" t="n"/>
      <c r="G4467" s="6" t="n"/>
      <c r="H4467" s="6" t="n"/>
      <c r="I4467" s="6" t="n"/>
      <c r="J4467" s="5">
        <f>SUMIFS(amount_expended,cfda_key,V4467)</f>
        <v/>
      </c>
      <c r="K4467" s="5">
        <f>IF(G4467="OTHER CLUSTER NOT LISTED ABOVE",SUMIFS(amount_expended,uniform_other_cluster_name,X4467), IF(AND(OR(G4467="N/A",G4467=""),H4467=""),0,IF(G4467="STATE CLUSTER",SUMIFS(amount_expended,uniform_state_cluster_name,W4467),SUMIFS(amount_expended,cluster_name,G4467))))</f>
        <v/>
      </c>
      <c r="L4467" s="6" t="n"/>
      <c r="M4467" s="4" t="n"/>
      <c r="N4467" s="6" t="n"/>
      <c r="O4467" s="4" t="n"/>
      <c r="P4467" s="4" t="n"/>
      <c r="Q4467" s="6" t="n"/>
      <c r="R4467" s="7" t="n"/>
      <c r="S4467" s="6" t="n"/>
      <c r="T4467" s="6" t="n"/>
      <c r="U4467" s="6" t="n"/>
      <c r="V4467" s="3">
        <f>IF(OR(B4467="",C4467),"",CONCATENATE(B4467,".",C4467))</f>
        <v/>
      </c>
      <c r="W4467">
        <f>UPPER(TRIM(H4467))</f>
        <v/>
      </c>
      <c r="X4467">
        <f>UPPER(TRIM(I4467))</f>
        <v/>
      </c>
      <c r="Y4467">
        <f>IF(V4467&lt;&gt;"",IFERROR(INDEX(federal_program_name_lookup,MATCH(V4467,aln_lookup,0)),""),"")</f>
        <v/>
      </c>
    </row>
    <row r="4468">
      <c r="A4468">
        <f>IF(B4468&lt;&gt;"", "AWARD-"&amp;TEXT(ROW()-1,"0000"), "")</f>
        <v/>
      </c>
      <c r="B4468" s="4" t="n"/>
      <c r="C4468" s="4" t="n"/>
      <c r="D4468" s="4" t="n"/>
      <c r="E4468" s="6" t="n"/>
      <c r="F4468" s="7" t="n"/>
      <c r="G4468" s="6" t="n"/>
      <c r="H4468" s="6" t="n"/>
      <c r="I4468" s="6" t="n"/>
      <c r="J4468" s="5">
        <f>SUMIFS(amount_expended,cfda_key,V4468)</f>
        <v/>
      </c>
      <c r="K4468" s="5">
        <f>IF(G4468="OTHER CLUSTER NOT LISTED ABOVE",SUMIFS(amount_expended,uniform_other_cluster_name,X4468), IF(AND(OR(G4468="N/A",G4468=""),H4468=""),0,IF(G4468="STATE CLUSTER",SUMIFS(amount_expended,uniform_state_cluster_name,W4468),SUMIFS(amount_expended,cluster_name,G4468))))</f>
        <v/>
      </c>
      <c r="L4468" s="6" t="n"/>
      <c r="M4468" s="4" t="n"/>
      <c r="N4468" s="6" t="n"/>
      <c r="O4468" s="4" t="n"/>
      <c r="P4468" s="4" t="n"/>
      <c r="Q4468" s="6" t="n"/>
      <c r="R4468" s="7" t="n"/>
      <c r="S4468" s="6" t="n"/>
      <c r="T4468" s="6" t="n"/>
      <c r="U4468" s="6" t="n"/>
      <c r="V4468" s="3">
        <f>IF(OR(B4468="",C4468),"",CONCATENATE(B4468,".",C4468))</f>
        <v/>
      </c>
      <c r="W4468">
        <f>UPPER(TRIM(H4468))</f>
        <v/>
      </c>
      <c r="X4468">
        <f>UPPER(TRIM(I4468))</f>
        <v/>
      </c>
      <c r="Y4468">
        <f>IF(V4468&lt;&gt;"",IFERROR(INDEX(federal_program_name_lookup,MATCH(V4468,aln_lookup,0)),""),"")</f>
        <v/>
      </c>
    </row>
    <row r="4469">
      <c r="A4469">
        <f>IF(B4469&lt;&gt;"", "AWARD-"&amp;TEXT(ROW()-1,"0000"), "")</f>
        <v/>
      </c>
      <c r="B4469" s="4" t="n"/>
      <c r="C4469" s="4" t="n"/>
      <c r="D4469" s="4" t="n"/>
      <c r="E4469" s="6" t="n"/>
      <c r="F4469" s="7" t="n"/>
      <c r="G4469" s="6" t="n"/>
      <c r="H4469" s="6" t="n"/>
      <c r="I4469" s="6" t="n"/>
      <c r="J4469" s="5">
        <f>SUMIFS(amount_expended,cfda_key,V4469)</f>
        <v/>
      </c>
      <c r="K4469" s="5">
        <f>IF(G4469="OTHER CLUSTER NOT LISTED ABOVE",SUMIFS(amount_expended,uniform_other_cluster_name,X4469), IF(AND(OR(G4469="N/A",G4469=""),H4469=""),0,IF(G4469="STATE CLUSTER",SUMIFS(amount_expended,uniform_state_cluster_name,W4469),SUMIFS(amount_expended,cluster_name,G4469))))</f>
        <v/>
      </c>
      <c r="L4469" s="6" t="n"/>
      <c r="M4469" s="4" t="n"/>
      <c r="N4469" s="6" t="n"/>
      <c r="O4469" s="4" t="n"/>
      <c r="P4469" s="4" t="n"/>
      <c r="Q4469" s="6" t="n"/>
      <c r="R4469" s="7" t="n"/>
      <c r="S4469" s="6" t="n"/>
      <c r="T4469" s="6" t="n"/>
      <c r="U4469" s="6" t="n"/>
      <c r="V4469" s="3">
        <f>IF(OR(B4469="",C4469),"",CONCATENATE(B4469,".",C4469))</f>
        <v/>
      </c>
      <c r="W4469">
        <f>UPPER(TRIM(H4469))</f>
        <v/>
      </c>
      <c r="X4469">
        <f>UPPER(TRIM(I4469))</f>
        <v/>
      </c>
      <c r="Y4469">
        <f>IF(V4469&lt;&gt;"",IFERROR(INDEX(federal_program_name_lookup,MATCH(V4469,aln_lookup,0)),""),"")</f>
        <v/>
      </c>
    </row>
    <row r="4470">
      <c r="A4470">
        <f>IF(B4470&lt;&gt;"", "AWARD-"&amp;TEXT(ROW()-1,"0000"), "")</f>
        <v/>
      </c>
      <c r="B4470" s="4" t="n"/>
      <c r="C4470" s="4" t="n"/>
      <c r="D4470" s="4" t="n"/>
      <c r="E4470" s="6" t="n"/>
      <c r="F4470" s="7" t="n"/>
      <c r="G4470" s="6" t="n"/>
      <c r="H4470" s="6" t="n"/>
      <c r="I4470" s="6" t="n"/>
      <c r="J4470" s="5">
        <f>SUMIFS(amount_expended,cfda_key,V4470)</f>
        <v/>
      </c>
      <c r="K4470" s="5">
        <f>IF(G4470="OTHER CLUSTER NOT LISTED ABOVE",SUMIFS(amount_expended,uniform_other_cluster_name,X4470), IF(AND(OR(G4470="N/A",G4470=""),H4470=""),0,IF(G4470="STATE CLUSTER",SUMIFS(amount_expended,uniform_state_cluster_name,W4470),SUMIFS(amount_expended,cluster_name,G4470))))</f>
        <v/>
      </c>
      <c r="L4470" s="6" t="n"/>
      <c r="M4470" s="4" t="n"/>
      <c r="N4470" s="6" t="n"/>
      <c r="O4470" s="4" t="n"/>
      <c r="P4470" s="4" t="n"/>
      <c r="Q4470" s="6" t="n"/>
      <c r="R4470" s="7" t="n"/>
      <c r="S4470" s="6" t="n"/>
      <c r="T4470" s="6" t="n"/>
      <c r="U4470" s="6" t="n"/>
      <c r="V4470" s="3">
        <f>IF(OR(B4470="",C4470),"",CONCATENATE(B4470,".",C4470))</f>
        <v/>
      </c>
      <c r="W4470">
        <f>UPPER(TRIM(H4470))</f>
        <v/>
      </c>
      <c r="X4470">
        <f>UPPER(TRIM(I4470))</f>
        <v/>
      </c>
      <c r="Y4470">
        <f>IF(V4470&lt;&gt;"",IFERROR(INDEX(federal_program_name_lookup,MATCH(V4470,aln_lookup,0)),""),"")</f>
        <v/>
      </c>
    </row>
    <row r="4471">
      <c r="A4471">
        <f>IF(B4471&lt;&gt;"", "AWARD-"&amp;TEXT(ROW()-1,"0000"), "")</f>
        <v/>
      </c>
      <c r="B4471" s="4" t="n"/>
      <c r="C4471" s="4" t="n"/>
      <c r="D4471" s="4" t="n"/>
      <c r="E4471" s="6" t="n"/>
      <c r="F4471" s="7" t="n"/>
      <c r="G4471" s="6" t="n"/>
      <c r="H4471" s="6" t="n"/>
      <c r="I4471" s="6" t="n"/>
      <c r="J4471" s="5">
        <f>SUMIFS(amount_expended,cfda_key,V4471)</f>
        <v/>
      </c>
      <c r="K4471" s="5">
        <f>IF(G4471="OTHER CLUSTER NOT LISTED ABOVE",SUMIFS(amount_expended,uniform_other_cluster_name,X4471), IF(AND(OR(G4471="N/A",G4471=""),H4471=""),0,IF(G4471="STATE CLUSTER",SUMIFS(amount_expended,uniform_state_cluster_name,W4471),SUMIFS(amount_expended,cluster_name,G4471))))</f>
        <v/>
      </c>
      <c r="L4471" s="6" t="n"/>
      <c r="M4471" s="4" t="n"/>
      <c r="N4471" s="6" t="n"/>
      <c r="O4471" s="4" t="n"/>
      <c r="P4471" s="4" t="n"/>
      <c r="Q4471" s="6" t="n"/>
      <c r="R4471" s="7" t="n"/>
      <c r="S4471" s="6" t="n"/>
      <c r="T4471" s="6" t="n"/>
      <c r="U4471" s="6" t="n"/>
      <c r="V4471" s="3">
        <f>IF(OR(B4471="",C4471),"",CONCATENATE(B4471,".",C4471))</f>
        <v/>
      </c>
      <c r="W4471">
        <f>UPPER(TRIM(H4471))</f>
        <v/>
      </c>
      <c r="X4471">
        <f>UPPER(TRIM(I4471))</f>
        <v/>
      </c>
      <c r="Y4471">
        <f>IF(V4471&lt;&gt;"",IFERROR(INDEX(federal_program_name_lookup,MATCH(V4471,aln_lookup,0)),""),"")</f>
        <v/>
      </c>
    </row>
    <row r="4472">
      <c r="A4472">
        <f>IF(B4472&lt;&gt;"", "AWARD-"&amp;TEXT(ROW()-1,"0000"), "")</f>
        <v/>
      </c>
      <c r="B4472" s="4" t="n"/>
      <c r="C4472" s="4" t="n"/>
      <c r="D4472" s="4" t="n"/>
      <c r="E4472" s="6" t="n"/>
      <c r="F4472" s="7" t="n"/>
      <c r="G4472" s="6" t="n"/>
      <c r="H4472" s="6" t="n"/>
      <c r="I4472" s="6" t="n"/>
      <c r="J4472" s="5">
        <f>SUMIFS(amount_expended,cfda_key,V4472)</f>
        <v/>
      </c>
      <c r="K4472" s="5">
        <f>IF(G4472="OTHER CLUSTER NOT LISTED ABOVE",SUMIFS(amount_expended,uniform_other_cluster_name,X4472), IF(AND(OR(G4472="N/A",G4472=""),H4472=""),0,IF(G4472="STATE CLUSTER",SUMIFS(amount_expended,uniform_state_cluster_name,W4472),SUMIFS(amount_expended,cluster_name,G4472))))</f>
        <v/>
      </c>
      <c r="L4472" s="6" t="n"/>
      <c r="M4472" s="4" t="n"/>
      <c r="N4472" s="6" t="n"/>
      <c r="O4472" s="4" t="n"/>
      <c r="P4472" s="4" t="n"/>
      <c r="Q4472" s="6" t="n"/>
      <c r="R4472" s="7" t="n"/>
      <c r="S4472" s="6" t="n"/>
      <c r="T4472" s="6" t="n"/>
      <c r="U4472" s="6" t="n"/>
      <c r="V4472" s="3">
        <f>IF(OR(B4472="",C4472),"",CONCATENATE(B4472,".",C4472))</f>
        <v/>
      </c>
      <c r="W4472">
        <f>UPPER(TRIM(H4472))</f>
        <v/>
      </c>
      <c r="X4472">
        <f>UPPER(TRIM(I4472))</f>
        <v/>
      </c>
      <c r="Y4472">
        <f>IF(V4472&lt;&gt;"",IFERROR(INDEX(federal_program_name_lookup,MATCH(V4472,aln_lookup,0)),""),"")</f>
        <v/>
      </c>
    </row>
    <row r="4473">
      <c r="A4473">
        <f>IF(B4473&lt;&gt;"", "AWARD-"&amp;TEXT(ROW()-1,"0000"), "")</f>
        <v/>
      </c>
      <c r="B4473" s="4" t="n"/>
      <c r="C4473" s="4" t="n"/>
      <c r="D4473" s="4" t="n"/>
      <c r="E4473" s="6" t="n"/>
      <c r="F4473" s="7" t="n"/>
      <c r="G4473" s="6" t="n"/>
      <c r="H4473" s="6" t="n"/>
      <c r="I4473" s="6" t="n"/>
      <c r="J4473" s="5">
        <f>SUMIFS(amount_expended,cfda_key,V4473)</f>
        <v/>
      </c>
      <c r="K4473" s="5">
        <f>IF(G4473="OTHER CLUSTER NOT LISTED ABOVE",SUMIFS(amount_expended,uniform_other_cluster_name,X4473), IF(AND(OR(G4473="N/A",G4473=""),H4473=""),0,IF(G4473="STATE CLUSTER",SUMIFS(amount_expended,uniform_state_cluster_name,W4473),SUMIFS(amount_expended,cluster_name,G4473))))</f>
        <v/>
      </c>
      <c r="L4473" s="6" t="n"/>
      <c r="M4473" s="4" t="n"/>
      <c r="N4473" s="6" t="n"/>
      <c r="O4473" s="4" t="n"/>
      <c r="P4473" s="4" t="n"/>
      <c r="Q4473" s="6" t="n"/>
      <c r="R4473" s="7" t="n"/>
      <c r="S4473" s="6" t="n"/>
      <c r="T4473" s="6" t="n"/>
      <c r="U4473" s="6" t="n"/>
      <c r="V4473" s="3">
        <f>IF(OR(B4473="",C4473),"",CONCATENATE(B4473,".",C4473))</f>
        <v/>
      </c>
      <c r="W4473">
        <f>UPPER(TRIM(H4473))</f>
        <v/>
      </c>
      <c r="X4473">
        <f>UPPER(TRIM(I4473))</f>
        <v/>
      </c>
      <c r="Y4473">
        <f>IF(V4473&lt;&gt;"",IFERROR(INDEX(federal_program_name_lookup,MATCH(V4473,aln_lookup,0)),""),"")</f>
        <v/>
      </c>
    </row>
    <row r="4474">
      <c r="A4474">
        <f>IF(B4474&lt;&gt;"", "AWARD-"&amp;TEXT(ROW()-1,"0000"), "")</f>
        <v/>
      </c>
      <c r="B4474" s="4" t="n"/>
      <c r="C4474" s="4" t="n"/>
      <c r="D4474" s="4" t="n"/>
      <c r="E4474" s="6" t="n"/>
      <c r="F4474" s="7" t="n"/>
      <c r="G4474" s="6" t="n"/>
      <c r="H4474" s="6" t="n"/>
      <c r="I4474" s="6" t="n"/>
      <c r="J4474" s="5">
        <f>SUMIFS(amount_expended,cfda_key,V4474)</f>
        <v/>
      </c>
      <c r="K4474" s="5">
        <f>IF(G4474="OTHER CLUSTER NOT LISTED ABOVE",SUMIFS(amount_expended,uniform_other_cluster_name,X4474), IF(AND(OR(G4474="N/A",G4474=""),H4474=""),0,IF(G4474="STATE CLUSTER",SUMIFS(amount_expended,uniform_state_cluster_name,W4474),SUMIFS(amount_expended,cluster_name,G4474))))</f>
        <v/>
      </c>
      <c r="L4474" s="6" t="n"/>
      <c r="M4474" s="4" t="n"/>
      <c r="N4474" s="6" t="n"/>
      <c r="O4474" s="4" t="n"/>
      <c r="P4474" s="4" t="n"/>
      <c r="Q4474" s="6" t="n"/>
      <c r="R4474" s="7" t="n"/>
      <c r="S4474" s="6" t="n"/>
      <c r="T4474" s="6" t="n"/>
      <c r="U4474" s="6" t="n"/>
      <c r="V4474" s="3">
        <f>IF(OR(B4474="",C4474),"",CONCATENATE(B4474,".",C4474))</f>
        <v/>
      </c>
      <c r="W4474">
        <f>UPPER(TRIM(H4474))</f>
        <v/>
      </c>
      <c r="X4474">
        <f>UPPER(TRIM(I4474))</f>
        <v/>
      </c>
      <c r="Y4474">
        <f>IF(V4474&lt;&gt;"",IFERROR(INDEX(federal_program_name_lookup,MATCH(V4474,aln_lookup,0)),""),"")</f>
        <v/>
      </c>
    </row>
    <row r="4475">
      <c r="A4475">
        <f>IF(B4475&lt;&gt;"", "AWARD-"&amp;TEXT(ROW()-1,"0000"), "")</f>
        <v/>
      </c>
      <c r="B4475" s="4" t="n"/>
      <c r="C4475" s="4" t="n"/>
      <c r="D4475" s="4" t="n"/>
      <c r="E4475" s="6" t="n"/>
      <c r="F4475" s="7" t="n"/>
      <c r="G4475" s="6" t="n"/>
      <c r="H4475" s="6" t="n"/>
      <c r="I4475" s="6" t="n"/>
      <c r="J4475" s="5">
        <f>SUMIFS(amount_expended,cfda_key,V4475)</f>
        <v/>
      </c>
      <c r="K4475" s="5">
        <f>IF(G4475="OTHER CLUSTER NOT LISTED ABOVE",SUMIFS(amount_expended,uniform_other_cluster_name,X4475), IF(AND(OR(G4475="N/A",G4475=""),H4475=""),0,IF(G4475="STATE CLUSTER",SUMIFS(amount_expended,uniform_state_cluster_name,W4475),SUMIFS(amount_expended,cluster_name,G4475))))</f>
        <v/>
      </c>
      <c r="L4475" s="6" t="n"/>
      <c r="M4475" s="4" t="n"/>
      <c r="N4475" s="6" t="n"/>
      <c r="O4475" s="4" t="n"/>
      <c r="P4475" s="4" t="n"/>
      <c r="Q4475" s="6" t="n"/>
      <c r="R4475" s="7" t="n"/>
      <c r="S4475" s="6" t="n"/>
      <c r="T4475" s="6" t="n"/>
      <c r="U4475" s="6" t="n"/>
      <c r="V4475" s="3">
        <f>IF(OR(B4475="",C4475),"",CONCATENATE(B4475,".",C4475))</f>
        <v/>
      </c>
      <c r="W4475">
        <f>UPPER(TRIM(H4475))</f>
        <v/>
      </c>
      <c r="X4475">
        <f>UPPER(TRIM(I4475))</f>
        <v/>
      </c>
      <c r="Y4475">
        <f>IF(V4475&lt;&gt;"",IFERROR(INDEX(federal_program_name_lookup,MATCH(V4475,aln_lookup,0)),""),"")</f>
        <v/>
      </c>
    </row>
    <row r="4476">
      <c r="A4476">
        <f>IF(B4476&lt;&gt;"", "AWARD-"&amp;TEXT(ROW()-1,"0000"), "")</f>
        <v/>
      </c>
      <c r="B4476" s="4" t="n"/>
      <c r="C4476" s="4" t="n"/>
      <c r="D4476" s="4" t="n"/>
      <c r="E4476" s="6" t="n"/>
      <c r="F4476" s="7" t="n"/>
      <c r="G4476" s="6" t="n"/>
      <c r="H4476" s="6" t="n"/>
      <c r="I4476" s="6" t="n"/>
      <c r="J4476" s="5">
        <f>SUMIFS(amount_expended,cfda_key,V4476)</f>
        <v/>
      </c>
      <c r="K4476" s="5">
        <f>IF(G4476="OTHER CLUSTER NOT LISTED ABOVE",SUMIFS(amount_expended,uniform_other_cluster_name,X4476), IF(AND(OR(G4476="N/A",G4476=""),H4476=""),0,IF(G4476="STATE CLUSTER",SUMIFS(amount_expended,uniform_state_cluster_name,W4476),SUMIFS(amount_expended,cluster_name,G4476))))</f>
        <v/>
      </c>
      <c r="L4476" s="6" t="n"/>
      <c r="M4476" s="4" t="n"/>
      <c r="N4476" s="6" t="n"/>
      <c r="O4476" s="4" t="n"/>
      <c r="P4476" s="4" t="n"/>
      <c r="Q4476" s="6" t="n"/>
      <c r="R4476" s="7" t="n"/>
      <c r="S4476" s="6" t="n"/>
      <c r="T4476" s="6" t="n"/>
      <c r="U4476" s="6" t="n"/>
      <c r="V4476" s="3">
        <f>IF(OR(B4476="",C4476),"",CONCATENATE(B4476,".",C4476))</f>
        <v/>
      </c>
      <c r="W4476">
        <f>UPPER(TRIM(H4476))</f>
        <v/>
      </c>
      <c r="X4476">
        <f>UPPER(TRIM(I4476))</f>
        <v/>
      </c>
      <c r="Y4476">
        <f>IF(V4476&lt;&gt;"",IFERROR(INDEX(federal_program_name_lookup,MATCH(V4476,aln_lookup,0)),""),"")</f>
        <v/>
      </c>
    </row>
    <row r="4477">
      <c r="A4477">
        <f>IF(B4477&lt;&gt;"", "AWARD-"&amp;TEXT(ROW()-1,"0000"), "")</f>
        <v/>
      </c>
      <c r="B4477" s="4" t="n"/>
      <c r="C4477" s="4" t="n"/>
      <c r="D4477" s="4" t="n"/>
      <c r="E4477" s="6" t="n"/>
      <c r="F4477" s="7" t="n"/>
      <c r="G4477" s="6" t="n"/>
      <c r="H4477" s="6" t="n"/>
      <c r="I4477" s="6" t="n"/>
      <c r="J4477" s="5">
        <f>SUMIFS(amount_expended,cfda_key,V4477)</f>
        <v/>
      </c>
      <c r="K4477" s="5">
        <f>IF(G4477="OTHER CLUSTER NOT LISTED ABOVE",SUMIFS(amount_expended,uniform_other_cluster_name,X4477), IF(AND(OR(G4477="N/A",G4477=""),H4477=""),0,IF(G4477="STATE CLUSTER",SUMIFS(amount_expended,uniform_state_cluster_name,W4477),SUMIFS(amount_expended,cluster_name,G4477))))</f>
        <v/>
      </c>
      <c r="L4477" s="6" t="n"/>
      <c r="M4477" s="4" t="n"/>
      <c r="N4477" s="6" t="n"/>
      <c r="O4477" s="4" t="n"/>
      <c r="P4477" s="4" t="n"/>
      <c r="Q4477" s="6" t="n"/>
      <c r="R4477" s="7" t="n"/>
      <c r="S4477" s="6" t="n"/>
      <c r="T4477" s="6" t="n"/>
      <c r="U4477" s="6" t="n"/>
      <c r="V4477" s="3">
        <f>IF(OR(B4477="",C4477),"",CONCATENATE(B4477,".",C4477))</f>
        <v/>
      </c>
      <c r="W4477">
        <f>UPPER(TRIM(H4477))</f>
        <v/>
      </c>
      <c r="X4477">
        <f>UPPER(TRIM(I4477))</f>
        <v/>
      </c>
      <c r="Y4477">
        <f>IF(V4477&lt;&gt;"",IFERROR(INDEX(federal_program_name_lookup,MATCH(V4477,aln_lookup,0)),""),"")</f>
        <v/>
      </c>
    </row>
    <row r="4478">
      <c r="A4478">
        <f>IF(B4478&lt;&gt;"", "AWARD-"&amp;TEXT(ROW()-1,"0000"), "")</f>
        <v/>
      </c>
      <c r="B4478" s="4" t="n"/>
      <c r="C4478" s="4" t="n"/>
      <c r="D4478" s="4" t="n"/>
      <c r="E4478" s="6" t="n"/>
      <c r="F4478" s="7" t="n"/>
      <c r="G4478" s="6" t="n"/>
      <c r="H4478" s="6" t="n"/>
      <c r="I4478" s="6" t="n"/>
      <c r="J4478" s="5">
        <f>SUMIFS(amount_expended,cfda_key,V4478)</f>
        <v/>
      </c>
      <c r="K4478" s="5">
        <f>IF(G4478="OTHER CLUSTER NOT LISTED ABOVE",SUMIFS(amount_expended,uniform_other_cluster_name,X4478), IF(AND(OR(G4478="N/A",G4478=""),H4478=""),0,IF(G4478="STATE CLUSTER",SUMIFS(amount_expended,uniform_state_cluster_name,W4478),SUMIFS(amount_expended,cluster_name,G4478))))</f>
        <v/>
      </c>
      <c r="L4478" s="6" t="n"/>
      <c r="M4478" s="4" t="n"/>
      <c r="N4478" s="6" t="n"/>
      <c r="O4478" s="4" t="n"/>
      <c r="P4478" s="4" t="n"/>
      <c r="Q4478" s="6" t="n"/>
      <c r="R4478" s="7" t="n"/>
      <c r="S4478" s="6" t="n"/>
      <c r="T4478" s="6" t="n"/>
      <c r="U4478" s="6" t="n"/>
      <c r="V4478" s="3">
        <f>IF(OR(B4478="",C4478),"",CONCATENATE(B4478,".",C4478))</f>
        <v/>
      </c>
      <c r="W4478">
        <f>UPPER(TRIM(H4478))</f>
        <v/>
      </c>
      <c r="X4478">
        <f>UPPER(TRIM(I4478))</f>
        <v/>
      </c>
      <c r="Y4478">
        <f>IF(V4478&lt;&gt;"",IFERROR(INDEX(federal_program_name_lookup,MATCH(V4478,aln_lookup,0)),""),"")</f>
        <v/>
      </c>
    </row>
    <row r="4479">
      <c r="A4479">
        <f>IF(B4479&lt;&gt;"", "AWARD-"&amp;TEXT(ROW()-1,"0000"), "")</f>
        <v/>
      </c>
      <c r="B4479" s="4" t="n"/>
      <c r="C4479" s="4" t="n"/>
      <c r="D4479" s="4" t="n"/>
      <c r="E4479" s="6" t="n"/>
      <c r="F4479" s="7" t="n"/>
      <c r="G4479" s="6" t="n"/>
      <c r="H4479" s="6" t="n"/>
      <c r="I4479" s="6" t="n"/>
      <c r="J4479" s="5">
        <f>SUMIFS(amount_expended,cfda_key,V4479)</f>
        <v/>
      </c>
      <c r="K4479" s="5">
        <f>IF(G4479="OTHER CLUSTER NOT LISTED ABOVE",SUMIFS(amount_expended,uniform_other_cluster_name,X4479), IF(AND(OR(G4479="N/A",G4479=""),H4479=""),0,IF(G4479="STATE CLUSTER",SUMIFS(amount_expended,uniform_state_cluster_name,W4479),SUMIFS(amount_expended,cluster_name,G4479))))</f>
        <v/>
      </c>
      <c r="L4479" s="6" t="n"/>
      <c r="M4479" s="4" t="n"/>
      <c r="N4479" s="6" t="n"/>
      <c r="O4479" s="4" t="n"/>
      <c r="P4479" s="4" t="n"/>
      <c r="Q4479" s="6" t="n"/>
      <c r="R4479" s="7" t="n"/>
      <c r="S4479" s="6" t="n"/>
      <c r="T4479" s="6" t="n"/>
      <c r="U4479" s="6" t="n"/>
      <c r="V4479" s="3">
        <f>IF(OR(B4479="",C4479),"",CONCATENATE(B4479,".",C4479))</f>
        <v/>
      </c>
      <c r="W4479">
        <f>UPPER(TRIM(H4479))</f>
        <v/>
      </c>
      <c r="X4479">
        <f>UPPER(TRIM(I4479))</f>
        <v/>
      </c>
      <c r="Y4479">
        <f>IF(V4479&lt;&gt;"",IFERROR(INDEX(federal_program_name_lookup,MATCH(V4479,aln_lookup,0)),""),"")</f>
        <v/>
      </c>
    </row>
    <row r="4480">
      <c r="A4480">
        <f>IF(B4480&lt;&gt;"", "AWARD-"&amp;TEXT(ROW()-1,"0000"), "")</f>
        <v/>
      </c>
      <c r="B4480" s="4" t="n"/>
      <c r="C4480" s="4" t="n"/>
      <c r="D4480" s="4" t="n"/>
      <c r="E4480" s="6" t="n"/>
      <c r="F4480" s="7" t="n"/>
      <c r="G4480" s="6" t="n"/>
      <c r="H4480" s="6" t="n"/>
      <c r="I4480" s="6" t="n"/>
      <c r="J4480" s="5">
        <f>SUMIFS(amount_expended,cfda_key,V4480)</f>
        <v/>
      </c>
      <c r="K4480" s="5">
        <f>IF(G4480="OTHER CLUSTER NOT LISTED ABOVE",SUMIFS(amount_expended,uniform_other_cluster_name,X4480), IF(AND(OR(G4480="N/A",G4480=""),H4480=""),0,IF(G4480="STATE CLUSTER",SUMIFS(amount_expended,uniform_state_cluster_name,W4480),SUMIFS(amount_expended,cluster_name,G4480))))</f>
        <v/>
      </c>
      <c r="L4480" s="6" t="n"/>
      <c r="M4480" s="4" t="n"/>
      <c r="N4480" s="6" t="n"/>
      <c r="O4480" s="4" t="n"/>
      <c r="P4480" s="4" t="n"/>
      <c r="Q4480" s="6" t="n"/>
      <c r="R4480" s="7" t="n"/>
      <c r="S4480" s="6" t="n"/>
      <c r="T4480" s="6" t="n"/>
      <c r="U4480" s="6" t="n"/>
      <c r="V4480" s="3">
        <f>IF(OR(B4480="",C4480),"",CONCATENATE(B4480,".",C4480))</f>
        <v/>
      </c>
      <c r="W4480">
        <f>UPPER(TRIM(H4480))</f>
        <v/>
      </c>
      <c r="X4480">
        <f>UPPER(TRIM(I4480))</f>
        <v/>
      </c>
      <c r="Y4480">
        <f>IF(V4480&lt;&gt;"",IFERROR(INDEX(federal_program_name_lookup,MATCH(V4480,aln_lookup,0)),""),"")</f>
        <v/>
      </c>
    </row>
    <row r="4481">
      <c r="A4481">
        <f>IF(B4481&lt;&gt;"", "AWARD-"&amp;TEXT(ROW()-1,"0000"), "")</f>
        <v/>
      </c>
      <c r="B4481" s="4" t="n"/>
      <c r="C4481" s="4" t="n"/>
      <c r="D4481" s="4" t="n"/>
      <c r="E4481" s="6" t="n"/>
      <c r="F4481" s="7" t="n"/>
      <c r="G4481" s="6" t="n"/>
      <c r="H4481" s="6" t="n"/>
      <c r="I4481" s="6" t="n"/>
      <c r="J4481" s="5">
        <f>SUMIFS(amount_expended,cfda_key,V4481)</f>
        <v/>
      </c>
      <c r="K4481" s="5">
        <f>IF(G4481="OTHER CLUSTER NOT LISTED ABOVE",SUMIFS(amount_expended,uniform_other_cluster_name,X4481), IF(AND(OR(G4481="N/A",G4481=""),H4481=""),0,IF(G4481="STATE CLUSTER",SUMIFS(amount_expended,uniform_state_cluster_name,W4481),SUMIFS(amount_expended,cluster_name,G4481))))</f>
        <v/>
      </c>
      <c r="L4481" s="6" t="n"/>
      <c r="M4481" s="4" t="n"/>
      <c r="N4481" s="6" t="n"/>
      <c r="O4481" s="4" t="n"/>
      <c r="P4481" s="4" t="n"/>
      <c r="Q4481" s="6" t="n"/>
      <c r="R4481" s="7" t="n"/>
      <c r="S4481" s="6" t="n"/>
      <c r="T4481" s="6" t="n"/>
      <c r="U4481" s="6" t="n"/>
      <c r="V4481" s="3">
        <f>IF(OR(B4481="",C4481),"",CONCATENATE(B4481,".",C4481))</f>
        <v/>
      </c>
      <c r="W4481">
        <f>UPPER(TRIM(H4481))</f>
        <v/>
      </c>
      <c r="X4481">
        <f>UPPER(TRIM(I4481))</f>
        <v/>
      </c>
      <c r="Y4481">
        <f>IF(V4481&lt;&gt;"",IFERROR(INDEX(federal_program_name_lookup,MATCH(V4481,aln_lookup,0)),""),"")</f>
        <v/>
      </c>
    </row>
    <row r="4482">
      <c r="A4482">
        <f>IF(B4482&lt;&gt;"", "AWARD-"&amp;TEXT(ROW()-1,"0000"), "")</f>
        <v/>
      </c>
      <c r="B4482" s="4" t="n"/>
      <c r="C4482" s="4" t="n"/>
      <c r="D4482" s="4" t="n"/>
      <c r="E4482" s="6" t="n"/>
      <c r="F4482" s="7" t="n"/>
      <c r="G4482" s="6" t="n"/>
      <c r="H4482" s="6" t="n"/>
      <c r="I4482" s="6" t="n"/>
      <c r="J4482" s="5">
        <f>SUMIFS(amount_expended,cfda_key,V4482)</f>
        <v/>
      </c>
      <c r="K4482" s="5">
        <f>IF(G4482="OTHER CLUSTER NOT LISTED ABOVE",SUMIFS(amount_expended,uniform_other_cluster_name,X4482), IF(AND(OR(G4482="N/A",G4482=""),H4482=""),0,IF(G4482="STATE CLUSTER",SUMIFS(amount_expended,uniform_state_cluster_name,W4482),SUMIFS(amount_expended,cluster_name,G4482))))</f>
        <v/>
      </c>
      <c r="L4482" s="6" t="n"/>
      <c r="M4482" s="4" t="n"/>
      <c r="N4482" s="6" t="n"/>
      <c r="O4482" s="4" t="n"/>
      <c r="P4482" s="4" t="n"/>
      <c r="Q4482" s="6" t="n"/>
      <c r="R4482" s="7" t="n"/>
      <c r="S4482" s="6" t="n"/>
      <c r="T4482" s="6" t="n"/>
      <c r="U4482" s="6" t="n"/>
      <c r="V4482" s="3">
        <f>IF(OR(B4482="",C4482),"",CONCATENATE(B4482,".",C4482))</f>
        <v/>
      </c>
      <c r="W4482">
        <f>UPPER(TRIM(H4482))</f>
        <v/>
      </c>
      <c r="X4482">
        <f>UPPER(TRIM(I4482))</f>
        <v/>
      </c>
      <c r="Y4482">
        <f>IF(V4482&lt;&gt;"",IFERROR(INDEX(federal_program_name_lookup,MATCH(V4482,aln_lookup,0)),""),"")</f>
        <v/>
      </c>
    </row>
    <row r="4483">
      <c r="A4483">
        <f>IF(B4483&lt;&gt;"", "AWARD-"&amp;TEXT(ROW()-1,"0000"), "")</f>
        <v/>
      </c>
      <c r="B4483" s="4" t="n"/>
      <c r="C4483" s="4" t="n"/>
      <c r="D4483" s="4" t="n"/>
      <c r="E4483" s="6" t="n"/>
      <c r="F4483" s="7" t="n"/>
      <c r="G4483" s="6" t="n"/>
      <c r="H4483" s="6" t="n"/>
      <c r="I4483" s="6" t="n"/>
      <c r="J4483" s="5">
        <f>SUMIFS(amount_expended,cfda_key,V4483)</f>
        <v/>
      </c>
      <c r="K4483" s="5">
        <f>IF(G4483="OTHER CLUSTER NOT LISTED ABOVE",SUMIFS(amount_expended,uniform_other_cluster_name,X4483), IF(AND(OR(G4483="N/A",G4483=""),H4483=""),0,IF(G4483="STATE CLUSTER",SUMIFS(amount_expended,uniform_state_cluster_name,W4483),SUMIFS(amount_expended,cluster_name,G4483))))</f>
        <v/>
      </c>
      <c r="L4483" s="6" t="n"/>
      <c r="M4483" s="4" t="n"/>
      <c r="N4483" s="6" t="n"/>
      <c r="O4483" s="4" t="n"/>
      <c r="P4483" s="4" t="n"/>
      <c r="Q4483" s="6" t="n"/>
      <c r="R4483" s="7" t="n"/>
      <c r="S4483" s="6" t="n"/>
      <c r="T4483" s="6" t="n"/>
      <c r="U4483" s="6" t="n"/>
      <c r="V4483" s="3">
        <f>IF(OR(B4483="",C4483),"",CONCATENATE(B4483,".",C4483))</f>
        <v/>
      </c>
      <c r="W4483">
        <f>UPPER(TRIM(H4483))</f>
        <v/>
      </c>
      <c r="X4483">
        <f>UPPER(TRIM(I4483))</f>
        <v/>
      </c>
      <c r="Y4483">
        <f>IF(V4483&lt;&gt;"",IFERROR(INDEX(federal_program_name_lookup,MATCH(V4483,aln_lookup,0)),""),"")</f>
        <v/>
      </c>
    </row>
    <row r="4484">
      <c r="A4484">
        <f>IF(B4484&lt;&gt;"", "AWARD-"&amp;TEXT(ROW()-1,"0000"), "")</f>
        <v/>
      </c>
      <c r="B4484" s="4" t="n"/>
      <c r="C4484" s="4" t="n"/>
      <c r="D4484" s="4" t="n"/>
      <c r="E4484" s="6" t="n"/>
      <c r="F4484" s="7" t="n"/>
      <c r="G4484" s="6" t="n"/>
      <c r="H4484" s="6" t="n"/>
      <c r="I4484" s="6" t="n"/>
      <c r="J4484" s="5">
        <f>SUMIFS(amount_expended,cfda_key,V4484)</f>
        <v/>
      </c>
      <c r="K4484" s="5">
        <f>IF(G4484="OTHER CLUSTER NOT LISTED ABOVE",SUMIFS(amount_expended,uniform_other_cluster_name,X4484), IF(AND(OR(G4484="N/A",G4484=""),H4484=""),0,IF(G4484="STATE CLUSTER",SUMIFS(amount_expended,uniform_state_cluster_name,W4484),SUMIFS(amount_expended,cluster_name,G4484))))</f>
        <v/>
      </c>
      <c r="L4484" s="6" t="n"/>
      <c r="M4484" s="4" t="n"/>
      <c r="N4484" s="6" t="n"/>
      <c r="O4484" s="4" t="n"/>
      <c r="P4484" s="4" t="n"/>
      <c r="Q4484" s="6" t="n"/>
      <c r="R4484" s="7" t="n"/>
      <c r="S4484" s="6" t="n"/>
      <c r="T4484" s="6" t="n"/>
      <c r="U4484" s="6" t="n"/>
      <c r="V4484" s="3">
        <f>IF(OR(B4484="",C4484),"",CONCATENATE(B4484,".",C4484))</f>
        <v/>
      </c>
      <c r="W4484">
        <f>UPPER(TRIM(H4484))</f>
        <v/>
      </c>
      <c r="X4484">
        <f>UPPER(TRIM(I4484))</f>
        <v/>
      </c>
      <c r="Y4484">
        <f>IF(V4484&lt;&gt;"",IFERROR(INDEX(federal_program_name_lookup,MATCH(V4484,aln_lookup,0)),""),"")</f>
        <v/>
      </c>
    </row>
    <row r="4485">
      <c r="A4485">
        <f>IF(B4485&lt;&gt;"", "AWARD-"&amp;TEXT(ROW()-1,"0000"), "")</f>
        <v/>
      </c>
      <c r="B4485" s="4" t="n"/>
      <c r="C4485" s="4" t="n"/>
      <c r="D4485" s="4" t="n"/>
      <c r="E4485" s="6" t="n"/>
      <c r="F4485" s="7" t="n"/>
      <c r="G4485" s="6" t="n"/>
      <c r="H4485" s="6" t="n"/>
      <c r="I4485" s="6" t="n"/>
      <c r="J4485" s="5">
        <f>SUMIFS(amount_expended,cfda_key,V4485)</f>
        <v/>
      </c>
      <c r="K4485" s="5">
        <f>IF(G4485="OTHER CLUSTER NOT LISTED ABOVE",SUMIFS(amount_expended,uniform_other_cluster_name,X4485), IF(AND(OR(G4485="N/A",G4485=""),H4485=""),0,IF(G4485="STATE CLUSTER",SUMIFS(amount_expended,uniform_state_cluster_name,W4485),SUMIFS(amount_expended,cluster_name,G4485))))</f>
        <v/>
      </c>
      <c r="L4485" s="6" t="n"/>
      <c r="M4485" s="4" t="n"/>
      <c r="N4485" s="6" t="n"/>
      <c r="O4485" s="4" t="n"/>
      <c r="P4485" s="4" t="n"/>
      <c r="Q4485" s="6" t="n"/>
      <c r="R4485" s="7" t="n"/>
      <c r="S4485" s="6" t="n"/>
      <c r="T4485" s="6" t="n"/>
      <c r="U4485" s="6" t="n"/>
      <c r="V4485" s="3">
        <f>IF(OR(B4485="",C4485),"",CONCATENATE(B4485,".",C4485))</f>
        <v/>
      </c>
      <c r="W4485">
        <f>UPPER(TRIM(H4485))</f>
        <v/>
      </c>
      <c r="X4485">
        <f>UPPER(TRIM(I4485))</f>
        <v/>
      </c>
      <c r="Y4485">
        <f>IF(V4485&lt;&gt;"",IFERROR(INDEX(federal_program_name_lookup,MATCH(V4485,aln_lookup,0)),""),"")</f>
        <v/>
      </c>
    </row>
    <row r="4486">
      <c r="A4486">
        <f>IF(B4486&lt;&gt;"", "AWARD-"&amp;TEXT(ROW()-1,"0000"), "")</f>
        <v/>
      </c>
      <c r="B4486" s="4" t="n"/>
      <c r="C4486" s="4" t="n"/>
      <c r="D4486" s="4" t="n"/>
      <c r="E4486" s="6" t="n"/>
      <c r="F4486" s="7" t="n"/>
      <c r="G4486" s="6" t="n"/>
      <c r="H4486" s="6" t="n"/>
      <c r="I4486" s="6" t="n"/>
      <c r="J4486" s="5">
        <f>SUMIFS(amount_expended,cfda_key,V4486)</f>
        <v/>
      </c>
      <c r="K4486" s="5">
        <f>IF(G4486="OTHER CLUSTER NOT LISTED ABOVE",SUMIFS(amount_expended,uniform_other_cluster_name,X4486), IF(AND(OR(G4486="N/A",G4486=""),H4486=""),0,IF(G4486="STATE CLUSTER",SUMIFS(amount_expended,uniform_state_cluster_name,W4486),SUMIFS(amount_expended,cluster_name,G4486))))</f>
        <v/>
      </c>
      <c r="L4486" s="6" t="n"/>
      <c r="M4486" s="4" t="n"/>
      <c r="N4486" s="6" t="n"/>
      <c r="O4486" s="4" t="n"/>
      <c r="P4486" s="4" t="n"/>
      <c r="Q4486" s="6" t="n"/>
      <c r="R4486" s="7" t="n"/>
      <c r="S4486" s="6" t="n"/>
      <c r="T4486" s="6" t="n"/>
      <c r="U4486" s="6" t="n"/>
      <c r="V4486" s="3">
        <f>IF(OR(B4486="",C4486),"",CONCATENATE(B4486,".",C4486))</f>
        <v/>
      </c>
      <c r="W4486">
        <f>UPPER(TRIM(H4486))</f>
        <v/>
      </c>
      <c r="X4486">
        <f>UPPER(TRIM(I4486))</f>
        <v/>
      </c>
      <c r="Y4486">
        <f>IF(V4486&lt;&gt;"",IFERROR(INDEX(federal_program_name_lookup,MATCH(V4486,aln_lookup,0)),""),"")</f>
        <v/>
      </c>
    </row>
    <row r="4487">
      <c r="A4487">
        <f>IF(B4487&lt;&gt;"", "AWARD-"&amp;TEXT(ROW()-1,"0000"), "")</f>
        <v/>
      </c>
      <c r="B4487" s="4" t="n"/>
      <c r="C4487" s="4" t="n"/>
      <c r="D4487" s="4" t="n"/>
      <c r="E4487" s="6" t="n"/>
      <c r="F4487" s="7" t="n"/>
      <c r="G4487" s="6" t="n"/>
      <c r="H4487" s="6" t="n"/>
      <c r="I4487" s="6" t="n"/>
      <c r="J4487" s="5">
        <f>SUMIFS(amount_expended,cfda_key,V4487)</f>
        <v/>
      </c>
      <c r="K4487" s="5">
        <f>IF(G4487="OTHER CLUSTER NOT LISTED ABOVE",SUMIFS(amount_expended,uniform_other_cluster_name,X4487), IF(AND(OR(G4487="N/A",G4487=""),H4487=""),0,IF(G4487="STATE CLUSTER",SUMIFS(amount_expended,uniform_state_cluster_name,W4487),SUMIFS(amount_expended,cluster_name,G4487))))</f>
        <v/>
      </c>
      <c r="L4487" s="6" t="n"/>
      <c r="M4487" s="4" t="n"/>
      <c r="N4487" s="6" t="n"/>
      <c r="O4487" s="4" t="n"/>
      <c r="P4487" s="4" t="n"/>
      <c r="Q4487" s="6" t="n"/>
      <c r="R4487" s="7" t="n"/>
      <c r="S4487" s="6" t="n"/>
      <c r="T4487" s="6" t="n"/>
      <c r="U4487" s="6" t="n"/>
      <c r="V4487" s="3">
        <f>IF(OR(B4487="",C4487),"",CONCATENATE(B4487,".",C4487))</f>
        <v/>
      </c>
      <c r="W4487">
        <f>UPPER(TRIM(H4487))</f>
        <v/>
      </c>
      <c r="X4487">
        <f>UPPER(TRIM(I4487))</f>
        <v/>
      </c>
      <c r="Y4487">
        <f>IF(V4487&lt;&gt;"",IFERROR(INDEX(federal_program_name_lookup,MATCH(V4487,aln_lookup,0)),""),"")</f>
        <v/>
      </c>
    </row>
    <row r="4488">
      <c r="A4488">
        <f>IF(B4488&lt;&gt;"", "AWARD-"&amp;TEXT(ROW()-1,"0000"), "")</f>
        <v/>
      </c>
      <c r="B4488" s="4" t="n"/>
      <c r="C4488" s="4" t="n"/>
      <c r="D4488" s="4" t="n"/>
      <c r="E4488" s="6" t="n"/>
      <c r="F4488" s="7" t="n"/>
      <c r="G4488" s="6" t="n"/>
      <c r="H4488" s="6" t="n"/>
      <c r="I4488" s="6" t="n"/>
      <c r="J4488" s="5">
        <f>SUMIFS(amount_expended,cfda_key,V4488)</f>
        <v/>
      </c>
      <c r="K4488" s="5">
        <f>IF(G4488="OTHER CLUSTER NOT LISTED ABOVE",SUMIFS(amount_expended,uniform_other_cluster_name,X4488), IF(AND(OR(G4488="N/A",G4488=""),H4488=""),0,IF(G4488="STATE CLUSTER",SUMIFS(amount_expended,uniform_state_cluster_name,W4488),SUMIFS(amount_expended,cluster_name,G4488))))</f>
        <v/>
      </c>
      <c r="L4488" s="6" t="n"/>
      <c r="M4488" s="4" t="n"/>
      <c r="N4488" s="6" t="n"/>
      <c r="O4488" s="4" t="n"/>
      <c r="P4488" s="4" t="n"/>
      <c r="Q4488" s="6" t="n"/>
      <c r="R4488" s="7" t="n"/>
      <c r="S4488" s="6" t="n"/>
      <c r="T4488" s="6" t="n"/>
      <c r="U4488" s="6" t="n"/>
      <c r="V4488" s="3">
        <f>IF(OR(B4488="",C4488),"",CONCATENATE(B4488,".",C4488))</f>
        <v/>
      </c>
      <c r="W4488">
        <f>UPPER(TRIM(H4488))</f>
        <v/>
      </c>
      <c r="X4488">
        <f>UPPER(TRIM(I4488))</f>
        <v/>
      </c>
      <c r="Y4488">
        <f>IF(V4488&lt;&gt;"",IFERROR(INDEX(federal_program_name_lookup,MATCH(V4488,aln_lookup,0)),""),"")</f>
        <v/>
      </c>
    </row>
    <row r="4489">
      <c r="A4489">
        <f>IF(B4489&lt;&gt;"", "AWARD-"&amp;TEXT(ROW()-1,"0000"), "")</f>
        <v/>
      </c>
      <c r="B4489" s="4" t="n"/>
      <c r="C4489" s="4" t="n"/>
      <c r="D4489" s="4" t="n"/>
      <c r="E4489" s="6" t="n"/>
      <c r="F4489" s="7" t="n"/>
      <c r="G4489" s="6" t="n"/>
      <c r="H4489" s="6" t="n"/>
      <c r="I4489" s="6" t="n"/>
      <c r="J4489" s="5">
        <f>SUMIFS(amount_expended,cfda_key,V4489)</f>
        <v/>
      </c>
      <c r="K4489" s="5">
        <f>IF(G4489="OTHER CLUSTER NOT LISTED ABOVE",SUMIFS(amount_expended,uniform_other_cluster_name,X4489), IF(AND(OR(G4489="N/A",G4489=""),H4489=""),0,IF(G4489="STATE CLUSTER",SUMIFS(amount_expended,uniform_state_cluster_name,W4489),SUMIFS(amount_expended,cluster_name,G4489))))</f>
        <v/>
      </c>
      <c r="L4489" s="6" t="n"/>
      <c r="M4489" s="4" t="n"/>
      <c r="N4489" s="6" t="n"/>
      <c r="O4489" s="4" t="n"/>
      <c r="P4489" s="4" t="n"/>
      <c r="Q4489" s="6" t="n"/>
      <c r="R4489" s="7" t="n"/>
      <c r="S4489" s="6" t="n"/>
      <c r="T4489" s="6" t="n"/>
      <c r="U4489" s="6" t="n"/>
      <c r="V4489" s="3">
        <f>IF(OR(B4489="",C4489),"",CONCATENATE(B4489,".",C4489))</f>
        <v/>
      </c>
      <c r="W4489">
        <f>UPPER(TRIM(H4489))</f>
        <v/>
      </c>
      <c r="X4489">
        <f>UPPER(TRIM(I4489))</f>
        <v/>
      </c>
      <c r="Y4489">
        <f>IF(V4489&lt;&gt;"",IFERROR(INDEX(federal_program_name_lookup,MATCH(V4489,aln_lookup,0)),""),"")</f>
        <v/>
      </c>
    </row>
    <row r="4490">
      <c r="A4490">
        <f>IF(B4490&lt;&gt;"", "AWARD-"&amp;TEXT(ROW()-1,"0000"), "")</f>
        <v/>
      </c>
      <c r="B4490" s="4" t="n"/>
      <c r="C4490" s="4" t="n"/>
      <c r="D4490" s="4" t="n"/>
      <c r="E4490" s="6" t="n"/>
      <c r="F4490" s="7" t="n"/>
      <c r="G4490" s="6" t="n"/>
      <c r="H4490" s="6" t="n"/>
      <c r="I4490" s="6" t="n"/>
      <c r="J4490" s="5">
        <f>SUMIFS(amount_expended,cfda_key,V4490)</f>
        <v/>
      </c>
      <c r="K4490" s="5">
        <f>IF(G4490="OTHER CLUSTER NOT LISTED ABOVE",SUMIFS(amount_expended,uniform_other_cluster_name,X4490), IF(AND(OR(G4490="N/A",G4490=""),H4490=""),0,IF(G4490="STATE CLUSTER",SUMIFS(amount_expended,uniform_state_cluster_name,W4490),SUMIFS(amount_expended,cluster_name,G4490))))</f>
        <v/>
      </c>
      <c r="L4490" s="6" t="n"/>
      <c r="M4490" s="4" t="n"/>
      <c r="N4490" s="6" t="n"/>
      <c r="O4490" s="4" t="n"/>
      <c r="P4490" s="4" t="n"/>
      <c r="Q4490" s="6" t="n"/>
      <c r="R4490" s="7" t="n"/>
      <c r="S4490" s="6" t="n"/>
      <c r="T4490" s="6" t="n"/>
      <c r="U4490" s="6" t="n"/>
      <c r="V4490" s="3">
        <f>IF(OR(B4490="",C4490),"",CONCATENATE(B4490,".",C4490))</f>
        <v/>
      </c>
      <c r="W4490">
        <f>UPPER(TRIM(H4490))</f>
        <v/>
      </c>
      <c r="X4490">
        <f>UPPER(TRIM(I4490))</f>
        <v/>
      </c>
      <c r="Y4490">
        <f>IF(V4490&lt;&gt;"",IFERROR(INDEX(federal_program_name_lookup,MATCH(V4490,aln_lookup,0)),""),"")</f>
        <v/>
      </c>
    </row>
    <row r="4491">
      <c r="A4491">
        <f>IF(B4491&lt;&gt;"", "AWARD-"&amp;TEXT(ROW()-1,"0000"), "")</f>
        <v/>
      </c>
      <c r="B4491" s="4" t="n"/>
      <c r="C4491" s="4" t="n"/>
      <c r="D4491" s="4" t="n"/>
      <c r="E4491" s="6" t="n"/>
      <c r="F4491" s="7" t="n"/>
      <c r="G4491" s="6" t="n"/>
      <c r="H4491" s="6" t="n"/>
      <c r="I4491" s="6" t="n"/>
      <c r="J4491" s="5">
        <f>SUMIFS(amount_expended,cfda_key,V4491)</f>
        <v/>
      </c>
      <c r="K4491" s="5">
        <f>IF(G4491="OTHER CLUSTER NOT LISTED ABOVE",SUMIFS(amount_expended,uniform_other_cluster_name,X4491), IF(AND(OR(G4491="N/A",G4491=""),H4491=""),0,IF(G4491="STATE CLUSTER",SUMIFS(amount_expended,uniform_state_cluster_name,W4491),SUMIFS(amount_expended,cluster_name,G4491))))</f>
        <v/>
      </c>
      <c r="L4491" s="6" t="n"/>
      <c r="M4491" s="4" t="n"/>
      <c r="N4491" s="6" t="n"/>
      <c r="O4491" s="4" t="n"/>
      <c r="P4491" s="4" t="n"/>
      <c r="Q4491" s="6" t="n"/>
      <c r="R4491" s="7" t="n"/>
      <c r="S4491" s="6" t="n"/>
      <c r="T4491" s="6" t="n"/>
      <c r="U4491" s="6" t="n"/>
      <c r="V4491" s="3">
        <f>IF(OR(B4491="",C4491),"",CONCATENATE(B4491,".",C4491))</f>
        <v/>
      </c>
      <c r="W4491">
        <f>UPPER(TRIM(H4491))</f>
        <v/>
      </c>
      <c r="X4491">
        <f>UPPER(TRIM(I4491))</f>
        <v/>
      </c>
      <c r="Y4491">
        <f>IF(V4491&lt;&gt;"",IFERROR(INDEX(federal_program_name_lookup,MATCH(V4491,aln_lookup,0)),""),"")</f>
        <v/>
      </c>
    </row>
    <row r="4492">
      <c r="A4492">
        <f>IF(B4492&lt;&gt;"", "AWARD-"&amp;TEXT(ROW()-1,"0000"), "")</f>
        <v/>
      </c>
      <c r="B4492" s="4" t="n"/>
      <c r="C4492" s="4" t="n"/>
      <c r="D4492" s="4" t="n"/>
      <c r="E4492" s="6" t="n"/>
      <c r="F4492" s="7" t="n"/>
      <c r="G4492" s="6" t="n"/>
      <c r="H4492" s="6" t="n"/>
      <c r="I4492" s="6" t="n"/>
      <c r="J4492" s="5">
        <f>SUMIFS(amount_expended,cfda_key,V4492)</f>
        <v/>
      </c>
      <c r="K4492" s="5">
        <f>IF(G4492="OTHER CLUSTER NOT LISTED ABOVE",SUMIFS(amount_expended,uniform_other_cluster_name,X4492), IF(AND(OR(G4492="N/A",G4492=""),H4492=""),0,IF(G4492="STATE CLUSTER",SUMIFS(amount_expended,uniform_state_cluster_name,W4492),SUMIFS(amount_expended,cluster_name,G4492))))</f>
        <v/>
      </c>
      <c r="L4492" s="6" t="n"/>
      <c r="M4492" s="4" t="n"/>
      <c r="N4492" s="6" t="n"/>
      <c r="O4492" s="4" t="n"/>
      <c r="P4492" s="4" t="n"/>
      <c r="Q4492" s="6" t="n"/>
      <c r="R4492" s="7" t="n"/>
      <c r="S4492" s="6" t="n"/>
      <c r="T4492" s="6" t="n"/>
      <c r="U4492" s="6" t="n"/>
      <c r="V4492" s="3">
        <f>IF(OR(B4492="",C4492),"",CONCATENATE(B4492,".",C4492))</f>
        <v/>
      </c>
      <c r="W4492">
        <f>UPPER(TRIM(H4492))</f>
        <v/>
      </c>
      <c r="X4492">
        <f>UPPER(TRIM(I4492))</f>
        <v/>
      </c>
      <c r="Y4492">
        <f>IF(V4492&lt;&gt;"",IFERROR(INDEX(federal_program_name_lookup,MATCH(V4492,aln_lookup,0)),""),"")</f>
        <v/>
      </c>
    </row>
    <row r="4493">
      <c r="A4493">
        <f>IF(B4493&lt;&gt;"", "AWARD-"&amp;TEXT(ROW()-1,"0000"), "")</f>
        <v/>
      </c>
      <c r="B4493" s="4" t="n"/>
      <c r="C4493" s="4" t="n"/>
      <c r="D4493" s="4" t="n"/>
      <c r="E4493" s="6" t="n"/>
      <c r="F4493" s="7" t="n"/>
      <c r="G4493" s="6" t="n"/>
      <c r="H4493" s="6" t="n"/>
      <c r="I4493" s="6" t="n"/>
      <c r="J4493" s="5">
        <f>SUMIFS(amount_expended,cfda_key,V4493)</f>
        <v/>
      </c>
      <c r="K4493" s="5">
        <f>IF(G4493="OTHER CLUSTER NOT LISTED ABOVE",SUMIFS(amount_expended,uniform_other_cluster_name,X4493), IF(AND(OR(G4493="N/A",G4493=""),H4493=""),0,IF(G4493="STATE CLUSTER",SUMIFS(amount_expended,uniform_state_cluster_name,W4493),SUMIFS(amount_expended,cluster_name,G4493))))</f>
        <v/>
      </c>
      <c r="L4493" s="6" t="n"/>
      <c r="M4493" s="4" t="n"/>
      <c r="N4493" s="6" t="n"/>
      <c r="O4493" s="4" t="n"/>
      <c r="P4493" s="4" t="n"/>
      <c r="Q4493" s="6" t="n"/>
      <c r="R4493" s="7" t="n"/>
      <c r="S4493" s="6" t="n"/>
      <c r="T4493" s="6" t="n"/>
      <c r="U4493" s="6" t="n"/>
      <c r="V4493" s="3">
        <f>IF(OR(B4493="",C4493),"",CONCATENATE(B4493,".",C4493))</f>
        <v/>
      </c>
      <c r="W4493">
        <f>UPPER(TRIM(H4493))</f>
        <v/>
      </c>
      <c r="X4493">
        <f>UPPER(TRIM(I4493))</f>
        <v/>
      </c>
      <c r="Y4493">
        <f>IF(V4493&lt;&gt;"",IFERROR(INDEX(federal_program_name_lookup,MATCH(V4493,aln_lookup,0)),""),"")</f>
        <v/>
      </c>
    </row>
    <row r="4494">
      <c r="A4494">
        <f>IF(B4494&lt;&gt;"", "AWARD-"&amp;TEXT(ROW()-1,"0000"), "")</f>
        <v/>
      </c>
      <c r="B4494" s="4" t="n"/>
      <c r="C4494" s="4" t="n"/>
      <c r="D4494" s="4" t="n"/>
      <c r="E4494" s="6" t="n"/>
      <c r="F4494" s="7" t="n"/>
      <c r="G4494" s="6" t="n"/>
      <c r="H4494" s="6" t="n"/>
      <c r="I4494" s="6" t="n"/>
      <c r="J4494" s="5">
        <f>SUMIFS(amount_expended,cfda_key,V4494)</f>
        <v/>
      </c>
      <c r="K4494" s="5">
        <f>IF(G4494="OTHER CLUSTER NOT LISTED ABOVE",SUMIFS(amount_expended,uniform_other_cluster_name,X4494), IF(AND(OR(G4494="N/A",G4494=""),H4494=""),0,IF(G4494="STATE CLUSTER",SUMIFS(amount_expended,uniform_state_cluster_name,W4494),SUMIFS(amount_expended,cluster_name,G4494))))</f>
        <v/>
      </c>
      <c r="L4494" s="6" t="n"/>
      <c r="M4494" s="4" t="n"/>
      <c r="N4494" s="6" t="n"/>
      <c r="O4494" s="4" t="n"/>
      <c r="P4494" s="4" t="n"/>
      <c r="Q4494" s="6" t="n"/>
      <c r="R4494" s="7" t="n"/>
      <c r="S4494" s="6" t="n"/>
      <c r="T4494" s="6" t="n"/>
      <c r="U4494" s="6" t="n"/>
      <c r="V4494" s="3">
        <f>IF(OR(B4494="",C4494),"",CONCATENATE(B4494,".",C4494))</f>
        <v/>
      </c>
      <c r="W4494">
        <f>UPPER(TRIM(H4494))</f>
        <v/>
      </c>
      <c r="X4494">
        <f>UPPER(TRIM(I4494))</f>
        <v/>
      </c>
      <c r="Y4494">
        <f>IF(V4494&lt;&gt;"",IFERROR(INDEX(federal_program_name_lookup,MATCH(V4494,aln_lookup,0)),""),"")</f>
        <v/>
      </c>
    </row>
    <row r="4495">
      <c r="A4495">
        <f>IF(B4495&lt;&gt;"", "AWARD-"&amp;TEXT(ROW()-1,"0000"), "")</f>
        <v/>
      </c>
      <c r="B4495" s="4" t="n"/>
      <c r="C4495" s="4" t="n"/>
      <c r="D4495" s="4" t="n"/>
      <c r="E4495" s="6" t="n"/>
      <c r="F4495" s="7" t="n"/>
      <c r="G4495" s="6" t="n"/>
      <c r="H4495" s="6" t="n"/>
      <c r="I4495" s="6" t="n"/>
      <c r="J4495" s="5">
        <f>SUMIFS(amount_expended,cfda_key,V4495)</f>
        <v/>
      </c>
      <c r="K4495" s="5">
        <f>IF(G4495="OTHER CLUSTER NOT LISTED ABOVE",SUMIFS(amount_expended,uniform_other_cluster_name,X4495), IF(AND(OR(G4495="N/A",G4495=""),H4495=""),0,IF(G4495="STATE CLUSTER",SUMIFS(amount_expended,uniform_state_cluster_name,W4495),SUMIFS(amount_expended,cluster_name,G4495))))</f>
        <v/>
      </c>
      <c r="L4495" s="6" t="n"/>
      <c r="M4495" s="4" t="n"/>
      <c r="N4495" s="6" t="n"/>
      <c r="O4495" s="4" t="n"/>
      <c r="P4495" s="4" t="n"/>
      <c r="Q4495" s="6" t="n"/>
      <c r="R4495" s="7" t="n"/>
      <c r="S4495" s="6" t="n"/>
      <c r="T4495" s="6" t="n"/>
      <c r="U4495" s="6" t="n"/>
      <c r="V4495" s="3">
        <f>IF(OR(B4495="",C4495),"",CONCATENATE(B4495,".",C4495))</f>
        <v/>
      </c>
      <c r="W4495">
        <f>UPPER(TRIM(H4495))</f>
        <v/>
      </c>
      <c r="X4495">
        <f>UPPER(TRIM(I4495))</f>
        <v/>
      </c>
      <c r="Y4495">
        <f>IF(V4495&lt;&gt;"",IFERROR(INDEX(federal_program_name_lookup,MATCH(V4495,aln_lookup,0)),""),"")</f>
        <v/>
      </c>
    </row>
    <row r="4496">
      <c r="A4496">
        <f>IF(B4496&lt;&gt;"", "AWARD-"&amp;TEXT(ROW()-1,"0000"), "")</f>
        <v/>
      </c>
      <c r="B4496" s="4" t="n"/>
      <c r="C4496" s="4" t="n"/>
      <c r="D4496" s="4" t="n"/>
      <c r="E4496" s="6" t="n"/>
      <c r="F4496" s="7" t="n"/>
      <c r="G4496" s="6" t="n"/>
      <c r="H4496" s="6" t="n"/>
      <c r="I4496" s="6" t="n"/>
      <c r="J4496" s="5">
        <f>SUMIFS(amount_expended,cfda_key,V4496)</f>
        <v/>
      </c>
      <c r="K4496" s="5">
        <f>IF(G4496="OTHER CLUSTER NOT LISTED ABOVE",SUMIFS(amount_expended,uniform_other_cluster_name,X4496), IF(AND(OR(G4496="N/A",G4496=""),H4496=""),0,IF(G4496="STATE CLUSTER",SUMIFS(amount_expended,uniform_state_cluster_name,W4496),SUMIFS(amount_expended,cluster_name,G4496))))</f>
        <v/>
      </c>
      <c r="L4496" s="6" t="n"/>
      <c r="M4496" s="4" t="n"/>
      <c r="N4496" s="6" t="n"/>
      <c r="O4496" s="4" t="n"/>
      <c r="P4496" s="4" t="n"/>
      <c r="Q4496" s="6" t="n"/>
      <c r="R4496" s="7" t="n"/>
      <c r="S4496" s="6" t="n"/>
      <c r="T4496" s="6" t="n"/>
      <c r="U4496" s="6" t="n"/>
      <c r="V4496" s="3">
        <f>IF(OR(B4496="",C4496),"",CONCATENATE(B4496,".",C4496))</f>
        <v/>
      </c>
      <c r="W4496">
        <f>UPPER(TRIM(H4496))</f>
        <v/>
      </c>
      <c r="X4496">
        <f>UPPER(TRIM(I4496))</f>
        <v/>
      </c>
      <c r="Y4496">
        <f>IF(V4496&lt;&gt;"",IFERROR(INDEX(federal_program_name_lookup,MATCH(V4496,aln_lookup,0)),""),"")</f>
        <v/>
      </c>
    </row>
    <row r="4497">
      <c r="A4497">
        <f>IF(B4497&lt;&gt;"", "AWARD-"&amp;TEXT(ROW()-1,"0000"), "")</f>
        <v/>
      </c>
      <c r="B4497" s="4" t="n"/>
      <c r="C4497" s="4" t="n"/>
      <c r="D4497" s="4" t="n"/>
      <c r="E4497" s="6" t="n"/>
      <c r="F4497" s="7" t="n"/>
      <c r="G4497" s="6" t="n"/>
      <c r="H4497" s="6" t="n"/>
      <c r="I4497" s="6" t="n"/>
      <c r="J4497" s="5">
        <f>SUMIFS(amount_expended,cfda_key,V4497)</f>
        <v/>
      </c>
      <c r="K4497" s="5">
        <f>IF(G4497="OTHER CLUSTER NOT LISTED ABOVE",SUMIFS(amount_expended,uniform_other_cluster_name,X4497), IF(AND(OR(G4497="N/A",G4497=""),H4497=""),0,IF(G4497="STATE CLUSTER",SUMIFS(amount_expended,uniform_state_cluster_name,W4497),SUMIFS(amount_expended,cluster_name,G4497))))</f>
        <v/>
      </c>
      <c r="L4497" s="6" t="n"/>
      <c r="M4497" s="4" t="n"/>
      <c r="N4497" s="6" t="n"/>
      <c r="O4497" s="4" t="n"/>
      <c r="P4497" s="4" t="n"/>
      <c r="Q4497" s="6" t="n"/>
      <c r="R4497" s="7" t="n"/>
      <c r="S4497" s="6" t="n"/>
      <c r="T4497" s="6" t="n"/>
      <c r="U4497" s="6" t="n"/>
      <c r="V4497" s="3">
        <f>IF(OR(B4497="",C4497),"",CONCATENATE(B4497,".",C4497))</f>
        <v/>
      </c>
      <c r="W4497">
        <f>UPPER(TRIM(H4497))</f>
        <v/>
      </c>
      <c r="X4497">
        <f>UPPER(TRIM(I4497))</f>
        <v/>
      </c>
      <c r="Y4497">
        <f>IF(V4497&lt;&gt;"",IFERROR(INDEX(federal_program_name_lookup,MATCH(V4497,aln_lookup,0)),""),"")</f>
        <v/>
      </c>
    </row>
    <row r="4498">
      <c r="A4498">
        <f>IF(B4498&lt;&gt;"", "AWARD-"&amp;TEXT(ROW()-1,"0000"), "")</f>
        <v/>
      </c>
      <c r="B4498" s="4" t="n"/>
      <c r="C4498" s="4" t="n"/>
      <c r="D4498" s="4" t="n"/>
      <c r="E4498" s="6" t="n"/>
      <c r="F4498" s="7" t="n"/>
      <c r="G4498" s="6" t="n"/>
      <c r="H4498" s="6" t="n"/>
      <c r="I4498" s="6" t="n"/>
      <c r="J4498" s="5">
        <f>SUMIFS(amount_expended,cfda_key,V4498)</f>
        <v/>
      </c>
      <c r="K4498" s="5">
        <f>IF(G4498="OTHER CLUSTER NOT LISTED ABOVE",SUMIFS(amount_expended,uniform_other_cluster_name,X4498), IF(AND(OR(G4498="N/A",G4498=""),H4498=""),0,IF(G4498="STATE CLUSTER",SUMIFS(amount_expended,uniform_state_cluster_name,W4498),SUMIFS(amount_expended,cluster_name,G4498))))</f>
        <v/>
      </c>
      <c r="L4498" s="6" t="n"/>
      <c r="M4498" s="4" t="n"/>
      <c r="N4498" s="6" t="n"/>
      <c r="O4498" s="4" t="n"/>
      <c r="P4498" s="4" t="n"/>
      <c r="Q4498" s="6" t="n"/>
      <c r="R4498" s="7" t="n"/>
      <c r="S4498" s="6" t="n"/>
      <c r="T4498" s="6" t="n"/>
      <c r="U4498" s="6" t="n"/>
      <c r="V4498" s="3">
        <f>IF(OR(B4498="",C4498),"",CONCATENATE(B4498,".",C4498))</f>
        <v/>
      </c>
      <c r="W4498">
        <f>UPPER(TRIM(H4498))</f>
        <v/>
      </c>
      <c r="X4498">
        <f>UPPER(TRIM(I4498))</f>
        <v/>
      </c>
      <c r="Y4498">
        <f>IF(V4498&lt;&gt;"",IFERROR(INDEX(federal_program_name_lookup,MATCH(V4498,aln_lookup,0)),""),"")</f>
        <v/>
      </c>
    </row>
    <row r="4499">
      <c r="A4499">
        <f>IF(B4499&lt;&gt;"", "AWARD-"&amp;TEXT(ROW()-1,"0000"), "")</f>
        <v/>
      </c>
      <c r="B4499" s="4" t="n"/>
      <c r="C4499" s="4" t="n"/>
      <c r="D4499" s="4" t="n"/>
      <c r="E4499" s="6" t="n"/>
      <c r="F4499" s="7" t="n"/>
      <c r="G4499" s="6" t="n"/>
      <c r="H4499" s="6" t="n"/>
      <c r="I4499" s="6" t="n"/>
      <c r="J4499" s="5">
        <f>SUMIFS(amount_expended,cfda_key,V4499)</f>
        <v/>
      </c>
      <c r="K4499" s="5">
        <f>IF(G4499="OTHER CLUSTER NOT LISTED ABOVE",SUMIFS(amount_expended,uniform_other_cluster_name,X4499), IF(AND(OR(G4499="N/A",G4499=""),H4499=""),0,IF(G4499="STATE CLUSTER",SUMIFS(amount_expended,uniform_state_cluster_name,W4499),SUMIFS(amount_expended,cluster_name,G4499))))</f>
        <v/>
      </c>
      <c r="L4499" s="6" t="n"/>
      <c r="M4499" s="4" t="n"/>
      <c r="N4499" s="6" t="n"/>
      <c r="O4499" s="4" t="n"/>
      <c r="P4499" s="4" t="n"/>
      <c r="Q4499" s="6" t="n"/>
      <c r="R4499" s="7" t="n"/>
      <c r="S4499" s="6" t="n"/>
      <c r="T4499" s="6" t="n"/>
      <c r="U4499" s="6" t="n"/>
      <c r="V4499" s="3">
        <f>IF(OR(B4499="",C4499),"",CONCATENATE(B4499,".",C4499))</f>
        <v/>
      </c>
      <c r="W4499">
        <f>UPPER(TRIM(H4499))</f>
        <v/>
      </c>
      <c r="X4499">
        <f>UPPER(TRIM(I4499))</f>
        <v/>
      </c>
      <c r="Y4499">
        <f>IF(V4499&lt;&gt;"",IFERROR(INDEX(federal_program_name_lookup,MATCH(V4499,aln_lookup,0)),""),"")</f>
        <v/>
      </c>
    </row>
    <row r="4500">
      <c r="A4500">
        <f>IF(B4500&lt;&gt;"", "AWARD-"&amp;TEXT(ROW()-1,"0000"), "")</f>
        <v/>
      </c>
      <c r="B4500" s="4" t="n"/>
      <c r="C4500" s="4" t="n"/>
      <c r="D4500" s="4" t="n"/>
      <c r="E4500" s="6" t="n"/>
      <c r="F4500" s="7" t="n"/>
      <c r="G4500" s="6" t="n"/>
      <c r="H4500" s="6" t="n"/>
      <c r="I4500" s="6" t="n"/>
      <c r="J4500" s="5">
        <f>SUMIFS(amount_expended,cfda_key,V4500)</f>
        <v/>
      </c>
      <c r="K4500" s="5">
        <f>IF(G4500="OTHER CLUSTER NOT LISTED ABOVE",SUMIFS(amount_expended,uniform_other_cluster_name,X4500), IF(AND(OR(G4500="N/A",G4500=""),H4500=""),0,IF(G4500="STATE CLUSTER",SUMIFS(amount_expended,uniform_state_cluster_name,W4500),SUMIFS(amount_expended,cluster_name,G4500))))</f>
        <v/>
      </c>
      <c r="L4500" s="6" t="n"/>
      <c r="M4500" s="4" t="n"/>
      <c r="N4500" s="6" t="n"/>
      <c r="O4500" s="4" t="n"/>
      <c r="P4500" s="4" t="n"/>
      <c r="Q4500" s="6" t="n"/>
      <c r="R4500" s="7" t="n"/>
      <c r="S4500" s="6" t="n"/>
      <c r="T4500" s="6" t="n"/>
      <c r="U4500" s="6" t="n"/>
      <c r="V4500" s="3">
        <f>IF(OR(B4500="",C4500),"",CONCATENATE(B4500,".",C4500))</f>
        <v/>
      </c>
      <c r="W4500">
        <f>UPPER(TRIM(H4500))</f>
        <v/>
      </c>
      <c r="X4500">
        <f>UPPER(TRIM(I4500))</f>
        <v/>
      </c>
      <c r="Y4500">
        <f>IF(V4500&lt;&gt;"",IFERROR(INDEX(federal_program_name_lookup,MATCH(V4500,aln_lookup,0)),""),"")</f>
        <v/>
      </c>
    </row>
    <row r="4501">
      <c r="A4501">
        <f>IF(B4501&lt;&gt;"", "AWARD-"&amp;TEXT(ROW()-1,"0000"), "")</f>
        <v/>
      </c>
      <c r="B4501" s="4" t="n"/>
      <c r="C4501" s="4" t="n"/>
      <c r="D4501" s="4" t="n"/>
      <c r="E4501" s="6" t="n"/>
      <c r="F4501" s="7" t="n"/>
      <c r="G4501" s="6" t="n"/>
      <c r="H4501" s="6" t="n"/>
      <c r="I4501" s="6" t="n"/>
      <c r="J4501" s="5">
        <f>SUMIFS(amount_expended,cfda_key,V4501)</f>
        <v/>
      </c>
      <c r="K4501" s="5">
        <f>IF(G4501="OTHER CLUSTER NOT LISTED ABOVE",SUMIFS(amount_expended,uniform_other_cluster_name,X4501), IF(AND(OR(G4501="N/A",G4501=""),H4501=""),0,IF(G4501="STATE CLUSTER",SUMIFS(amount_expended,uniform_state_cluster_name,W4501),SUMIFS(amount_expended,cluster_name,G4501))))</f>
        <v/>
      </c>
      <c r="L4501" s="6" t="n"/>
      <c r="M4501" s="4" t="n"/>
      <c r="N4501" s="6" t="n"/>
      <c r="O4501" s="4" t="n"/>
      <c r="P4501" s="4" t="n"/>
      <c r="Q4501" s="6" t="n"/>
      <c r="R4501" s="7" t="n"/>
      <c r="S4501" s="6" t="n"/>
      <c r="T4501" s="6" t="n"/>
      <c r="U4501" s="6" t="n"/>
      <c r="V4501" s="3">
        <f>IF(OR(B4501="",C4501),"",CONCATENATE(B4501,".",C4501))</f>
        <v/>
      </c>
      <c r="W4501">
        <f>UPPER(TRIM(H4501))</f>
        <v/>
      </c>
      <c r="X4501">
        <f>UPPER(TRIM(I4501))</f>
        <v/>
      </c>
      <c r="Y4501">
        <f>IF(V4501&lt;&gt;"",IFERROR(INDEX(federal_program_name_lookup,MATCH(V4501,aln_lookup,0)),""),"")</f>
        <v/>
      </c>
    </row>
    <row r="4502">
      <c r="A4502">
        <f>IF(B4502&lt;&gt;"", "AWARD-"&amp;TEXT(ROW()-1,"0000"), "")</f>
        <v/>
      </c>
      <c r="B4502" s="4" t="n"/>
      <c r="C4502" s="4" t="n"/>
      <c r="D4502" s="4" t="n"/>
      <c r="E4502" s="6" t="n"/>
      <c r="F4502" s="7" t="n"/>
      <c r="G4502" s="6" t="n"/>
      <c r="H4502" s="6" t="n"/>
      <c r="I4502" s="6" t="n"/>
      <c r="J4502" s="5">
        <f>SUMIFS(amount_expended,cfda_key,V4502)</f>
        <v/>
      </c>
      <c r="K4502" s="5">
        <f>IF(G4502="OTHER CLUSTER NOT LISTED ABOVE",SUMIFS(amount_expended,uniform_other_cluster_name,X4502), IF(AND(OR(G4502="N/A",G4502=""),H4502=""),0,IF(G4502="STATE CLUSTER",SUMIFS(amount_expended,uniform_state_cluster_name,W4502),SUMIFS(amount_expended,cluster_name,G4502))))</f>
        <v/>
      </c>
      <c r="L4502" s="6" t="n"/>
      <c r="M4502" s="4" t="n"/>
      <c r="N4502" s="6" t="n"/>
      <c r="O4502" s="4" t="n"/>
      <c r="P4502" s="4" t="n"/>
      <c r="Q4502" s="6" t="n"/>
      <c r="R4502" s="7" t="n"/>
      <c r="S4502" s="6" t="n"/>
      <c r="T4502" s="6" t="n"/>
      <c r="U4502" s="6" t="n"/>
      <c r="V4502" s="3">
        <f>IF(OR(B4502="",C4502),"",CONCATENATE(B4502,".",C4502))</f>
        <v/>
      </c>
      <c r="W4502">
        <f>UPPER(TRIM(H4502))</f>
        <v/>
      </c>
      <c r="X4502">
        <f>UPPER(TRIM(I4502))</f>
        <v/>
      </c>
      <c r="Y4502">
        <f>IF(V4502&lt;&gt;"",IFERROR(INDEX(federal_program_name_lookup,MATCH(V4502,aln_lookup,0)),""),"")</f>
        <v/>
      </c>
    </row>
    <row r="4503">
      <c r="A4503">
        <f>IF(B4503&lt;&gt;"", "AWARD-"&amp;TEXT(ROW()-1,"0000"), "")</f>
        <v/>
      </c>
      <c r="B4503" s="4" t="n"/>
      <c r="C4503" s="4" t="n"/>
      <c r="D4503" s="4" t="n"/>
      <c r="E4503" s="6" t="n"/>
      <c r="F4503" s="7" t="n"/>
      <c r="G4503" s="6" t="n"/>
      <c r="H4503" s="6" t="n"/>
      <c r="I4503" s="6" t="n"/>
      <c r="J4503" s="5">
        <f>SUMIFS(amount_expended,cfda_key,V4503)</f>
        <v/>
      </c>
      <c r="K4503" s="5">
        <f>IF(G4503="OTHER CLUSTER NOT LISTED ABOVE",SUMIFS(amount_expended,uniform_other_cluster_name,X4503), IF(AND(OR(G4503="N/A",G4503=""),H4503=""),0,IF(G4503="STATE CLUSTER",SUMIFS(amount_expended,uniform_state_cluster_name,W4503),SUMIFS(amount_expended,cluster_name,G4503))))</f>
        <v/>
      </c>
      <c r="L4503" s="6" t="n"/>
      <c r="M4503" s="4" t="n"/>
      <c r="N4503" s="6" t="n"/>
      <c r="O4503" s="4" t="n"/>
      <c r="P4503" s="4" t="n"/>
      <c r="Q4503" s="6" t="n"/>
      <c r="R4503" s="7" t="n"/>
      <c r="S4503" s="6" t="n"/>
      <c r="T4503" s="6" t="n"/>
      <c r="U4503" s="6" t="n"/>
      <c r="V4503" s="3">
        <f>IF(OR(B4503="",C4503),"",CONCATENATE(B4503,".",C4503))</f>
        <v/>
      </c>
      <c r="W4503">
        <f>UPPER(TRIM(H4503))</f>
        <v/>
      </c>
      <c r="X4503">
        <f>UPPER(TRIM(I4503))</f>
        <v/>
      </c>
      <c r="Y4503">
        <f>IF(V4503&lt;&gt;"",IFERROR(INDEX(federal_program_name_lookup,MATCH(V4503,aln_lookup,0)),""),"")</f>
        <v/>
      </c>
    </row>
    <row r="4504">
      <c r="A4504">
        <f>IF(B4504&lt;&gt;"", "AWARD-"&amp;TEXT(ROW()-1,"0000"), "")</f>
        <v/>
      </c>
      <c r="B4504" s="4" t="n"/>
      <c r="C4504" s="4" t="n"/>
      <c r="D4504" s="4" t="n"/>
      <c r="E4504" s="6" t="n"/>
      <c r="F4504" s="7" t="n"/>
      <c r="G4504" s="6" t="n"/>
      <c r="H4504" s="6" t="n"/>
      <c r="I4504" s="6" t="n"/>
      <c r="J4504" s="5">
        <f>SUMIFS(amount_expended,cfda_key,V4504)</f>
        <v/>
      </c>
      <c r="K4504" s="5">
        <f>IF(G4504="OTHER CLUSTER NOT LISTED ABOVE",SUMIFS(amount_expended,uniform_other_cluster_name,X4504), IF(AND(OR(G4504="N/A",G4504=""),H4504=""),0,IF(G4504="STATE CLUSTER",SUMIFS(amount_expended,uniform_state_cluster_name,W4504),SUMIFS(amount_expended,cluster_name,G4504))))</f>
        <v/>
      </c>
      <c r="L4504" s="6" t="n"/>
      <c r="M4504" s="4" t="n"/>
      <c r="N4504" s="6" t="n"/>
      <c r="O4504" s="4" t="n"/>
      <c r="P4504" s="4" t="n"/>
      <c r="Q4504" s="6" t="n"/>
      <c r="R4504" s="7" t="n"/>
      <c r="S4504" s="6" t="n"/>
      <c r="T4504" s="6" t="n"/>
      <c r="U4504" s="6" t="n"/>
      <c r="V4504" s="3">
        <f>IF(OR(B4504="",C4504),"",CONCATENATE(B4504,".",C4504))</f>
        <v/>
      </c>
      <c r="W4504">
        <f>UPPER(TRIM(H4504))</f>
        <v/>
      </c>
      <c r="X4504">
        <f>UPPER(TRIM(I4504))</f>
        <v/>
      </c>
      <c r="Y4504">
        <f>IF(V4504&lt;&gt;"",IFERROR(INDEX(federal_program_name_lookup,MATCH(V4504,aln_lookup,0)),""),"")</f>
        <v/>
      </c>
    </row>
    <row r="4505">
      <c r="A4505">
        <f>IF(B4505&lt;&gt;"", "AWARD-"&amp;TEXT(ROW()-1,"0000"), "")</f>
        <v/>
      </c>
      <c r="B4505" s="4" t="n"/>
      <c r="C4505" s="4" t="n"/>
      <c r="D4505" s="4" t="n"/>
      <c r="E4505" s="6" t="n"/>
      <c r="F4505" s="7" t="n"/>
      <c r="G4505" s="6" t="n"/>
      <c r="H4505" s="6" t="n"/>
      <c r="I4505" s="6" t="n"/>
      <c r="J4505" s="5">
        <f>SUMIFS(amount_expended,cfda_key,V4505)</f>
        <v/>
      </c>
      <c r="K4505" s="5">
        <f>IF(G4505="OTHER CLUSTER NOT LISTED ABOVE",SUMIFS(amount_expended,uniform_other_cluster_name,X4505), IF(AND(OR(G4505="N/A",G4505=""),H4505=""),0,IF(G4505="STATE CLUSTER",SUMIFS(amount_expended,uniform_state_cluster_name,W4505),SUMIFS(amount_expended,cluster_name,G4505))))</f>
        <v/>
      </c>
      <c r="L4505" s="6" t="n"/>
      <c r="M4505" s="4" t="n"/>
      <c r="N4505" s="6" t="n"/>
      <c r="O4505" s="4" t="n"/>
      <c r="P4505" s="4" t="n"/>
      <c r="Q4505" s="6" t="n"/>
      <c r="R4505" s="7" t="n"/>
      <c r="S4505" s="6" t="n"/>
      <c r="T4505" s="6" t="n"/>
      <c r="U4505" s="6" t="n"/>
      <c r="V4505" s="3">
        <f>IF(OR(B4505="",C4505),"",CONCATENATE(B4505,".",C4505))</f>
        <v/>
      </c>
      <c r="W4505">
        <f>UPPER(TRIM(H4505))</f>
        <v/>
      </c>
      <c r="X4505">
        <f>UPPER(TRIM(I4505))</f>
        <v/>
      </c>
      <c r="Y4505">
        <f>IF(V4505&lt;&gt;"",IFERROR(INDEX(federal_program_name_lookup,MATCH(V4505,aln_lookup,0)),""),"")</f>
        <v/>
      </c>
    </row>
    <row r="4506">
      <c r="A4506">
        <f>IF(B4506&lt;&gt;"", "AWARD-"&amp;TEXT(ROW()-1,"0000"), "")</f>
        <v/>
      </c>
      <c r="B4506" s="4" t="n"/>
      <c r="C4506" s="4" t="n"/>
      <c r="D4506" s="4" t="n"/>
      <c r="E4506" s="6" t="n"/>
      <c r="F4506" s="7" t="n"/>
      <c r="G4506" s="6" t="n"/>
      <c r="H4506" s="6" t="n"/>
      <c r="I4506" s="6" t="n"/>
      <c r="J4506" s="5">
        <f>SUMIFS(amount_expended,cfda_key,V4506)</f>
        <v/>
      </c>
      <c r="K4506" s="5">
        <f>IF(G4506="OTHER CLUSTER NOT LISTED ABOVE",SUMIFS(amount_expended,uniform_other_cluster_name,X4506), IF(AND(OR(G4506="N/A",G4506=""),H4506=""),0,IF(G4506="STATE CLUSTER",SUMIFS(amount_expended,uniform_state_cluster_name,W4506),SUMIFS(amount_expended,cluster_name,G4506))))</f>
        <v/>
      </c>
      <c r="L4506" s="6" t="n"/>
      <c r="M4506" s="4" t="n"/>
      <c r="N4506" s="6" t="n"/>
      <c r="O4506" s="4" t="n"/>
      <c r="P4506" s="4" t="n"/>
      <c r="Q4506" s="6" t="n"/>
      <c r="R4506" s="7" t="n"/>
      <c r="S4506" s="6" t="n"/>
      <c r="T4506" s="6" t="n"/>
      <c r="U4506" s="6" t="n"/>
      <c r="V4506" s="3">
        <f>IF(OR(B4506="",C4506),"",CONCATENATE(B4506,".",C4506))</f>
        <v/>
      </c>
      <c r="W4506">
        <f>UPPER(TRIM(H4506))</f>
        <v/>
      </c>
      <c r="X4506">
        <f>UPPER(TRIM(I4506))</f>
        <v/>
      </c>
      <c r="Y4506">
        <f>IF(V4506&lt;&gt;"",IFERROR(INDEX(federal_program_name_lookup,MATCH(V4506,aln_lookup,0)),""),"")</f>
        <v/>
      </c>
    </row>
    <row r="4507">
      <c r="A4507">
        <f>IF(B4507&lt;&gt;"", "AWARD-"&amp;TEXT(ROW()-1,"0000"), "")</f>
        <v/>
      </c>
      <c r="B4507" s="4" t="n"/>
      <c r="C4507" s="4" t="n"/>
      <c r="D4507" s="4" t="n"/>
      <c r="E4507" s="6" t="n"/>
      <c r="F4507" s="7" t="n"/>
      <c r="G4507" s="6" t="n"/>
      <c r="H4507" s="6" t="n"/>
      <c r="I4507" s="6" t="n"/>
      <c r="J4507" s="5">
        <f>SUMIFS(amount_expended,cfda_key,V4507)</f>
        <v/>
      </c>
      <c r="K4507" s="5">
        <f>IF(G4507="OTHER CLUSTER NOT LISTED ABOVE",SUMIFS(amount_expended,uniform_other_cluster_name,X4507), IF(AND(OR(G4507="N/A",G4507=""),H4507=""),0,IF(G4507="STATE CLUSTER",SUMIFS(amount_expended,uniform_state_cluster_name,W4507),SUMIFS(amount_expended,cluster_name,G4507))))</f>
        <v/>
      </c>
      <c r="L4507" s="6" t="n"/>
      <c r="M4507" s="4" t="n"/>
      <c r="N4507" s="6" t="n"/>
      <c r="O4507" s="4" t="n"/>
      <c r="P4507" s="4" t="n"/>
      <c r="Q4507" s="6" t="n"/>
      <c r="R4507" s="7" t="n"/>
      <c r="S4507" s="6" t="n"/>
      <c r="T4507" s="6" t="n"/>
      <c r="U4507" s="6" t="n"/>
      <c r="V4507" s="3">
        <f>IF(OR(B4507="",C4507),"",CONCATENATE(B4507,".",C4507))</f>
        <v/>
      </c>
      <c r="W4507">
        <f>UPPER(TRIM(H4507))</f>
        <v/>
      </c>
      <c r="X4507">
        <f>UPPER(TRIM(I4507))</f>
        <v/>
      </c>
      <c r="Y4507">
        <f>IF(V4507&lt;&gt;"",IFERROR(INDEX(federal_program_name_lookup,MATCH(V4507,aln_lookup,0)),""),"")</f>
        <v/>
      </c>
    </row>
    <row r="4508">
      <c r="A4508">
        <f>IF(B4508&lt;&gt;"", "AWARD-"&amp;TEXT(ROW()-1,"0000"), "")</f>
        <v/>
      </c>
      <c r="B4508" s="4" t="n"/>
      <c r="C4508" s="4" t="n"/>
      <c r="D4508" s="4" t="n"/>
      <c r="E4508" s="6" t="n"/>
      <c r="F4508" s="7" t="n"/>
      <c r="G4508" s="6" t="n"/>
      <c r="H4508" s="6" t="n"/>
      <c r="I4508" s="6" t="n"/>
      <c r="J4508" s="5">
        <f>SUMIFS(amount_expended,cfda_key,V4508)</f>
        <v/>
      </c>
      <c r="K4508" s="5">
        <f>IF(G4508="OTHER CLUSTER NOT LISTED ABOVE",SUMIFS(amount_expended,uniform_other_cluster_name,X4508), IF(AND(OR(G4508="N/A",G4508=""),H4508=""),0,IF(G4508="STATE CLUSTER",SUMIFS(amount_expended,uniform_state_cluster_name,W4508),SUMIFS(amount_expended,cluster_name,G4508))))</f>
        <v/>
      </c>
      <c r="L4508" s="6" t="n"/>
      <c r="M4508" s="4" t="n"/>
      <c r="N4508" s="6" t="n"/>
      <c r="O4508" s="4" t="n"/>
      <c r="P4508" s="4" t="n"/>
      <c r="Q4508" s="6" t="n"/>
      <c r="R4508" s="7" t="n"/>
      <c r="S4508" s="6" t="n"/>
      <c r="T4508" s="6" t="n"/>
      <c r="U4508" s="6" t="n"/>
      <c r="V4508" s="3">
        <f>IF(OR(B4508="",C4508),"",CONCATENATE(B4508,".",C4508))</f>
        <v/>
      </c>
      <c r="W4508">
        <f>UPPER(TRIM(H4508))</f>
        <v/>
      </c>
      <c r="X4508">
        <f>UPPER(TRIM(I4508))</f>
        <v/>
      </c>
      <c r="Y4508">
        <f>IF(V4508&lt;&gt;"",IFERROR(INDEX(federal_program_name_lookup,MATCH(V4508,aln_lookup,0)),""),"")</f>
        <v/>
      </c>
    </row>
    <row r="4509">
      <c r="A4509">
        <f>IF(B4509&lt;&gt;"", "AWARD-"&amp;TEXT(ROW()-1,"0000"), "")</f>
        <v/>
      </c>
      <c r="B4509" s="4" t="n"/>
      <c r="C4509" s="4" t="n"/>
      <c r="D4509" s="4" t="n"/>
      <c r="E4509" s="6" t="n"/>
      <c r="F4509" s="7" t="n"/>
      <c r="G4509" s="6" t="n"/>
      <c r="H4509" s="6" t="n"/>
      <c r="I4509" s="6" t="n"/>
      <c r="J4509" s="5">
        <f>SUMIFS(amount_expended,cfda_key,V4509)</f>
        <v/>
      </c>
      <c r="K4509" s="5">
        <f>IF(G4509="OTHER CLUSTER NOT LISTED ABOVE",SUMIFS(amount_expended,uniform_other_cluster_name,X4509), IF(AND(OR(G4509="N/A",G4509=""),H4509=""),0,IF(G4509="STATE CLUSTER",SUMIFS(amount_expended,uniform_state_cluster_name,W4509),SUMIFS(amount_expended,cluster_name,G4509))))</f>
        <v/>
      </c>
      <c r="L4509" s="6" t="n"/>
      <c r="M4509" s="4" t="n"/>
      <c r="N4509" s="6" t="n"/>
      <c r="O4509" s="4" t="n"/>
      <c r="P4509" s="4" t="n"/>
      <c r="Q4509" s="6" t="n"/>
      <c r="R4509" s="7" t="n"/>
      <c r="S4509" s="6" t="n"/>
      <c r="T4509" s="6" t="n"/>
      <c r="U4509" s="6" t="n"/>
      <c r="V4509" s="3">
        <f>IF(OR(B4509="",C4509),"",CONCATENATE(B4509,".",C4509))</f>
        <v/>
      </c>
      <c r="W4509">
        <f>UPPER(TRIM(H4509))</f>
        <v/>
      </c>
      <c r="X4509">
        <f>UPPER(TRIM(I4509))</f>
        <v/>
      </c>
      <c r="Y4509">
        <f>IF(V4509&lt;&gt;"",IFERROR(INDEX(federal_program_name_lookup,MATCH(V4509,aln_lookup,0)),""),"")</f>
        <v/>
      </c>
    </row>
    <row r="4510">
      <c r="A4510">
        <f>IF(B4510&lt;&gt;"", "AWARD-"&amp;TEXT(ROW()-1,"0000"), "")</f>
        <v/>
      </c>
      <c r="B4510" s="4" t="n"/>
      <c r="C4510" s="4" t="n"/>
      <c r="D4510" s="4" t="n"/>
      <c r="E4510" s="6" t="n"/>
      <c r="F4510" s="7" t="n"/>
      <c r="G4510" s="6" t="n"/>
      <c r="H4510" s="6" t="n"/>
      <c r="I4510" s="6" t="n"/>
      <c r="J4510" s="5">
        <f>SUMIFS(amount_expended,cfda_key,V4510)</f>
        <v/>
      </c>
      <c r="K4510" s="5">
        <f>IF(G4510="OTHER CLUSTER NOT LISTED ABOVE",SUMIFS(amount_expended,uniform_other_cluster_name,X4510), IF(AND(OR(G4510="N/A",G4510=""),H4510=""),0,IF(G4510="STATE CLUSTER",SUMIFS(amount_expended,uniform_state_cluster_name,W4510),SUMIFS(amount_expended,cluster_name,G4510))))</f>
        <v/>
      </c>
      <c r="L4510" s="6" t="n"/>
      <c r="M4510" s="4" t="n"/>
      <c r="N4510" s="6" t="n"/>
      <c r="O4510" s="4" t="n"/>
      <c r="P4510" s="4" t="n"/>
      <c r="Q4510" s="6" t="n"/>
      <c r="R4510" s="7" t="n"/>
      <c r="S4510" s="6" t="n"/>
      <c r="T4510" s="6" t="n"/>
      <c r="U4510" s="6" t="n"/>
      <c r="V4510" s="3">
        <f>IF(OR(B4510="",C4510),"",CONCATENATE(B4510,".",C4510))</f>
        <v/>
      </c>
      <c r="W4510">
        <f>UPPER(TRIM(H4510))</f>
        <v/>
      </c>
      <c r="X4510">
        <f>UPPER(TRIM(I4510))</f>
        <v/>
      </c>
      <c r="Y4510">
        <f>IF(V4510&lt;&gt;"",IFERROR(INDEX(federal_program_name_lookup,MATCH(V4510,aln_lookup,0)),""),"")</f>
        <v/>
      </c>
    </row>
    <row r="4511">
      <c r="A4511">
        <f>IF(B4511&lt;&gt;"", "AWARD-"&amp;TEXT(ROW()-1,"0000"), "")</f>
        <v/>
      </c>
      <c r="B4511" s="4" t="n"/>
      <c r="C4511" s="4" t="n"/>
      <c r="D4511" s="4" t="n"/>
      <c r="E4511" s="6" t="n"/>
      <c r="F4511" s="7" t="n"/>
      <c r="G4511" s="6" t="n"/>
      <c r="H4511" s="6" t="n"/>
      <c r="I4511" s="6" t="n"/>
      <c r="J4511" s="5">
        <f>SUMIFS(amount_expended,cfda_key,V4511)</f>
        <v/>
      </c>
      <c r="K4511" s="5">
        <f>IF(G4511="OTHER CLUSTER NOT LISTED ABOVE",SUMIFS(amount_expended,uniform_other_cluster_name,X4511), IF(AND(OR(G4511="N/A",G4511=""),H4511=""),0,IF(G4511="STATE CLUSTER",SUMIFS(amount_expended,uniform_state_cluster_name,W4511),SUMIFS(amount_expended,cluster_name,G4511))))</f>
        <v/>
      </c>
      <c r="L4511" s="6" t="n"/>
      <c r="M4511" s="4" t="n"/>
      <c r="N4511" s="6" t="n"/>
      <c r="O4511" s="4" t="n"/>
      <c r="P4511" s="4" t="n"/>
      <c r="Q4511" s="6" t="n"/>
      <c r="R4511" s="7" t="n"/>
      <c r="S4511" s="6" t="n"/>
      <c r="T4511" s="6" t="n"/>
      <c r="U4511" s="6" t="n"/>
      <c r="V4511" s="3">
        <f>IF(OR(B4511="",C4511),"",CONCATENATE(B4511,".",C4511))</f>
        <v/>
      </c>
      <c r="W4511">
        <f>UPPER(TRIM(H4511))</f>
        <v/>
      </c>
      <c r="X4511">
        <f>UPPER(TRIM(I4511))</f>
        <v/>
      </c>
      <c r="Y4511">
        <f>IF(V4511&lt;&gt;"",IFERROR(INDEX(federal_program_name_lookup,MATCH(V4511,aln_lookup,0)),""),"")</f>
        <v/>
      </c>
    </row>
    <row r="4512">
      <c r="A4512">
        <f>IF(B4512&lt;&gt;"", "AWARD-"&amp;TEXT(ROW()-1,"0000"), "")</f>
        <v/>
      </c>
      <c r="B4512" s="4" t="n"/>
      <c r="C4512" s="4" t="n"/>
      <c r="D4512" s="4" t="n"/>
      <c r="E4512" s="6" t="n"/>
      <c r="F4512" s="7" t="n"/>
      <c r="G4512" s="6" t="n"/>
      <c r="H4512" s="6" t="n"/>
      <c r="I4512" s="6" t="n"/>
      <c r="J4512" s="5">
        <f>SUMIFS(amount_expended,cfda_key,V4512)</f>
        <v/>
      </c>
      <c r="K4512" s="5">
        <f>IF(G4512="OTHER CLUSTER NOT LISTED ABOVE",SUMIFS(amount_expended,uniform_other_cluster_name,X4512), IF(AND(OR(G4512="N/A",G4512=""),H4512=""),0,IF(G4512="STATE CLUSTER",SUMIFS(amount_expended,uniform_state_cluster_name,W4512),SUMIFS(amount_expended,cluster_name,G4512))))</f>
        <v/>
      </c>
      <c r="L4512" s="6" t="n"/>
      <c r="M4512" s="4" t="n"/>
      <c r="N4512" s="6" t="n"/>
      <c r="O4512" s="4" t="n"/>
      <c r="P4512" s="4" t="n"/>
      <c r="Q4512" s="6" t="n"/>
      <c r="R4512" s="7" t="n"/>
      <c r="S4512" s="6" t="n"/>
      <c r="T4512" s="6" t="n"/>
      <c r="U4512" s="6" t="n"/>
      <c r="V4512" s="3">
        <f>IF(OR(B4512="",C4512),"",CONCATENATE(B4512,".",C4512))</f>
        <v/>
      </c>
      <c r="W4512">
        <f>UPPER(TRIM(H4512))</f>
        <v/>
      </c>
      <c r="X4512">
        <f>UPPER(TRIM(I4512))</f>
        <v/>
      </c>
      <c r="Y4512">
        <f>IF(V4512&lt;&gt;"",IFERROR(INDEX(federal_program_name_lookup,MATCH(V4512,aln_lookup,0)),""),"")</f>
        <v/>
      </c>
    </row>
    <row r="4513">
      <c r="A4513">
        <f>IF(B4513&lt;&gt;"", "AWARD-"&amp;TEXT(ROW()-1,"0000"), "")</f>
        <v/>
      </c>
      <c r="B4513" s="4" t="n"/>
      <c r="C4513" s="4" t="n"/>
      <c r="D4513" s="4" t="n"/>
      <c r="E4513" s="6" t="n"/>
      <c r="F4513" s="7" t="n"/>
      <c r="G4513" s="6" t="n"/>
      <c r="H4513" s="6" t="n"/>
      <c r="I4513" s="6" t="n"/>
      <c r="J4513" s="5">
        <f>SUMIFS(amount_expended,cfda_key,V4513)</f>
        <v/>
      </c>
      <c r="K4513" s="5">
        <f>IF(G4513="OTHER CLUSTER NOT LISTED ABOVE",SUMIFS(amount_expended,uniform_other_cluster_name,X4513), IF(AND(OR(G4513="N/A",G4513=""),H4513=""),0,IF(G4513="STATE CLUSTER",SUMIFS(amount_expended,uniform_state_cluster_name,W4513),SUMIFS(amount_expended,cluster_name,G4513))))</f>
        <v/>
      </c>
      <c r="L4513" s="6" t="n"/>
      <c r="M4513" s="4" t="n"/>
      <c r="N4513" s="6" t="n"/>
      <c r="O4513" s="4" t="n"/>
      <c r="P4513" s="4" t="n"/>
      <c r="Q4513" s="6" t="n"/>
      <c r="R4513" s="7" t="n"/>
      <c r="S4513" s="6" t="n"/>
      <c r="T4513" s="6" t="n"/>
      <c r="U4513" s="6" t="n"/>
      <c r="V4513" s="3">
        <f>IF(OR(B4513="",C4513),"",CONCATENATE(B4513,".",C4513))</f>
        <v/>
      </c>
      <c r="W4513">
        <f>UPPER(TRIM(H4513))</f>
        <v/>
      </c>
      <c r="X4513">
        <f>UPPER(TRIM(I4513))</f>
        <v/>
      </c>
      <c r="Y4513">
        <f>IF(V4513&lt;&gt;"",IFERROR(INDEX(federal_program_name_lookup,MATCH(V4513,aln_lookup,0)),""),"")</f>
        <v/>
      </c>
    </row>
    <row r="4514">
      <c r="A4514">
        <f>IF(B4514&lt;&gt;"", "AWARD-"&amp;TEXT(ROW()-1,"0000"), "")</f>
        <v/>
      </c>
      <c r="B4514" s="4" t="n"/>
      <c r="C4514" s="4" t="n"/>
      <c r="D4514" s="4" t="n"/>
      <c r="E4514" s="6" t="n"/>
      <c r="F4514" s="7" t="n"/>
      <c r="G4514" s="6" t="n"/>
      <c r="H4514" s="6" t="n"/>
      <c r="I4514" s="6" t="n"/>
      <c r="J4514" s="5">
        <f>SUMIFS(amount_expended,cfda_key,V4514)</f>
        <v/>
      </c>
      <c r="K4514" s="5">
        <f>IF(G4514="OTHER CLUSTER NOT LISTED ABOVE",SUMIFS(amount_expended,uniform_other_cluster_name,X4514), IF(AND(OR(G4514="N/A",G4514=""),H4514=""),0,IF(G4514="STATE CLUSTER",SUMIFS(amount_expended,uniform_state_cluster_name,W4514),SUMIFS(amount_expended,cluster_name,G4514))))</f>
        <v/>
      </c>
      <c r="L4514" s="6" t="n"/>
      <c r="M4514" s="4" t="n"/>
      <c r="N4514" s="6" t="n"/>
      <c r="O4514" s="4" t="n"/>
      <c r="P4514" s="4" t="n"/>
      <c r="Q4514" s="6" t="n"/>
      <c r="R4514" s="7" t="n"/>
      <c r="S4514" s="6" t="n"/>
      <c r="T4514" s="6" t="n"/>
      <c r="U4514" s="6" t="n"/>
      <c r="V4514" s="3">
        <f>IF(OR(B4514="",C4514),"",CONCATENATE(B4514,".",C4514))</f>
        <v/>
      </c>
      <c r="W4514">
        <f>UPPER(TRIM(H4514))</f>
        <v/>
      </c>
      <c r="X4514">
        <f>UPPER(TRIM(I4514))</f>
        <v/>
      </c>
      <c r="Y4514">
        <f>IF(V4514&lt;&gt;"",IFERROR(INDEX(federal_program_name_lookup,MATCH(V4514,aln_lookup,0)),""),"")</f>
        <v/>
      </c>
    </row>
    <row r="4515">
      <c r="A4515">
        <f>IF(B4515&lt;&gt;"", "AWARD-"&amp;TEXT(ROW()-1,"0000"), "")</f>
        <v/>
      </c>
      <c r="B4515" s="4" t="n"/>
      <c r="C4515" s="4" t="n"/>
      <c r="D4515" s="4" t="n"/>
      <c r="E4515" s="6" t="n"/>
      <c r="F4515" s="7" t="n"/>
      <c r="G4515" s="6" t="n"/>
      <c r="H4515" s="6" t="n"/>
      <c r="I4515" s="6" t="n"/>
      <c r="J4515" s="5">
        <f>SUMIFS(amount_expended,cfda_key,V4515)</f>
        <v/>
      </c>
      <c r="K4515" s="5">
        <f>IF(G4515="OTHER CLUSTER NOT LISTED ABOVE",SUMIFS(amount_expended,uniform_other_cluster_name,X4515), IF(AND(OR(G4515="N/A",G4515=""),H4515=""),0,IF(G4515="STATE CLUSTER",SUMIFS(amount_expended,uniform_state_cluster_name,W4515),SUMIFS(amount_expended,cluster_name,G4515))))</f>
        <v/>
      </c>
      <c r="L4515" s="6" t="n"/>
      <c r="M4515" s="4" t="n"/>
      <c r="N4515" s="6" t="n"/>
      <c r="O4515" s="4" t="n"/>
      <c r="P4515" s="4" t="n"/>
      <c r="Q4515" s="6" t="n"/>
      <c r="R4515" s="7" t="n"/>
      <c r="S4515" s="6" t="n"/>
      <c r="T4515" s="6" t="n"/>
      <c r="U4515" s="6" t="n"/>
      <c r="V4515" s="3">
        <f>IF(OR(B4515="",C4515),"",CONCATENATE(B4515,".",C4515))</f>
        <v/>
      </c>
      <c r="W4515">
        <f>UPPER(TRIM(H4515))</f>
        <v/>
      </c>
      <c r="X4515">
        <f>UPPER(TRIM(I4515))</f>
        <v/>
      </c>
      <c r="Y4515">
        <f>IF(V4515&lt;&gt;"",IFERROR(INDEX(federal_program_name_lookup,MATCH(V4515,aln_lookup,0)),""),"")</f>
        <v/>
      </c>
    </row>
    <row r="4516">
      <c r="A4516">
        <f>IF(B4516&lt;&gt;"", "AWARD-"&amp;TEXT(ROW()-1,"0000"), "")</f>
        <v/>
      </c>
      <c r="B4516" s="4" t="n"/>
      <c r="C4516" s="4" t="n"/>
      <c r="D4516" s="4" t="n"/>
      <c r="E4516" s="6" t="n"/>
      <c r="F4516" s="7" t="n"/>
      <c r="G4516" s="6" t="n"/>
      <c r="H4516" s="6" t="n"/>
      <c r="I4516" s="6" t="n"/>
      <c r="J4516" s="5">
        <f>SUMIFS(amount_expended,cfda_key,V4516)</f>
        <v/>
      </c>
      <c r="K4516" s="5">
        <f>IF(G4516="OTHER CLUSTER NOT LISTED ABOVE",SUMIFS(amount_expended,uniform_other_cluster_name,X4516), IF(AND(OR(G4516="N/A",G4516=""),H4516=""),0,IF(G4516="STATE CLUSTER",SUMIFS(amount_expended,uniform_state_cluster_name,W4516),SUMIFS(amount_expended,cluster_name,G4516))))</f>
        <v/>
      </c>
      <c r="L4516" s="6" t="n"/>
      <c r="M4516" s="4" t="n"/>
      <c r="N4516" s="6" t="n"/>
      <c r="O4516" s="4" t="n"/>
      <c r="P4516" s="4" t="n"/>
      <c r="Q4516" s="6" t="n"/>
      <c r="R4516" s="7" t="n"/>
      <c r="S4516" s="6" t="n"/>
      <c r="T4516" s="6" t="n"/>
      <c r="U4516" s="6" t="n"/>
      <c r="V4516" s="3">
        <f>IF(OR(B4516="",C4516),"",CONCATENATE(B4516,".",C4516))</f>
        <v/>
      </c>
      <c r="W4516">
        <f>UPPER(TRIM(H4516))</f>
        <v/>
      </c>
      <c r="X4516">
        <f>UPPER(TRIM(I4516))</f>
        <v/>
      </c>
      <c r="Y4516">
        <f>IF(V4516&lt;&gt;"",IFERROR(INDEX(federal_program_name_lookup,MATCH(V4516,aln_lookup,0)),""),"")</f>
        <v/>
      </c>
    </row>
    <row r="4517">
      <c r="A4517">
        <f>IF(B4517&lt;&gt;"", "AWARD-"&amp;TEXT(ROW()-1,"0000"), "")</f>
        <v/>
      </c>
      <c r="B4517" s="4" t="n"/>
      <c r="C4517" s="4" t="n"/>
      <c r="D4517" s="4" t="n"/>
      <c r="E4517" s="6" t="n"/>
      <c r="F4517" s="7" t="n"/>
      <c r="G4517" s="6" t="n"/>
      <c r="H4517" s="6" t="n"/>
      <c r="I4517" s="6" t="n"/>
      <c r="J4517" s="5">
        <f>SUMIFS(amount_expended,cfda_key,V4517)</f>
        <v/>
      </c>
      <c r="K4517" s="5">
        <f>IF(G4517="OTHER CLUSTER NOT LISTED ABOVE",SUMIFS(amount_expended,uniform_other_cluster_name,X4517), IF(AND(OR(G4517="N/A",G4517=""),H4517=""),0,IF(G4517="STATE CLUSTER",SUMIFS(amount_expended,uniform_state_cluster_name,W4517),SUMIFS(amount_expended,cluster_name,G4517))))</f>
        <v/>
      </c>
      <c r="L4517" s="6" t="n"/>
      <c r="M4517" s="4" t="n"/>
      <c r="N4517" s="6" t="n"/>
      <c r="O4517" s="4" t="n"/>
      <c r="P4517" s="4" t="n"/>
      <c r="Q4517" s="6" t="n"/>
      <c r="R4517" s="7" t="n"/>
      <c r="S4517" s="6" t="n"/>
      <c r="T4517" s="6" t="n"/>
      <c r="U4517" s="6" t="n"/>
      <c r="V4517" s="3">
        <f>IF(OR(B4517="",C4517),"",CONCATENATE(B4517,".",C4517))</f>
        <v/>
      </c>
      <c r="W4517">
        <f>UPPER(TRIM(H4517))</f>
        <v/>
      </c>
      <c r="X4517">
        <f>UPPER(TRIM(I4517))</f>
        <v/>
      </c>
      <c r="Y4517">
        <f>IF(V4517&lt;&gt;"",IFERROR(INDEX(federal_program_name_lookup,MATCH(V4517,aln_lookup,0)),""),"")</f>
        <v/>
      </c>
    </row>
    <row r="4518">
      <c r="A4518">
        <f>IF(B4518&lt;&gt;"", "AWARD-"&amp;TEXT(ROW()-1,"0000"), "")</f>
        <v/>
      </c>
      <c r="B4518" s="4" t="n"/>
      <c r="C4518" s="4" t="n"/>
      <c r="D4518" s="4" t="n"/>
      <c r="E4518" s="6" t="n"/>
      <c r="F4518" s="7" t="n"/>
      <c r="G4518" s="6" t="n"/>
      <c r="H4518" s="6" t="n"/>
      <c r="I4518" s="6" t="n"/>
      <c r="J4518" s="5">
        <f>SUMIFS(amount_expended,cfda_key,V4518)</f>
        <v/>
      </c>
      <c r="K4518" s="5">
        <f>IF(G4518="OTHER CLUSTER NOT LISTED ABOVE",SUMIFS(amount_expended,uniform_other_cluster_name,X4518), IF(AND(OR(G4518="N/A",G4518=""),H4518=""),0,IF(G4518="STATE CLUSTER",SUMIFS(amount_expended,uniform_state_cluster_name,W4518),SUMIFS(amount_expended,cluster_name,G4518))))</f>
        <v/>
      </c>
      <c r="L4518" s="6" t="n"/>
      <c r="M4518" s="4" t="n"/>
      <c r="N4518" s="6" t="n"/>
      <c r="O4518" s="4" t="n"/>
      <c r="P4518" s="4" t="n"/>
      <c r="Q4518" s="6" t="n"/>
      <c r="R4518" s="7" t="n"/>
      <c r="S4518" s="6" t="n"/>
      <c r="T4518" s="6" t="n"/>
      <c r="U4518" s="6" t="n"/>
      <c r="V4518" s="3">
        <f>IF(OR(B4518="",C4518),"",CONCATENATE(B4518,".",C4518))</f>
        <v/>
      </c>
      <c r="W4518">
        <f>UPPER(TRIM(H4518))</f>
        <v/>
      </c>
      <c r="X4518">
        <f>UPPER(TRIM(I4518))</f>
        <v/>
      </c>
      <c r="Y4518">
        <f>IF(V4518&lt;&gt;"",IFERROR(INDEX(federal_program_name_lookup,MATCH(V4518,aln_lookup,0)),""),"")</f>
        <v/>
      </c>
    </row>
    <row r="4519">
      <c r="A4519">
        <f>IF(B4519&lt;&gt;"", "AWARD-"&amp;TEXT(ROW()-1,"0000"), "")</f>
        <v/>
      </c>
      <c r="B4519" s="4" t="n"/>
      <c r="C4519" s="4" t="n"/>
      <c r="D4519" s="4" t="n"/>
      <c r="E4519" s="6" t="n"/>
      <c r="F4519" s="7" t="n"/>
      <c r="G4519" s="6" t="n"/>
      <c r="H4519" s="6" t="n"/>
      <c r="I4519" s="6" t="n"/>
      <c r="J4519" s="5">
        <f>SUMIFS(amount_expended,cfda_key,V4519)</f>
        <v/>
      </c>
      <c r="K4519" s="5">
        <f>IF(G4519="OTHER CLUSTER NOT LISTED ABOVE",SUMIFS(amount_expended,uniform_other_cluster_name,X4519), IF(AND(OR(G4519="N/A",G4519=""),H4519=""),0,IF(G4519="STATE CLUSTER",SUMIFS(amount_expended,uniform_state_cluster_name,W4519),SUMIFS(amount_expended,cluster_name,G4519))))</f>
        <v/>
      </c>
      <c r="L4519" s="6" t="n"/>
      <c r="M4519" s="4" t="n"/>
      <c r="N4519" s="6" t="n"/>
      <c r="O4519" s="4" t="n"/>
      <c r="P4519" s="4" t="n"/>
      <c r="Q4519" s="6" t="n"/>
      <c r="R4519" s="7" t="n"/>
      <c r="S4519" s="6" t="n"/>
      <c r="T4519" s="6" t="n"/>
      <c r="U4519" s="6" t="n"/>
      <c r="V4519" s="3">
        <f>IF(OR(B4519="",C4519),"",CONCATENATE(B4519,".",C4519))</f>
        <v/>
      </c>
      <c r="W4519">
        <f>UPPER(TRIM(H4519))</f>
        <v/>
      </c>
      <c r="X4519">
        <f>UPPER(TRIM(I4519))</f>
        <v/>
      </c>
      <c r="Y4519">
        <f>IF(V4519&lt;&gt;"",IFERROR(INDEX(federal_program_name_lookup,MATCH(V4519,aln_lookup,0)),""),"")</f>
        <v/>
      </c>
    </row>
    <row r="4520">
      <c r="A4520">
        <f>IF(B4520&lt;&gt;"", "AWARD-"&amp;TEXT(ROW()-1,"0000"), "")</f>
        <v/>
      </c>
      <c r="B4520" s="4" t="n"/>
      <c r="C4520" s="4" t="n"/>
      <c r="D4520" s="4" t="n"/>
      <c r="E4520" s="6" t="n"/>
      <c r="F4520" s="7" t="n"/>
      <c r="G4520" s="6" t="n"/>
      <c r="H4520" s="6" t="n"/>
      <c r="I4520" s="6" t="n"/>
      <c r="J4520" s="5">
        <f>SUMIFS(amount_expended,cfda_key,V4520)</f>
        <v/>
      </c>
      <c r="K4520" s="5">
        <f>IF(G4520="OTHER CLUSTER NOT LISTED ABOVE",SUMIFS(amount_expended,uniform_other_cluster_name,X4520), IF(AND(OR(G4520="N/A",G4520=""),H4520=""),0,IF(G4520="STATE CLUSTER",SUMIFS(amount_expended,uniform_state_cluster_name,W4520),SUMIFS(amount_expended,cluster_name,G4520))))</f>
        <v/>
      </c>
      <c r="L4520" s="6" t="n"/>
      <c r="M4520" s="4" t="n"/>
      <c r="N4520" s="6" t="n"/>
      <c r="O4520" s="4" t="n"/>
      <c r="P4520" s="4" t="n"/>
      <c r="Q4520" s="6" t="n"/>
      <c r="R4520" s="7" t="n"/>
      <c r="S4520" s="6" t="n"/>
      <c r="T4520" s="6" t="n"/>
      <c r="U4520" s="6" t="n"/>
      <c r="V4520" s="3">
        <f>IF(OR(B4520="",C4520),"",CONCATENATE(B4520,".",C4520))</f>
        <v/>
      </c>
      <c r="W4520">
        <f>UPPER(TRIM(H4520))</f>
        <v/>
      </c>
      <c r="X4520">
        <f>UPPER(TRIM(I4520))</f>
        <v/>
      </c>
      <c r="Y4520">
        <f>IF(V4520&lt;&gt;"",IFERROR(INDEX(federal_program_name_lookup,MATCH(V4520,aln_lookup,0)),""),"")</f>
        <v/>
      </c>
    </row>
    <row r="4521">
      <c r="A4521">
        <f>IF(B4521&lt;&gt;"", "AWARD-"&amp;TEXT(ROW()-1,"0000"), "")</f>
        <v/>
      </c>
      <c r="B4521" s="4" t="n"/>
      <c r="C4521" s="4" t="n"/>
      <c r="D4521" s="4" t="n"/>
      <c r="E4521" s="6" t="n"/>
      <c r="F4521" s="7" t="n"/>
      <c r="G4521" s="6" t="n"/>
      <c r="H4521" s="6" t="n"/>
      <c r="I4521" s="6" t="n"/>
      <c r="J4521" s="5">
        <f>SUMIFS(amount_expended,cfda_key,V4521)</f>
        <v/>
      </c>
      <c r="K4521" s="5">
        <f>IF(G4521="OTHER CLUSTER NOT LISTED ABOVE",SUMIFS(amount_expended,uniform_other_cluster_name,X4521), IF(AND(OR(G4521="N/A",G4521=""),H4521=""),0,IF(G4521="STATE CLUSTER",SUMIFS(amount_expended,uniform_state_cluster_name,W4521),SUMIFS(amount_expended,cluster_name,G4521))))</f>
        <v/>
      </c>
      <c r="L4521" s="6" t="n"/>
      <c r="M4521" s="4" t="n"/>
      <c r="N4521" s="6" t="n"/>
      <c r="O4521" s="4" t="n"/>
      <c r="P4521" s="4" t="n"/>
      <c r="Q4521" s="6" t="n"/>
      <c r="R4521" s="7" t="n"/>
      <c r="S4521" s="6" t="n"/>
      <c r="T4521" s="6" t="n"/>
      <c r="U4521" s="6" t="n"/>
      <c r="V4521" s="3">
        <f>IF(OR(B4521="",C4521),"",CONCATENATE(B4521,".",C4521))</f>
        <v/>
      </c>
      <c r="W4521">
        <f>UPPER(TRIM(H4521))</f>
        <v/>
      </c>
      <c r="X4521">
        <f>UPPER(TRIM(I4521))</f>
        <v/>
      </c>
      <c r="Y4521">
        <f>IF(V4521&lt;&gt;"",IFERROR(INDEX(federal_program_name_lookup,MATCH(V4521,aln_lookup,0)),""),"")</f>
        <v/>
      </c>
    </row>
    <row r="4522">
      <c r="A4522">
        <f>IF(B4522&lt;&gt;"", "AWARD-"&amp;TEXT(ROW()-1,"0000"), "")</f>
        <v/>
      </c>
      <c r="B4522" s="4" t="n"/>
      <c r="C4522" s="4" t="n"/>
      <c r="D4522" s="4" t="n"/>
      <c r="E4522" s="6" t="n"/>
      <c r="F4522" s="7" t="n"/>
      <c r="G4522" s="6" t="n"/>
      <c r="H4522" s="6" t="n"/>
      <c r="I4522" s="6" t="n"/>
      <c r="J4522" s="5">
        <f>SUMIFS(amount_expended,cfda_key,V4522)</f>
        <v/>
      </c>
      <c r="K4522" s="5">
        <f>IF(G4522="OTHER CLUSTER NOT LISTED ABOVE",SUMIFS(amount_expended,uniform_other_cluster_name,X4522), IF(AND(OR(G4522="N/A",G4522=""),H4522=""),0,IF(G4522="STATE CLUSTER",SUMIFS(amount_expended,uniform_state_cluster_name,W4522),SUMIFS(amount_expended,cluster_name,G4522))))</f>
        <v/>
      </c>
      <c r="L4522" s="6" t="n"/>
      <c r="M4522" s="4" t="n"/>
      <c r="N4522" s="6" t="n"/>
      <c r="O4522" s="4" t="n"/>
      <c r="P4522" s="4" t="n"/>
      <c r="Q4522" s="6" t="n"/>
      <c r="R4522" s="7" t="n"/>
      <c r="S4522" s="6" t="n"/>
      <c r="T4522" s="6" t="n"/>
      <c r="U4522" s="6" t="n"/>
      <c r="V4522" s="3">
        <f>IF(OR(B4522="",C4522),"",CONCATENATE(B4522,".",C4522))</f>
        <v/>
      </c>
      <c r="W4522">
        <f>UPPER(TRIM(H4522))</f>
        <v/>
      </c>
      <c r="X4522">
        <f>UPPER(TRIM(I4522))</f>
        <v/>
      </c>
      <c r="Y4522">
        <f>IF(V4522&lt;&gt;"",IFERROR(INDEX(federal_program_name_lookup,MATCH(V4522,aln_lookup,0)),""),"")</f>
        <v/>
      </c>
    </row>
    <row r="4523">
      <c r="A4523">
        <f>IF(B4523&lt;&gt;"", "AWARD-"&amp;TEXT(ROW()-1,"0000"), "")</f>
        <v/>
      </c>
      <c r="B4523" s="4" t="n"/>
      <c r="C4523" s="4" t="n"/>
      <c r="D4523" s="4" t="n"/>
      <c r="E4523" s="6" t="n"/>
      <c r="F4523" s="7" t="n"/>
      <c r="G4523" s="6" t="n"/>
      <c r="H4523" s="6" t="n"/>
      <c r="I4523" s="6" t="n"/>
      <c r="J4523" s="5">
        <f>SUMIFS(amount_expended,cfda_key,V4523)</f>
        <v/>
      </c>
      <c r="K4523" s="5">
        <f>IF(G4523="OTHER CLUSTER NOT LISTED ABOVE",SUMIFS(amount_expended,uniform_other_cluster_name,X4523), IF(AND(OR(G4523="N/A",G4523=""),H4523=""),0,IF(G4523="STATE CLUSTER",SUMIFS(amount_expended,uniform_state_cluster_name,W4523),SUMIFS(amount_expended,cluster_name,G4523))))</f>
        <v/>
      </c>
      <c r="L4523" s="6" t="n"/>
      <c r="M4523" s="4" t="n"/>
      <c r="N4523" s="6" t="n"/>
      <c r="O4523" s="4" t="n"/>
      <c r="P4523" s="4" t="n"/>
      <c r="Q4523" s="6" t="n"/>
      <c r="R4523" s="7" t="n"/>
      <c r="S4523" s="6" t="n"/>
      <c r="T4523" s="6" t="n"/>
      <c r="U4523" s="6" t="n"/>
      <c r="V4523" s="3">
        <f>IF(OR(B4523="",C4523),"",CONCATENATE(B4523,".",C4523))</f>
        <v/>
      </c>
      <c r="W4523">
        <f>UPPER(TRIM(H4523))</f>
        <v/>
      </c>
      <c r="X4523">
        <f>UPPER(TRIM(I4523))</f>
        <v/>
      </c>
      <c r="Y4523">
        <f>IF(V4523&lt;&gt;"",IFERROR(INDEX(federal_program_name_lookup,MATCH(V4523,aln_lookup,0)),""),"")</f>
        <v/>
      </c>
    </row>
    <row r="4524">
      <c r="A4524">
        <f>IF(B4524&lt;&gt;"", "AWARD-"&amp;TEXT(ROW()-1,"0000"), "")</f>
        <v/>
      </c>
      <c r="B4524" s="4" t="n"/>
      <c r="C4524" s="4" t="n"/>
      <c r="D4524" s="4" t="n"/>
      <c r="E4524" s="6" t="n"/>
      <c r="F4524" s="7" t="n"/>
      <c r="G4524" s="6" t="n"/>
      <c r="H4524" s="6" t="n"/>
      <c r="I4524" s="6" t="n"/>
      <c r="J4524" s="5">
        <f>SUMIFS(amount_expended,cfda_key,V4524)</f>
        <v/>
      </c>
      <c r="K4524" s="5">
        <f>IF(G4524="OTHER CLUSTER NOT LISTED ABOVE",SUMIFS(amount_expended,uniform_other_cluster_name,X4524), IF(AND(OR(G4524="N/A",G4524=""),H4524=""),0,IF(G4524="STATE CLUSTER",SUMIFS(amount_expended,uniform_state_cluster_name,W4524),SUMIFS(amount_expended,cluster_name,G4524))))</f>
        <v/>
      </c>
      <c r="L4524" s="6" t="n"/>
      <c r="M4524" s="4" t="n"/>
      <c r="N4524" s="6" t="n"/>
      <c r="O4524" s="4" t="n"/>
      <c r="P4524" s="4" t="n"/>
      <c r="Q4524" s="6" t="n"/>
      <c r="R4524" s="7" t="n"/>
      <c r="S4524" s="6" t="n"/>
      <c r="T4524" s="6" t="n"/>
      <c r="U4524" s="6" t="n"/>
      <c r="V4524" s="3">
        <f>IF(OR(B4524="",C4524),"",CONCATENATE(B4524,".",C4524))</f>
        <v/>
      </c>
      <c r="W4524">
        <f>UPPER(TRIM(H4524))</f>
        <v/>
      </c>
      <c r="X4524">
        <f>UPPER(TRIM(I4524))</f>
        <v/>
      </c>
      <c r="Y4524">
        <f>IF(V4524&lt;&gt;"",IFERROR(INDEX(federal_program_name_lookup,MATCH(V4524,aln_lookup,0)),""),"")</f>
        <v/>
      </c>
    </row>
    <row r="4525">
      <c r="A4525">
        <f>IF(B4525&lt;&gt;"", "AWARD-"&amp;TEXT(ROW()-1,"0000"), "")</f>
        <v/>
      </c>
      <c r="B4525" s="4" t="n"/>
      <c r="C4525" s="4" t="n"/>
      <c r="D4525" s="4" t="n"/>
      <c r="E4525" s="6" t="n"/>
      <c r="F4525" s="7" t="n"/>
      <c r="G4525" s="6" t="n"/>
      <c r="H4525" s="6" t="n"/>
      <c r="I4525" s="6" t="n"/>
      <c r="J4525" s="5">
        <f>SUMIFS(amount_expended,cfda_key,V4525)</f>
        <v/>
      </c>
      <c r="K4525" s="5">
        <f>IF(G4525="OTHER CLUSTER NOT LISTED ABOVE",SUMIFS(amount_expended,uniform_other_cluster_name,X4525), IF(AND(OR(G4525="N/A",G4525=""),H4525=""),0,IF(G4525="STATE CLUSTER",SUMIFS(amount_expended,uniform_state_cluster_name,W4525),SUMIFS(amount_expended,cluster_name,G4525))))</f>
        <v/>
      </c>
      <c r="L4525" s="6" t="n"/>
      <c r="M4525" s="4" t="n"/>
      <c r="N4525" s="6" t="n"/>
      <c r="O4525" s="4" t="n"/>
      <c r="P4525" s="4" t="n"/>
      <c r="Q4525" s="6" t="n"/>
      <c r="R4525" s="7" t="n"/>
      <c r="S4525" s="6" t="n"/>
      <c r="T4525" s="6" t="n"/>
      <c r="U4525" s="6" t="n"/>
      <c r="V4525" s="3">
        <f>IF(OR(B4525="",C4525),"",CONCATENATE(B4525,".",C4525))</f>
        <v/>
      </c>
      <c r="W4525">
        <f>UPPER(TRIM(H4525))</f>
        <v/>
      </c>
      <c r="X4525">
        <f>UPPER(TRIM(I4525))</f>
        <v/>
      </c>
      <c r="Y4525">
        <f>IF(V4525&lt;&gt;"",IFERROR(INDEX(federal_program_name_lookup,MATCH(V4525,aln_lookup,0)),""),"")</f>
        <v/>
      </c>
    </row>
    <row r="4526">
      <c r="A4526">
        <f>IF(B4526&lt;&gt;"", "AWARD-"&amp;TEXT(ROW()-1,"0000"), "")</f>
        <v/>
      </c>
      <c r="B4526" s="4" t="n"/>
      <c r="C4526" s="4" t="n"/>
      <c r="D4526" s="4" t="n"/>
      <c r="E4526" s="6" t="n"/>
      <c r="F4526" s="7" t="n"/>
      <c r="G4526" s="6" t="n"/>
      <c r="H4526" s="6" t="n"/>
      <c r="I4526" s="6" t="n"/>
      <c r="J4526" s="5">
        <f>SUMIFS(amount_expended,cfda_key,V4526)</f>
        <v/>
      </c>
      <c r="K4526" s="5">
        <f>IF(G4526="OTHER CLUSTER NOT LISTED ABOVE",SUMIFS(amount_expended,uniform_other_cluster_name,X4526), IF(AND(OR(G4526="N/A",G4526=""),H4526=""),0,IF(G4526="STATE CLUSTER",SUMIFS(amount_expended,uniform_state_cluster_name,W4526),SUMIFS(amount_expended,cluster_name,G4526))))</f>
        <v/>
      </c>
      <c r="L4526" s="6" t="n"/>
      <c r="M4526" s="4" t="n"/>
      <c r="N4526" s="6" t="n"/>
      <c r="O4526" s="4" t="n"/>
      <c r="P4526" s="4" t="n"/>
      <c r="Q4526" s="6" t="n"/>
      <c r="R4526" s="7" t="n"/>
      <c r="S4526" s="6" t="n"/>
      <c r="T4526" s="6" t="n"/>
      <c r="U4526" s="6" t="n"/>
      <c r="V4526" s="3">
        <f>IF(OR(B4526="",C4526),"",CONCATENATE(B4526,".",C4526))</f>
        <v/>
      </c>
      <c r="W4526">
        <f>UPPER(TRIM(H4526))</f>
        <v/>
      </c>
      <c r="X4526">
        <f>UPPER(TRIM(I4526))</f>
        <v/>
      </c>
      <c r="Y4526">
        <f>IF(V4526&lt;&gt;"",IFERROR(INDEX(federal_program_name_lookup,MATCH(V4526,aln_lookup,0)),""),"")</f>
        <v/>
      </c>
    </row>
    <row r="4527">
      <c r="A4527">
        <f>IF(B4527&lt;&gt;"", "AWARD-"&amp;TEXT(ROW()-1,"0000"), "")</f>
        <v/>
      </c>
      <c r="B4527" s="4" t="n"/>
      <c r="C4527" s="4" t="n"/>
      <c r="D4527" s="4" t="n"/>
      <c r="E4527" s="6" t="n"/>
      <c r="F4527" s="7" t="n"/>
      <c r="G4527" s="6" t="n"/>
      <c r="H4527" s="6" t="n"/>
      <c r="I4527" s="6" t="n"/>
      <c r="J4527" s="5">
        <f>SUMIFS(amount_expended,cfda_key,V4527)</f>
        <v/>
      </c>
      <c r="K4527" s="5">
        <f>IF(G4527="OTHER CLUSTER NOT LISTED ABOVE",SUMIFS(amount_expended,uniform_other_cluster_name,X4527), IF(AND(OR(G4527="N/A",G4527=""),H4527=""),0,IF(G4527="STATE CLUSTER",SUMIFS(amount_expended,uniform_state_cluster_name,W4527),SUMIFS(amount_expended,cluster_name,G4527))))</f>
        <v/>
      </c>
      <c r="L4527" s="6" t="n"/>
      <c r="M4527" s="4" t="n"/>
      <c r="N4527" s="6" t="n"/>
      <c r="O4527" s="4" t="n"/>
      <c r="P4527" s="4" t="n"/>
      <c r="Q4527" s="6" t="n"/>
      <c r="R4527" s="7" t="n"/>
      <c r="S4527" s="6" t="n"/>
      <c r="T4527" s="6" t="n"/>
      <c r="U4527" s="6" t="n"/>
      <c r="V4527" s="3">
        <f>IF(OR(B4527="",C4527),"",CONCATENATE(B4527,".",C4527))</f>
        <v/>
      </c>
      <c r="W4527">
        <f>UPPER(TRIM(H4527))</f>
        <v/>
      </c>
      <c r="X4527">
        <f>UPPER(TRIM(I4527))</f>
        <v/>
      </c>
      <c r="Y4527">
        <f>IF(V4527&lt;&gt;"",IFERROR(INDEX(federal_program_name_lookup,MATCH(V4527,aln_lookup,0)),""),"")</f>
        <v/>
      </c>
    </row>
    <row r="4528">
      <c r="A4528">
        <f>IF(B4528&lt;&gt;"", "AWARD-"&amp;TEXT(ROW()-1,"0000"), "")</f>
        <v/>
      </c>
      <c r="B4528" s="4" t="n"/>
      <c r="C4528" s="4" t="n"/>
      <c r="D4528" s="4" t="n"/>
      <c r="E4528" s="6" t="n"/>
      <c r="F4528" s="7" t="n"/>
      <c r="G4528" s="6" t="n"/>
      <c r="H4528" s="6" t="n"/>
      <c r="I4528" s="6" t="n"/>
      <c r="J4528" s="5">
        <f>SUMIFS(amount_expended,cfda_key,V4528)</f>
        <v/>
      </c>
      <c r="K4528" s="5">
        <f>IF(G4528="OTHER CLUSTER NOT LISTED ABOVE",SUMIFS(amount_expended,uniform_other_cluster_name,X4528), IF(AND(OR(G4528="N/A",G4528=""),H4528=""),0,IF(G4528="STATE CLUSTER",SUMIFS(amount_expended,uniform_state_cluster_name,W4528),SUMIFS(amount_expended,cluster_name,G4528))))</f>
        <v/>
      </c>
      <c r="L4528" s="6" t="n"/>
      <c r="M4528" s="4" t="n"/>
      <c r="N4528" s="6" t="n"/>
      <c r="O4528" s="4" t="n"/>
      <c r="P4528" s="4" t="n"/>
      <c r="Q4528" s="6" t="n"/>
      <c r="R4528" s="7" t="n"/>
      <c r="S4528" s="6" t="n"/>
      <c r="T4528" s="6" t="n"/>
      <c r="U4528" s="6" t="n"/>
      <c r="V4528" s="3">
        <f>IF(OR(B4528="",C4528),"",CONCATENATE(B4528,".",C4528))</f>
        <v/>
      </c>
      <c r="W4528">
        <f>UPPER(TRIM(H4528))</f>
        <v/>
      </c>
      <c r="X4528">
        <f>UPPER(TRIM(I4528))</f>
        <v/>
      </c>
      <c r="Y4528">
        <f>IF(V4528&lt;&gt;"",IFERROR(INDEX(federal_program_name_lookup,MATCH(V4528,aln_lookup,0)),""),"")</f>
        <v/>
      </c>
    </row>
    <row r="4529">
      <c r="A4529">
        <f>IF(B4529&lt;&gt;"", "AWARD-"&amp;TEXT(ROW()-1,"0000"), "")</f>
        <v/>
      </c>
      <c r="B4529" s="4" t="n"/>
      <c r="C4529" s="4" t="n"/>
      <c r="D4529" s="4" t="n"/>
      <c r="E4529" s="6" t="n"/>
      <c r="F4529" s="7" t="n"/>
      <c r="G4529" s="6" t="n"/>
      <c r="H4529" s="6" t="n"/>
      <c r="I4529" s="6" t="n"/>
      <c r="J4529" s="5">
        <f>SUMIFS(amount_expended,cfda_key,V4529)</f>
        <v/>
      </c>
      <c r="K4529" s="5">
        <f>IF(G4529="OTHER CLUSTER NOT LISTED ABOVE",SUMIFS(amount_expended,uniform_other_cluster_name,X4529), IF(AND(OR(G4529="N/A",G4529=""),H4529=""),0,IF(G4529="STATE CLUSTER",SUMIFS(amount_expended,uniform_state_cluster_name,W4529),SUMIFS(amount_expended,cluster_name,G4529))))</f>
        <v/>
      </c>
      <c r="L4529" s="6" t="n"/>
      <c r="M4529" s="4" t="n"/>
      <c r="N4529" s="6" t="n"/>
      <c r="O4529" s="4" t="n"/>
      <c r="P4529" s="4" t="n"/>
      <c r="Q4529" s="6" t="n"/>
      <c r="R4529" s="7" t="n"/>
      <c r="S4529" s="6" t="n"/>
      <c r="T4529" s="6" t="n"/>
      <c r="U4529" s="6" t="n"/>
      <c r="V4529" s="3">
        <f>IF(OR(B4529="",C4529),"",CONCATENATE(B4529,".",C4529))</f>
        <v/>
      </c>
      <c r="W4529">
        <f>UPPER(TRIM(H4529))</f>
        <v/>
      </c>
      <c r="X4529">
        <f>UPPER(TRIM(I4529))</f>
        <v/>
      </c>
      <c r="Y4529">
        <f>IF(V4529&lt;&gt;"",IFERROR(INDEX(federal_program_name_lookup,MATCH(V4529,aln_lookup,0)),""),"")</f>
        <v/>
      </c>
    </row>
    <row r="4530">
      <c r="A4530">
        <f>IF(B4530&lt;&gt;"", "AWARD-"&amp;TEXT(ROW()-1,"0000"), "")</f>
        <v/>
      </c>
      <c r="B4530" s="4" t="n"/>
      <c r="C4530" s="4" t="n"/>
      <c r="D4530" s="4" t="n"/>
      <c r="E4530" s="6" t="n"/>
      <c r="F4530" s="7" t="n"/>
      <c r="G4530" s="6" t="n"/>
      <c r="H4530" s="6" t="n"/>
      <c r="I4530" s="6" t="n"/>
      <c r="J4530" s="5">
        <f>SUMIFS(amount_expended,cfda_key,V4530)</f>
        <v/>
      </c>
      <c r="K4530" s="5">
        <f>IF(G4530="OTHER CLUSTER NOT LISTED ABOVE",SUMIFS(amount_expended,uniform_other_cluster_name,X4530), IF(AND(OR(G4530="N/A",G4530=""),H4530=""),0,IF(G4530="STATE CLUSTER",SUMIFS(amount_expended,uniform_state_cluster_name,W4530),SUMIFS(amount_expended,cluster_name,G4530))))</f>
        <v/>
      </c>
      <c r="L4530" s="6" t="n"/>
      <c r="M4530" s="4" t="n"/>
      <c r="N4530" s="6" t="n"/>
      <c r="O4530" s="4" t="n"/>
      <c r="P4530" s="4" t="n"/>
      <c r="Q4530" s="6" t="n"/>
      <c r="R4530" s="7" t="n"/>
      <c r="S4530" s="6" t="n"/>
      <c r="T4530" s="6" t="n"/>
      <c r="U4530" s="6" t="n"/>
      <c r="V4530" s="3">
        <f>IF(OR(B4530="",C4530),"",CONCATENATE(B4530,".",C4530))</f>
        <v/>
      </c>
      <c r="W4530">
        <f>UPPER(TRIM(H4530))</f>
        <v/>
      </c>
      <c r="X4530">
        <f>UPPER(TRIM(I4530))</f>
        <v/>
      </c>
      <c r="Y4530">
        <f>IF(V4530&lt;&gt;"",IFERROR(INDEX(federal_program_name_lookup,MATCH(V4530,aln_lookup,0)),""),"")</f>
        <v/>
      </c>
    </row>
    <row r="4531">
      <c r="A4531">
        <f>IF(B4531&lt;&gt;"", "AWARD-"&amp;TEXT(ROW()-1,"0000"), "")</f>
        <v/>
      </c>
      <c r="B4531" s="4" t="n"/>
      <c r="C4531" s="4" t="n"/>
      <c r="D4531" s="4" t="n"/>
      <c r="E4531" s="6" t="n"/>
      <c r="F4531" s="7" t="n"/>
      <c r="G4531" s="6" t="n"/>
      <c r="H4531" s="6" t="n"/>
      <c r="I4531" s="6" t="n"/>
      <c r="J4531" s="5">
        <f>SUMIFS(amount_expended,cfda_key,V4531)</f>
        <v/>
      </c>
      <c r="K4531" s="5">
        <f>IF(G4531="OTHER CLUSTER NOT LISTED ABOVE",SUMIFS(amount_expended,uniform_other_cluster_name,X4531), IF(AND(OR(G4531="N/A",G4531=""),H4531=""),0,IF(G4531="STATE CLUSTER",SUMIFS(amount_expended,uniform_state_cluster_name,W4531),SUMIFS(amount_expended,cluster_name,G4531))))</f>
        <v/>
      </c>
      <c r="L4531" s="6" t="n"/>
      <c r="M4531" s="4" t="n"/>
      <c r="N4531" s="6" t="n"/>
      <c r="O4531" s="4" t="n"/>
      <c r="P4531" s="4" t="n"/>
      <c r="Q4531" s="6" t="n"/>
      <c r="R4531" s="7" t="n"/>
      <c r="S4531" s="6" t="n"/>
      <c r="T4531" s="6" t="n"/>
      <c r="U4531" s="6" t="n"/>
      <c r="V4531" s="3">
        <f>IF(OR(B4531="",C4531),"",CONCATENATE(B4531,".",C4531))</f>
        <v/>
      </c>
      <c r="W4531">
        <f>UPPER(TRIM(H4531))</f>
        <v/>
      </c>
      <c r="X4531">
        <f>UPPER(TRIM(I4531))</f>
        <v/>
      </c>
      <c r="Y4531">
        <f>IF(V4531&lt;&gt;"",IFERROR(INDEX(federal_program_name_lookup,MATCH(V4531,aln_lookup,0)),""),"")</f>
        <v/>
      </c>
    </row>
    <row r="4532">
      <c r="A4532">
        <f>IF(B4532&lt;&gt;"", "AWARD-"&amp;TEXT(ROW()-1,"0000"), "")</f>
        <v/>
      </c>
      <c r="B4532" s="4" t="n"/>
      <c r="C4532" s="4" t="n"/>
      <c r="D4532" s="4" t="n"/>
      <c r="E4532" s="6" t="n"/>
      <c r="F4532" s="7" t="n"/>
      <c r="G4532" s="6" t="n"/>
      <c r="H4532" s="6" t="n"/>
      <c r="I4532" s="6" t="n"/>
      <c r="J4532" s="5">
        <f>SUMIFS(amount_expended,cfda_key,V4532)</f>
        <v/>
      </c>
      <c r="K4532" s="5">
        <f>IF(G4532="OTHER CLUSTER NOT LISTED ABOVE",SUMIFS(amount_expended,uniform_other_cluster_name,X4532), IF(AND(OR(G4532="N/A",G4532=""),H4532=""),0,IF(G4532="STATE CLUSTER",SUMIFS(amount_expended,uniform_state_cluster_name,W4532),SUMIFS(amount_expended,cluster_name,G4532))))</f>
        <v/>
      </c>
      <c r="L4532" s="6" t="n"/>
      <c r="M4532" s="4" t="n"/>
      <c r="N4532" s="6" t="n"/>
      <c r="O4532" s="4" t="n"/>
      <c r="P4532" s="4" t="n"/>
      <c r="Q4532" s="6" t="n"/>
      <c r="R4532" s="7" t="n"/>
      <c r="S4532" s="6" t="n"/>
      <c r="T4532" s="6" t="n"/>
      <c r="U4532" s="6" t="n"/>
      <c r="V4532" s="3">
        <f>IF(OR(B4532="",C4532),"",CONCATENATE(B4532,".",C4532))</f>
        <v/>
      </c>
      <c r="W4532">
        <f>UPPER(TRIM(H4532))</f>
        <v/>
      </c>
      <c r="X4532">
        <f>UPPER(TRIM(I4532))</f>
        <v/>
      </c>
      <c r="Y4532">
        <f>IF(V4532&lt;&gt;"",IFERROR(INDEX(federal_program_name_lookup,MATCH(V4532,aln_lookup,0)),""),"")</f>
        <v/>
      </c>
    </row>
    <row r="4533">
      <c r="A4533">
        <f>IF(B4533&lt;&gt;"", "AWARD-"&amp;TEXT(ROW()-1,"0000"), "")</f>
        <v/>
      </c>
      <c r="B4533" s="4" t="n"/>
      <c r="C4533" s="4" t="n"/>
      <c r="D4533" s="4" t="n"/>
      <c r="E4533" s="6" t="n"/>
      <c r="F4533" s="7" t="n"/>
      <c r="G4533" s="6" t="n"/>
      <c r="H4533" s="6" t="n"/>
      <c r="I4533" s="6" t="n"/>
      <c r="J4533" s="5">
        <f>SUMIFS(amount_expended,cfda_key,V4533)</f>
        <v/>
      </c>
      <c r="K4533" s="5">
        <f>IF(G4533="OTHER CLUSTER NOT LISTED ABOVE",SUMIFS(amount_expended,uniform_other_cluster_name,X4533), IF(AND(OR(G4533="N/A",G4533=""),H4533=""),0,IF(G4533="STATE CLUSTER",SUMIFS(amount_expended,uniform_state_cluster_name,W4533),SUMIFS(amount_expended,cluster_name,G4533))))</f>
        <v/>
      </c>
      <c r="L4533" s="6" t="n"/>
      <c r="M4533" s="4" t="n"/>
      <c r="N4533" s="6" t="n"/>
      <c r="O4533" s="4" t="n"/>
      <c r="P4533" s="4" t="n"/>
      <c r="Q4533" s="6" t="n"/>
      <c r="R4533" s="7" t="n"/>
      <c r="S4533" s="6" t="n"/>
      <c r="T4533" s="6" t="n"/>
      <c r="U4533" s="6" t="n"/>
      <c r="V4533" s="3">
        <f>IF(OR(B4533="",C4533),"",CONCATENATE(B4533,".",C4533))</f>
        <v/>
      </c>
      <c r="W4533">
        <f>UPPER(TRIM(H4533))</f>
        <v/>
      </c>
      <c r="X4533">
        <f>UPPER(TRIM(I4533))</f>
        <v/>
      </c>
      <c r="Y4533">
        <f>IF(V4533&lt;&gt;"",IFERROR(INDEX(federal_program_name_lookup,MATCH(V4533,aln_lookup,0)),""),"")</f>
        <v/>
      </c>
    </row>
    <row r="4534">
      <c r="A4534">
        <f>IF(B4534&lt;&gt;"", "AWARD-"&amp;TEXT(ROW()-1,"0000"), "")</f>
        <v/>
      </c>
      <c r="B4534" s="4" t="n"/>
      <c r="C4534" s="4" t="n"/>
      <c r="D4534" s="4" t="n"/>
      <c r="E4534" s="6" t="n"/>
      <c r="F4534" s="7" t="n"/>
      <c r="G4534" s="6" t="n"/>
      <c r="H4534" s="6" t="n"/>
      <c r="I4534" s="6" t="n"/>
      <c r="J4534" s="5">
        <f>SUMIFS(amount_expended,cfda_key,V4534)</f>
        <v/>
      </c>
      <c r="K4534" s="5">
        <f>IF(G4534="OTHER CLUSTER NOT LISTED ABOVE",SUMIFS(amount_expended,uniform_other_cluster_name,X4534), IF(AND(OR(G4534="N/A",G4534=""),H4534=""),0,IF(G4534="STATE CLUSTER",SUMIFS(amount_expended,uniform_state_cluster_name,W4534),SUMIFS(amount_expended,cluster_name,G4534))))</f>
        <v/>
      </c>
      <c r="L4534" s="6" t="n"/>
      <c r="M4534" s="4" t="n"/>
      <c r="N4534" s="6" t="n"/>
      <c r="O4534" s="4" t="n"/>
      <c r="P4534" s="4" t="n"/>
      <c r="Q4534" s="6" t="n"/>
      <c r="R4534" s="7" t="n"/>
      <c r="S4534" s="6" t="n"/>
      <c r="T4534" s="6" t="n"/>
      <c r="U4534" s="6" t="n"/>
      <c r="V4534" s="3">
        <f>IF(OR(B4534="",C4534),"",CONCATENATE(B4534,".",C4534))</f>
        <v/>
      </c>
      <c r="W4534">
        <f>UPPER(TRIM(H4534))</f>
        <v/>
      </c>
      <c r="X4534">
        <f>UPPER(TRIM(I4534))</f>
        <v/>
      </c>
      <c r="Y4534">
        <f>IF(V4534&lt;&gt;"",IFERROR(INDEX(federal_program_name_lookup,MATCH(V4534,aln_lookup,0)),""),"")</f>
        <v/>
      </c>
    </row>
    <row r="4535">
      <c r="A4535">
        <f>IF(B4535&lt;&gt;"", "AWARD-"&amp;TEXT(ROW()-1,"0000"), "")</f>
        <v/>
      </c>
      <c r="B4535" s="4" t="n"/>
      <c r="C4535" s="4" t="n"/>
      <c r="D4535" s="4" t="n"/>
      <c r="E4535" s="6" t="n"/>
      <c r="F4535" s="7" t="n"/>
      <c r="G4535" s="6" t="n"/>
      <c r="H4535" s="6" t="n"/>
      <c r="I4535" s="6" t="n"/>
      <c r="J4535" s="5">
        <f>SUMIFS(amount_expended,cfda_key,V4535)</f>
        <v/>
      </c>
      <c r="K4535" s="5">
        <f>IF(G4535="OTHER CLUSTER NOT LISTED ABOVE",SUMIFS(amount_expended,uniform_other_cluster_name,X4535), IF(AND(OR(G4535="N/A",G4535=""),H4535=""),0,IF(G4535="STATE CLUSTER",SUMIFS(amount_expended,uniform_state_cluster_name,W4535),SUMIFS(amount_expended,cluster_name,G4535))))</f>
        <v/>
      </c>
      <c r="L4535" s="6" t="n"/>
      <c r="M4535" s="4" t="n"/>
      <c r="N4535" s="6" t="n"/>
      <c r="O4535" s="4" t="n"/>
      <c r="P4535" s="4" t="n"/>
      <c r="Q4535" s="6" t="n"/>
      <c r="R4535" s="7" t="n"/>
      <c r="S4535" s="6" t="n"/>
      <c r="T4535" s="6" t="n"/>
      <c r="U4535" s="6" t="n"/>
      <c r="V4535" s="3">
        <f>IF(OR(B4535="",C4535),"",CONCATENATE(B4535,".",C4535))</f>
        <v/>
      </c>
      <c r="W4535">
        <f>UPPER(TRIM(H4535))</f>
        <v/>
      </c>
      <c r="X4535">
        <f>UPPER(TRIM(I4535))</f>
        <v/>
      </c>
      <c r="Y4535">
        <f>IF(V4535&lt;&gt;"",IFERROR(INDEX(federal_program_name_lookup,MATCH(V4535,aln_lookup,0)),""),"")</f>
        <v/>
      </c>
    </row>
    <row r="4536">
      <c r="A4536">
        <f>IF(B4536&lt;&gt;"", "AWARD-"&amp;TEXT(ROW()-1,"0000"), "")</f>
        <v/>
      </c>
      <c r="B4536" s="4" t="n"/>
      <c r="C4536" s="4" t="n"/>
      <c r="D4536" s="4" t="n"/>
      <c r="E4536" s="6" t="n"/>
      <c r="F4536" s="7" t="n"/>
      <c r="G4536" s="6" t="n"/>
      <c r="H4536" s="6" t="n"/>
      <c r="I4536" s="6" t="n"/>
      <c r="J4536" s="5">
        <f>SUMIFS(amount_expended,cfda_key,V4536)</f>
        <v/>
      </c>
      <c r="K4536" s="5">
        <f>IF(G4536="OTHER CLUSTER NOT LISTED ABOVE",SUMIFS(amount_expended,uniform_other_cluster_name,X4536), IF(AND(OR(G4536="N/A",G4536=""),H4536=""),0,IF(G4536="STATE CLUSTER",SUMIFS(amount_expended,uniform_state_cluster_name,W4536),SUMIFS(amount_expended,cluster_name,G4536))))</f>
        <v/>
      </c>
      <c r="L4536" s="6" t="n"/>
      <c r="M4536" s="4" t="n"/>
      <c r="N4536" s="6" t="n"/>
      <c r="O4536" s="4" t="n"/>
      <c r="P4536" s="4" t="n"/>
      <c r="Q4536" s="6" t="n"/>
      <c r="R4536" s="7" t="n"/>
      <c r="S4536" s="6" t="n"/>
      <c r="T4536" s="6" t="n"/>
      <c r="U4536" s="6" t="n"/>
      <c r="V4536" s="3">
        <f>IF(OR(B4536="",C4536),"",CONCATENATE(B4536,".",C4536))</f>
        <v/>
      </c>
      <c r="W4536">
        <f>UPPER(TRIM(H4536))</f>
        <v/>
      </c>
      <c r="X4536">
        <f>UPPER(TRIM(I4536))</f>
        <v/>
      </c>
      <c r="Y4536">
        <f>IF(V4536&lt;&gt;"",IFERROR(INDEX(federal_program_name_lookup,MATCH(V4536,aln_lookup,0)),""),"")</f>
        <v/>
      </c>
    </row>
    <row r="4537">
      <c r="A4537">
        <f>IF(B4537&lt;&gt;"", "AWARD-"&amp;TEXT(ROW()-1,"0000"), "")</f>
        <v/>
      </c>
      <c r="B4537" s="4" t="n"/>
      <c r="C4537" s="4" t="n"/>
      <c r="D4537" s="4" t="n"/>
      <c r="E4537" s="6" t="n"/>
      <c r="F4537" s="7" t="n"/>
      <c r="G4537" s="6" t="n"/>
      <c r="H4537" s="6" t="n"/>
      <c r="I4537" s="6" t="n"/>
      <c r="J4537" s="5">
        <f>SUMIFS(amount_expended,cfda_key,V4537)</f>
        <v/>
      </c>
      <c r="K4537" s="5">
        <f>IF(G4537="OTHER CLUSTER NOT LISTED ABOVE",SUMIFS(amount_expended,uniform_other_cluster_name,X4537), IF(AND(OR(G4537="N/A",G4537=""),H4537=""),0,IF(G4537="STATE CLUSTER",SUMIFS(amount_expended,uniform_state_cluster_name,W4537),SUMIFS(amount_expended,cluster_name,G4537))))</f>
        <v/>
      </c>
      <c r="L4537" s="6" t="n"/>
      <c r="M4537" s="4" t="n"/>
      <c r="N4537" s="6" t="n"/>
      <c r="O4537" s="4" t="n"/>
      <c r="P4537" s="4" t="n"/>
      <c r="Q4537" s="6" t="n"/>
      <c r="R4537" s="7" t="n"/>
      <c r="S4537" s="6" t="n"/>
      <c r="T4537" s="6" t="n"/>
      <c r="U4537" s="6" t="n"/>
      <c r="V4537" s="3">
        <f>IF(OR(B4537="",C4537),"",CONCATENATE(B4537,".",C4537))</f>
        <v/>
      </c>
      <c r="W4537">
        <f>UPPER(TRIM(H4537))</f>
        <v/>
      </c>
      <c r="X4537">
        <f>UPPER(TRIM(I4537))</f>
        <v/>
      </c>
      <c r="Y4537">
        <f>IF(V4537&lt;&gt;"",IFERROR(INDEX(federal_program_name_lookup,MATCH(V4537,aln_lookup,0)),""),"")</f>
        <v/>
      </c>
    </row>
    <row r="4538">
      <c r="A4538">
        <f>IF(B4538&lt;&gt;"", "AWARD-"&amp;TEXT(ROW()-1,"0000"), "")</f>
        <v/>
      </c>
      <c r="B4538" s="4" t="n"/>
      <c r="C4538" s="4" t="n"/>
      <c r="D4538" s="4" t="n"/>
      <c r="E4538" s="6" t="n"/>
      <c r="F4538" s="7" t="n"/>
      <c r="G4538" s="6" t="n"/>
      <c r="H4538" s="6" t="n"/>
      <c r="I4538" s="6" t="n"/>
      <c r="J4538" s="5">
        <f>SUMIFS(amount_expended,cfda_key,V4538)</f>
        <v/>
      </c>
      <c r="K4538" s="5">
        <f>IF(G4538="OTHER CLUSTER NOT LISTED ABOVE",SUMIFS(amount_expended,uniform_other_cluster_name,X4538), IF(AND(OR(G4538="N/A",G4538=""),H4538=""),0,IF(G4538="STATE CLUSTER",SUMIFS(amount_expended,uniform_state_cluster_name,W4538),SUMIFS(amount_expended,cluster_name,G4538))))</f>
        <v/>
      </c>
      <c r="L4538" s="6" t="n"/>
      <c r="M4538" s="4" t="n"/>
      <c r="N4538" s="6" t="n"/>
      <c r="O4538" s="4" t="n"/>
      <c r="P4538" s="4" t="n"/>
      <c r="Q4538" s="6" t="n"/>
      <c r="R4538" s="7" t="n"/>
      <c r="S4538" s="6" t="n"/>
      <c r="T4538" s="6" t="n"/>
      <c r="U4538" s="6" t="n"/>
      <c r="V4538" s="3">
        <f>IF(OR(B4538="",C4538),"",CONCATENATE(B4538,".",C4538))</f>
        <v/>
      </c>
      <c r="W4538">
        <f>UPPER(TRIM(H4538))</f>
        <v/>
      </c>
      <c r="X4538">
        <f>UPPER(TRIM(I4538))</f>
        <v/>
      </c>
      <c r="Y4538">
        <f>IF(V4538&lt;&gt;"",IFERROR(INDEX(federal_program_name_lookup,MATCH(V4538,aln_lookup,0)),""),"")</f>
        <v/>
      </c>
    </row>
    <row r="4539">
      <c r="A4539">
        <f>IF(B4539&lt;&gt;"", "AWARD-"&amp;TEXT(ROW()-1,"0000"), "")</f>
        <v/>
      </c>
      <c r="B4539" s="4" t="n"/>
      <c r="C4539" s="4" t="n"/>
      <c r="D4539" s="4" t="n"/>
      <c r="E4539" s="6" t="n"/>
      <c r="F4539" s="7" t="n"/>
      <c r="G4539" s="6" t="n"/>
      <c r="H4539" s="6" t="n"/>
      <c r="I4539" s="6" t="n"/>
      <c r="J4539" s="5">
        <f>SUMIFS(amount_expended,cfda_key,V4539)</f>
        <v/>
      </c>
      <c r="K4539" s="5">
        <f>IF(G4539="OTHER CLUSTER NOT LISTED ABOVE",SUMIFS(amount_expended,uniform_other_cluster_name,X4539), IF(AND(OR(G4539="N/A",G4539=""),H4539=""),0,IF(G4539="STATE CLUSTER",SUMIFS(amount_expended,uniform_state_cluster_name,W4539),SUMIFS(amount_expended,cluster_name,G4539))))</f>
        <v/>
      </c>
      <c r="L4539" s="6" t="n"/>
      <c r="M4539" s="4" t="n"/>
      <c r="N4539" s="6" t="n"/>
      <c r="O4539" s="4" t="n"/>
      <c r="P4539" s="4" t="n"/>
      <c r="Q4539" s="6" t="n"/>
      <c r="R4539" s="7" t="n"/>
      <c r="S4539" s="6" t="n"/>
      <c r="T4539" s="6" t="n"/>
      <c r="U4539" s="6" t="n"/>
      <c r="V4539" s="3">
        <f>IF(OR(B4539="",C4539),"",CONCATENATE(B4539,".",C4539))</f>
        <v/>
      </c>
      <c r="W4539">
        <f>UPPER(TRIM(H4539))</f>
        <v/>
      </c>
      <c r="X4539">
        <f>UPPER(TRIM(I4539))</f>
        <v/>
      </c>
      <c r="Y4539">
        <f>IF(V4539&lt;&gt;"",IFERROR(INDEX(federal_program_name_lookup,MATCH(V4539,aln_lookup,0)),""),"")</f>
        <v/>
      </c>
    </row>
    <row r="4540">
      <c r="A4540">
        <f>IF(B4540&lt;&gt;"", "AWARD-"&amp;TEXT(ROW()-1,"0000"), "")</f>
        <v/>
      </c>
      <c r="B4540" s="4" t="n"/>
      <c r="C4540" s="4" t="n"/>
      <c r="D4540" s="4" t="n"/>
      <c r="E4540" s="6" t="n"/>
      <c r="F4540" s="7" t="n"/>
      <c r="G4540" s="6" t="n"/>
      <c r="H4540" s="6" t="n"/>
      <c r="I4540" s="6" t="n"/>
      <c r="J4540" s="5">
        <f>SUMIFS(amount_expended,cfda_key,V4540)</f>
        <v/>
      </c>
      <c r="K4540" s="5">
        <f>IF(G4540="OTHER CLUSTER NOT LISTED ABOVE",SUMIFS(amount_expended,uniform_other_cluster_name,X4540), IF(AND(OR(G4540="N/A",G4540=""),H4540=""),0,IF(G4540="STATE CLUSTER",SUMIFS(amount_expended,uniform_state_cluster_name,W4540),SUMIFS(amount_expended,cluster_name,G4540))))</f>
        <v/>
      </c>
      <c r="L4540" s="6" t="n"/>
      <c r="M4540" s="4" t="n"/>
      <c r="N4540" s="6" t="n"/>
      <c r="O4540" s="4" t="n"/>
      <c r="P4540" s="4" t="n"/>
      <c r="Q4540" s="6" t="n"/>
      <c r="R4540" s="7" t="n"/>
      <c r="S4540" s="6" t="n"/>
      <c r="T4540" s="6" t="n"/>
      <c r="U4540" s="6" t="n"/>
      <c r="V4540" s="3">
        <f>IF(OR(B4540="",C4540),"",CONCATENATE(B4540,".",C4540))</f>
        <v/>
      </c>
      <c r="W4540">
        <f>UPPER(TRIM(H4540))</f>
        <v/>
      </c>
      <c r="X4540">
        <f>UPPER(TRIM(I4540))</f>
        <v/>
      </c>
      <c r="Y4540">
        <f>IF(V4540&lt;&gt;"",IFERROR(INDEX(federal_program_name_lookup,MATCH(V4540,aln_lookup,0)),""),"")</f>
        <v/>
      </c>
    </row>
    <row r="4541">
      <c r="A4541">
        <f>IF(B4541&lt;&gt;"", "AWARD-"&amp;TEXT(ROW()-1,"0000"), "")</f>
        <v/>
      </c>
      <c r="B4541" s="4" t="n"/>
      <c r="C4541" s="4" t="n"/>
      <c r="D4541" s="4" t="n"/>
      <c r="E4541" s="6" t="n"/>
      <c r="F4541" s="7" t="n"/>
      <c r="G4541" s="6" t="n"/>
      <c r="H4541" s="6" t="n"/>
      <c r="I4541" s="6" t="n"/>
      <c r="J4541" s="5">
        <f>SUMIFS(amount_expended,cfda_key,V4541)</f>
        <v/>
      </c>
      <c r="K4541" s="5">
        <f>IF(G4541="OTHER CLUSTER NOT LISTED ABOVE",SUMIFS(amount_expended,uniform_other_cluster_name,X4541), IF(AND(OR(G4541="N/A",G4541=""),H4541=""),0,IF(G4541="STATE CLUSTER",SUMIFS(amount_expended,uniform_state_cluster_name,W4541),SUMIFS(amount_expended,cluster_name,G4541))))</f>
        <v/>
      </c>
      <c r="L4541" s="6" t="n"/>
      <c r="M4541" s="4" t="n"/>
      <c r="N4541" s="6" t="n"/>
      <c r="O4541" s="4" t="n"/>
      <c r="P4541" s="4" t="n"/>
      <c r="Q4541" s="6" t="n"/>
      <c r="R4541" s="7" t="n"/>
      <c r="S4541" s="6" t="n"/>
      <c r="T4541" s="6" t="n"/>
      <c r="U4541" s="6" t="n"/>
      <c r="V4541" s="3">
        <f>IF(OR(B4541="",C4541),"",CONCATENATE(B4541,".",C4541))</f>
        <v/>
      </c>
      <c r="W4541">
        <f>UPPER(TRIM(H4541))</f>
        <v/>
      </c>
      <c r="X4541">
        <f>UPPER(TRIM(I4541))</f>
        <v/>
      </c>
      <c r="Y4541">
        <f>IF(V4541&lt;&gt;"",IFERROR(INDEX(federal_program_name_lookup,MATCH(V4541,aln_lookup,0)),""),"")</f>
        <v/>
      </c>
    </row>
    <row r="4542">
      <c r="A4542">
        <f>IF(B4542&lt;&gt;"", "AWARD-"&amp;TEXT(ROW()-1,"0000"), "")</f>
        <v/>
      </c>
      <c r="B4542" s="4" t="n"/>
      <c r="C4542" s="4" t="n"/>
      <c r="D4542" s="4" t="n"/>
      <c r="E4542" s="6" t="n"/>
      <c r="F4542" s="7" t="n"/>
      <c r="G4542" s="6" t="n"/>
      <c r="H4542" s="6" t="n"/>
      <c r="I4542" s="6" t="n"/>
      <c r="J4542" s="5">
        <f>SUMIFS(amount_expended,cfda_key,V4542)</f>
        <v/>
      </c>
      <c r="K4542" s="5">
        <f>IF(G4542="OTHER CLUSTER NOT LISTED ABOVE",SUMIFS(amount_expended,uniform_other_cluster_name,X4542), IF(AND(OR(G4542="N/A",G4542=""),H4542=""),0,IF(G4542="STATE CLUSTER",SUMIFS(amount_expended,uniform_state_cluster_name,W4542),SUMIFS(amount_expended,cluster_name,G4542))))</f>
        <v/>
      </c>
      <c r="L4542" s="6" t="n"/>
      <c r="M4542" s="4" t="n"/>
      <c r="N4542" s="6" t="n"/>
      <c r="O4542" s="4" t="n"/>
      <c r="P4542" s="4" t="n"/>
      <c r="Q4542" s="6" t="n"/>
      <c r="R4542" s="7" t="n"/>
      <c r="S4542" s="6" t="n"/>
      <c r="T4542" s="6" t="n"/>
      <c r="U4542" s="6" t="n"/>
      <c r="V4542" s="3">
        <f>IF(OR(B4542="",C4542),"",CONCATENATE(B4542,".",C4542))</f>
        <v/>
      </c>
      <c r="W4542">
        <f>UPPER(TRIM(H4542))</f>
        <v/>
      </c>
      <c r="X4542">
        <f>UPPER(TRIM(I4542))</f>
        <v/>
      </c>
      <c r="Y4542">
        <f>IF(V4542&lt;&gt;"",IFERROR(INDEX(federal_program_name_lookup,MATCH(V4542,aln_lookup,0)),""),"")</f>
        <v/>
      </c>
    </row>
    <row r="4543">
      <c r="A4543">
        <f>IF(B4543&lt;&gt;"", "AWARD-"&amp;TEXT(ROW()-1,"0000"), "")</f>
        <v/>
      </c>
      <c r="B4543" s="4" t="n"/>
      <c r="C4543" s="4" t="n"/>
      <c r="D4543" s="4" t="n"/>
      <c r="E4543" s="6" t="n"/>
      <c r="F4543" s="7" t="n"/>
      <c r="G4543" s="6" t="n"/>
      <c r="H4543" s="6" t="n"/>
      <c r="I4543" s="6" t="n"/>
      <c r="J4543" s="5">
        <f>SUMIFS(amount_expended,cfda_key,V4543)</f>
        <v/>
      </c>
      <c r="K4543" s="5">
        <f>IF(G4543="OTHER CLUSTER NOT LISTED ABOVE",SUMIFS(amount_expended,uniform_other_cluster_name,X4543), IF(AND(OR(G4543="N/A",G4543=""),H4543=""),0,IF(G4543="STATE CLUSTER",SUMIFS(amount_expended,uniform_state_cluster_name,W4543),SUMIFS(amount_expended,cluster_name,G4543))))</f>
        <v/>
      </c>
      <c r="L4543" s="6" t="n"/>
      <c r="M4543" s="4" t="n"/>
      <c r="N4543" s="6" t="n"/>
      <c r="O4543" s="4" t="n"/>
      <c r="P4543" s="4" t="n"/>
      <c r="Q4543" s="6" t="n"/>
      <c r="R4543" s="7" t="n"/>
      <c r="S4543" s="6" t="n"/>
      <c r="T4543" s="6" t="n"/>
      <c r="U4543" s="6" t="n"/>
      <c r="V4543" s="3">
        <f>IF(OR(B4543="",C4543),"",CONCATENATE(B4543,".",C4543))</f>
        <v/>
      </c>
      <c r="W4543">
        <f>UPPER(TRIM(H4543))</f>
        <v/>
      </c>
      <c r="X4543">
        <f>UPPER(TRIM(I4543))</f>
        <v/>
      </c>
      <c r="Y4543">
        <f>IF(V4543&lt;&gt;"",IFERROR(INDEX(federal_program_name_lookup,MATCH(V4543,aln_lookup,0)),""),"")</f>
        <v/>
      </c>
    </row>
    <row r="4544">
      <c r="A4544">
        <f>IF(B4544&lt;&gt;"", "AWARD-"&amp;TEXT(ROW()-1,"0000"), "")</f>
        <v/>
      </c>
      <c r="B4544" s="4" t="n"/>
      <c r="C4544" s="4" t="n"/>
      <c r="D4544" s="4" t="n"/>
      <c r="E4544" s="6" t="n"/>
      <c r="F4544" s="7" t="n"/>
      <c r="G4544" s="6" t="n"/>
      <c r="H4544" s="6" t="n"/>
      <c r="I4544" s="6" t="n"/>
      <c r="J4544" s="5">
        <f>SUMIFS(amount_expended,cfda_key,V4544)</f>
        <v/>
      </c>
      <c r="K4544" s="5">
        <f>IF(G4544="OTHER CLUSTER NOT LISTED ABOVE",SUMIFS(amount_expended,uniform_other_cluster_name,X4544), IF(AND(OR(G4544="N/A",G4544=""),H4544=""),0,IF(G4544="STATE CLUSTER",SUMIFS(amount_expended,uniform_state_cluster_name,W4544),SUMIFS(amount_expended,cluster_name,G4544))))</f>
        <v/>
      </c>
      <c r="L4544" s="6" t="n"/>
      <c r="M4544" s="4" t="n"/>
      <c r="N4544" s="6" t="n"/>
      <c r="O4544" s="4" t="n"/>
      <c r="P4544" s="4" t="n"/>
      <c r="Q4544" s="6" t="n"/>
      <c r="R4544" s="7" t="n"/>
      <c r="S4544" s="6" t="n"/>
      <c r="T4544" s="6" t="n"/>
      <c r="U4544" s="6" t="n"/>
      <c r="V4544" s="3">
        <f>IF(OR(B4544="",C4544),"",CONCATENATE(B4544,".",C4544))</f>
        <v/>
      </c>
      <c r="W4544">
        <f>UPPER(TRIM(H4544))</f>
        <v/>
      </c>
      <c r="X4544">
        <f>UPPER(TRIM(I4544))</f>
        <v/>
      </c>
      <c r="Y4544">
        <f>IF(V4544&lt;&gt;"",IFERROR(INDEX(federal_program_name_lookup,MATCH(V4544,aln_lookup,0)),""),"")</f>
        <v/>
      </c>
    </row>
    <row r="4545">
      <c r="A4545">
        <f>IF(B4545&lt;&gt;"", "AWARD-"&amp;TEXT(ROW()-1,"0000"), "")</f>
        <v/>
      </c>
      <c r="B4545" s="4" t="n"/>
      <c r="C4545" s="4" t="n"/>
      <c r="D4545" s="4" t="n"/>
      <c r="E4545" s="6" t="n"/>
      <c r="F4545" s="7" t="n"/>
      <c r="G4545" s="6" t="n"/>
      <c r="H4545" s="6" t="n"/>
      <c r="I4545" s="6" t="n"/>
      <c r="J4545" s="5">
        <f>SUMIFS(amount_expended,cfda_key,V4545)</f>
        <v/>
      </c>
      <c r="K4545" s="5">
        <f>IF(G4545="OTHER CLUSTER NOT LISTED ABOVE",SUMIFS(amount_expended,uniform_other_cluster_name,X4545), IF(AND(OR(G4545="N/A",G4545=""),H4545=""),0,IF(G4545="STATE CLUSTER",SUMIFS(amount_expended,uniform_state_cluster_name,W4545),SUMIFS(amount_expended,cluster_name,G4545))))</f>
        <v/>
      </c>
      <c r="L4545" s="6" t="n"/>
      <c r="M4545" s="4" t="n"/>
      <c r="N4545" s="6" t="n"/>
      <c r="O4545" s="4" t="n"/>
      <c r="P4545" s="4" t="n"/>
      <c r="Q4545" s="6" t="n"/>
      <c r="R4545" s="7" t="n"/>
      <c r="S4545" s="6" t="n"/>
      <c r="T4545" s="6" t="n"/>
      <c r="U4545" s="6" t="n"/>
      <c r="V4545" s="3">
        <f>IF(OR(B4545="",C4545),"",CONCATENATE(B4545,".",C4545))</f>
        <v/>
      </c>
      <c r="W4545">
        <f>UPPER(TRIM(H4545))</f>
        <v/>
      </c>
      <c r="X4545">
        <f>UPPER(TRIM(I4545))</f>
        <v/>
      </c>
      <c r="Y4545">
        <f>IF(V4545&lt;&gt;"",IFERROR(INDEX(federal_program_name_lookup,MATCH(V4545,aln_lookup,0)),""),"")</f>
        <v/>
      </c>
    </row>
    <row r="4546">
      <c r="A4546">
        <f>IF(B4546&lt;&gt;"", "AWARD-"&amp;TEXT(ROW()-1,"0000"), "")</f>
        <v/>
      </c>
      <c r="B4546" s="4" t="n"/>
      <c r="C4546" s="4" t="n"/>
      <c r="D4546" s="4" t="n"/>
      <c r="E4546" s="6" t="n"/>
      <c r="F4546" s="7" t="n"/>
      <c r="G4546" s="6" t="n"/>
      <c r="H4546" s="6" t="n"/>
      <c r="I4546" s="6" t="n"/>
      <c r="J4546" s="5">
        <f>SUMIFS(amount_expended,cfda_key,V4546)</f>
        <v/>
      </c>
      <c r="K4546" s="5">
        <f>IF(G4546="OTHER CLUSTER NOT LISTED ABOVE",SUMIFS(amount_expended,uniform_other_cluster_name,X4546), IF(AND(OR(G4546="N/A",G4546=""),H4546=""),0,IF(G4546="STATE CLUSTER",SUMIFS(amount_expended,uniform_state_cluster_name,W4546),SUMIFS(amount_expended,cluster_name,G4546))))</f>
        <v/>
      </c>
      <c r="L4546" s="6" t="n"/>
      <c r="M4546" s="4" t="n"/>
      <c r="N4546" s="6" t="n"/>
      <c r="O4546" s="4" t="n"/>
      <c r="P4546" s="4" t="n"/>
      <c r="Q4546" s="6" t="n"/>
      <c r="R4546" s="7" t="n"/>
      <c r="S4546" s="6" t="n"/>
      <c r="T4546" s="6" t="n"/>
      <c r="U4546" s="6" t="n"/>
      <c r="V4546" s="3">
        <f>IF(OR(B4546="",C4546),"",CONCATENATE(B4546,".",C4546))</f>
        <v/>
      </c>
      <c r="W4546">
        <f>UPPER(TRIM(H4546))</f>
        <v/>
      </c>
      <c r="X4546">
        <f>UPPER(TRIM(I4546))</f>
        <v/>
      </c>
      <c r="Y4546">
        <f>IF(V4546&lt;&gt;"",IFERROR(INDEX(federal_program_name_lookup,MATCH(V4546,aln_lookup,0)),""),"")</f>
        <v/>
      </c>
    </row>
    <row r="4547">
      <c r="A4547">
        <f>IF(B4547&lt;&gt;"", "AWARD-"&amp;TEXT(ROW()-1,"0000"), "")</f>
        <v/>
      </c>
      <c r="B4547" s="4" t="n"/>
      <c r="C4547" s="4" t="n"/>
      <c r="D4547" s="4" t="n"/>
      <c r="E4547" s="6" t="n"/>
      <c r="F4547" s="7" t="n"/>
      <c r="G4547" s="6" t="n"/>
      <c r="H4547" s="6" t="n"/>
      <c r="I4547" s="6" t="n"/>
      <c r="J4547" s="5">
        <f>SUMIFS(amount_expended,cfda_key,V4547)</f>
        <v/>
      </c>
      <c r="K4547" s="5">
        <f>IF(G4547="OTHER CLUSTER NOT LISTED ABOVE",SUMIFS(amount_expended,uniform_other_cluster_name,X4547), IF(AND(OR(G4547="N/A",G4547=""),H4547=""),0,IF(G4547="STATE CLUSTER",SUMIFS(amount_expended,uniform_state_cluster_name,W4547),SUMIFS(amount_expended,cluster_name,G4547))))</f>
        <v/>
      </c>
      <c r="L4547" s="6" t="n"/>
      <c r="M4547" s="4" t="n"/>
      <c r="N4547" s="6" t="n"/>
      <c r="O4547" s="4" t="n"/>
      <c r="P4547" s="4" t="n"/>
      <c r="Q4547" s="6" t="n"/>
      <c r="R4547" s="7" t="n"/>
      <c r="S4547" s="6" t="n"/>
      <c r="T4547" s="6" t="n"/>
      <c r="U4547" s="6" t="n"/>
      <c r="V4547" s="3">
        <f>IF(OR(B4547="",C4547),"",CONCATENATE(B4547,".",C4547))</f>
        <v/>
      </c>
      <c r="W4547">
        <f>UPPER(TRIM(H4547))</f>
        <v/>
      </c>
      <c r="X4547">
        <f>UPPER(TRIM(I4547))</f>
        <v/>
      </c>
      <c r="Y4547">
        <f>IF(V4547&lt;&gt;"",IFERROR(INDEX(federal_program_name_lookup,MATCH(V4547,aln_lookup,0)),""),"")</f>
        <v/>
      </c>
    </row>
    <row r="4548">
      <c r="A4548">
        <f>IF(B4548&lt;&gt;"", "AWARD-"&amp;TEXT(ROW()-1,"0000"), "")</f>
        <v/>
      </c>
      <c r="B4548" s="4" t="n"/>
      <c r="C4548" s="4" t="n"/>
      <c r="D4548" s="4" t="n"/>
      <c r="E4548" s="6" t="n"/>
      <c r="F4548" s="7" t="n"/>
      <c r="G4548" s="6" t="n"/>
      <c r="H4548" s="6" t="n"/>
      <c r="I4548" s="6" t="n"/>
      <c r="J4548" s="5">
        <f>SUMIFS(amount_expended,cfda_key,V4548)</f>
        <v/>
      </c>
      <c r="K4548" s="5">
        <f>IF(G4548="OTHER CLUSTER NOT LISTED ABOVE",SUMIFS(amount_expended,uniform_other_cluster_name,X4548), IF(AND(OR(G4548="N/A",G4548=""),H4548=""),0,IF(G4548="STATE CLUSTER",SUMIFS(amount_expended,uniform_state_cluster_name,W4548),SUMIFS(amount_expended,cluster_name,G4548))))</f>
        <v/>
      </c>
      <c r="L4548" s="6" t="n"/>
      <c r="M4548" s="4" t="n"/>
      <c r="N4548" s="6" t="n"/>
      <c r="O4548" s="4" t="n"/>
      <c r="P4548" s="4" t="n"/>
      <c r="Q4548" s="6" t="n"/>
      <c r="R4548" s="7" t="n"/>
      <c r="S4548" s="6" t="n"/>
      <c r="T4548" s="6" t="n"/>
      <c r="U4548" s="6" t="n"/>
      <c r="V4548" s="3">
        <f>IF(OR(B4548="",C4548),"",CONCATENATE(B4548,".",C4548))</f>
        <v/>
      </c>
      <c r="W4548">
        <f>UPPER(TRIM(H4548))</f>
        <v/>
      </c>
      <c r="X4548">
        <f>UPPER(TRIM(I4548))</f>
        <v/>
      </c>
      <c r="Y4548">
        <f>IF(V4548&lt;&gt;"",IFERROR(INDEX(federal_program_name_lookup,MATCH(V4548,aln_lookup,0)),""),"")</f>
        <v/>
      </c>
    </row>
    <row r="4549">
      <c r="A4549">
        <f>IF(B4549&lt;&gt;"", "AWARD-"&amp;TEXT(ROW()-1,"0000"), "")</f>
        <v/>
      </c>
      <c r="B4549" s="4" t="n"/>
      <c r="C4549" s="4" t="n"/>
      <c r="D4549" s="4" t="n"/>
      <c r="E4549" s="6" t="n"/>
      <c r="F4549" s="7" t="n"/>
      <c r="G4549" s="6" t="n"/>
      <c r="H4549" s="6" t="n"/>
      <c r="I4549" s="6" t="n"/>
      <c r="J4549" s="5">
        <f>SUMIFS(amount_expended,cfda_key,V4549)</f>
        <v/>
      </c>
      <c r="K4549" s="5">
        <f>IF(G4549="OTHER CLUSTER NOT LISTED ABOVE",SUMIFS(amount_expended,uniform_other_cluster_name,X4549), IF(AND(OR(G4549="N/A",G4549=""),H4549=""),0,IF(G4549="STATE CLUSTER",SUMIFS(amount_expended,uniform_state_cluster_name,W4549),SUMIFS(amount_expended,cluster_name,G4549))))</f>
        <v/>
      </c>
      <c r="L4549" s="6" t="n"/>
      <c r="M4549" s="4" t="n"/>
      <c r="N4549" s="6" t="n"/>
      <c r="O4549" s="4" t="n"/>
      <c r="P4549" s="4" t="n"/>
      <c r="Q4549" s="6" t="n"/>
      <c r="R4549" s="7" t="n"/>
      <c r="S4549" s="6" t="n"/>
      <c r="T4549" s="6" t="n"/>
      <c r="U4549" s="6" t="n"/>
      <c r="V4549" s="3">
        <f>IF(OR(B4549="",C4549),"",CONCATENATE(B4549,".",C4549))</f>
        <v/>
      </c>
      <c r="W4549">
        <f>UPPER(TRIM(H4549))</f>
        <v/>
      </c>
      <c r="X4549">
        <f>UPPER(TRIM(I4549))</f>
        <v/>
      </c>
      <c r="Y4549">
        <f>IF(V4549&lt;&gt;"",IFERROR(INDEX(federal_program_name_lookup,MATCH(V4549,aln_lookup,0)),""),"")</f>
        <v/>
      </c>
    </row>
    <row r="4550">
      <c r="A4550">
        <f>IF(B4550&lt;&gt;"", "AWARD-"&amp;TEXT(ROW()-1,"0000"), "")</f>
        <v/>
      </c>
      <c r="B4550" s="4" t="n"/>
      <c r="C4550" s="4" t="n"/>
      <c r="D4550" s="4" t="n"/>
      <c r="E4550" s="6" t="n"/>
      <c r="F4550" s="7" t="n"/>
      <c r="G4550" s="6" t="n"/>
      <c r="H4550" s="6" t="n"/>
      <c r="I4550" s="6" t="n"/>
      <c r="J4550" s="5">
        <f>SUMIFS(amount_expended,cfda_key,V4550)</f>
        <v/>
      </c>
      <c r="K4550" s="5">
        <f>IF(G4550="OTHER CLUSTER NOT LISTED ABOVE",SUMIFS(amount_expended,uniform_other_cluster_name,X4550), IF(AND(OR(G4550="N/A",G4550=""),H4550=""),0,IF(G4550="STATE CLUSTER",SUMIFS(amount_expended,uniform_state_cluster_name,W4550),SUMIFS(amount_expended,cluster_name,G4550))))</f>
        <v/>
      </c>
      <c r="L4550" s="6" t="n"/>
      <c r="M4550" s="4" t="n"/>
      <c r="N4550" s="6" t="n"/>
      <c r="O4550" s="4" t="n"/>
      <c r="P4550" s="4" t="n"/>
      <c r="Q4550" s="6" t="n"/>
      <c r="R4550" s="7" t="n"/>
      <c r="S4550" s="6" t="n"/>
      <c r="T4550" s="6" t="n"/>
      <c r="U4550" s="6" t="n"/>
      <c r="V4550" s="3">
        <f>IF(OR(B4550="",C4550),"",CONCATENATE(B4550,".",C4550))</f>
        <v/>
      </c>
      <c r="W4550">
        <f>UPPER(TRIM(H4550))</f>
        <v/>
      </c>
      <c r="X4550">
        <f>UPPER(TRIM(I4550))</f>
        <v/>
      </c>
      <c r="Y4550">
        <f>IF(V4550&lt;&gt;"",IFERROR(INDEX(federal_program_name_lookup,MATCH(V4550,aln_lookup,0)),""),"")</f>
        <v/>
      </c>
    </row>
    <row r="4551">
      <c r="A4551">
        <f>IF(B4551&lt;&gt;"", "AWARD-"&amp;TEXT(ROW()-1,"0000"), "")</f>
        <v/>
      </c>
      <c r="B4551" s="4" t="n"/>
      <c r="C4551" s="4" t="n"/>
      <c r="D4551" s="4" t="n"/>
      <c r="E4551" s="6" t="n"/>
      <c r="F4551" s="7" t="n"/>
      <c r="G4551" s="6" t="n"/>
      <c r="H4551" s="6" t="n"/>
      <c r="I4551" s="6" t="n"/>
      <c r="J4551" s="5">
        <f>SUMIFS(amount_expended,cfda_key,V4551)</f>
        <v/>
      </c>
      <c r="K4551" s="5">
        <f>IF(G4551="OTHER CLUSTER NOT LISTED ABOVE",SUMIFS(amount_expended,uniform_other_cluster_name,X4551), IF(AND(OR(G4551="N/A",G4551=""),H4551=""),0,IF(G4551="STATE CLUSTER",SUMIFS(amount_expended,uniform_state_cluster_name,W4551),SUMIFS(amount_expended,cluster_name,G4551))))</f>
        <v/>
      </c>
      <c r="L4551" s="6" t="n"/>
      <c r="M4551" s="4" t="n"/>
      <c r="N4551" s="6" t="n"/>
      <c r="O4551" s="4" t="n"/>
      <c r="P4551" s="4" t="n"/>
      <c r="Q4551" s="6" t="n"/>
      <c r="R4551" s="7" t="n"/>
      <c r="S4551" s="6" t="n"/>
      <c r="T4551" s="6" t="n"/>
      <c r="U4551" s="6" t="n"/>
      <c r="V4551" s="3">
        <f>IF(OR(B4551="",C4551),"",CONCATENATE(B4551,".",C4551))</f>
        <v/>
      </c>
      <c r="W4551">
        <f>UPPER(TRIM(H4551))</f>
        <v/>
      </c>
      <c r="X4551">
        <f>UPPER(TRIM(I4551))</f>
        <v/>
      </c>
      <c r="Y4551">
        <f>IF(V4551&lt;&gt;"",IFERROR(INDEX(federal_program_name_lookup,MATCH(V4551,aln_lookup,0)),""),"")</f>
        <v/>
      </c>
    </row>
    <row r="4552">
      <c r="A4552">
        <f>IF(B4552&lt;&gt;"", "AWARD-"&amp;TEXT(ROW()-1,"0000"), "")</f>
        <v/>
      </c>
      <c r="B4552" s="4" t="n"/>
      <c r="C4552" s="4" t="n"/>
      <c r="D4552" s="4" t="n"/>
      <c r="E4552" s="6" t="n"/>
      <c r="F4552" s="7" t="n"/>
      <c r="G4552" s="6" t="n"/>
      <c r="H4552" s="6" t="n"/>
      <c r="I4552" s="6" t="n"/>
      <c r="J4552" s="5">
        <f>SUMIFS(amount_expended,cfda_key,V4552)</f>
        <v/>
      </c>
      <c r="K4552" s="5">
        <f>IF(G4552="OTHER CLUSTER NOT LISTED ABOVE",SUMIFS(amount_expended,uniform_other_cluster_name,X4552), IF(AND(OR(G4552="N/A",G4552=""),H4552=""),0,IF(G4552="STATE CLUSTER",SUMIFS(amount_expended,uniform_state_cluster_name,W4552),SUMIFS(amount_expended,cluster_name,G4552))))</f>
        <v/>
      </c>
      <c r="L4552" s="6" t="n"/>
      <c r="M4552" s="4" t="n"/>
      <c r="N4552" s="6" t="n"/>
      <c r="O4552" s="4" t="n"/>
      <c r="P4552" s="4" t="n"/>
      <c r="Q4552" s="6" t="n"/>
      <c r="R4552" s="7" t="n"/>
      <c r="S4552" s="6" t="n"/>
      <c r="T4552" s="6" t="n"/>
      <c r="U4552" s="6" t="n"/>
      <c r="V4552" s="3">
        <f>IF(OR(B4552="",C4552),"",CONCATENATE(B4552,".",C4552))</f>
        <v/>
      </c>
      <c r="W4552">
        <f>UPPER(TRIM(H4552))</f>
        <v/>
      </c>
      <c r="X4552">
        <f>UPPER(TRIM(I4552))</f>
        <v/>
      </c>
      <c r="Y4552">
        <f>IF(V4552&lt;&gt;"",IFERROR(INDEX(federal_program_name_lookup,MATCH(V4552,aln_lookup,0)),""),"")</f>
        <v/>
      </c>
    </row>
    <row r="4553">
      <c r="A4553">
        <f>IF(B4553&lt;&gt;"", "AWARD-"&amp;TEXT(ROW()-1,"0000"), "")</f>
        <v/>
      </c>
      <c r="B4553" s="4" t="n"/>
      <c r="C4553" s="4" t="n"/>
      <c r="D4553" s="4" t="n"/>
      <c r="E4553" s="6" t="n"/>
      <c r="F4553" s="7" t="n"/>
      <c r="G4553" s="6" t="n"/>
      <c r="H4553" s="6" t="n"/>
      <c r="I4553" s="6" t="n"/>
      <c r="J4553" s="5">
        <f>SUMIFS(amount_expended,cfda_key,V4553)</f>
        <v/>
      </c>
      <c r="K4553" s="5">
        <f>IF(G4553="OTHER CLUSTER NOT LISTED ABOVE",SUMIFS(amount_expended,uniform_other_cluster_name,X4553), IF(AND(OR(G4553="N/A",G4553=""),H4553=""),0,IF(G4553="STATE CLUSTER",SUMIFS(amount_expended,uniform_state_cluster_name,W4553),SUMIFS(amount_expended,cluster_name,G4553))))</f>
        <v/>
      </c>
      <c r="L4553" s="6" t="n"/>
      <c r="M4553" s="4" t="n"/>
      <c r="N4553" s="6" t="n"/>
      <c r="O4553" s="4" t="n"/>
      <c r="P4553" s="4" t="n"/>
      <c r="Q4553" s="6" t="n"/>
      <c r="R4553" s="7" t="n"/>
      <c r="S4553" s="6" t="n"/>
      <c r="T4553" s="6" t="n"/>
      <c r="U4553" s="6" t="n"/>
      <c r="V4553" s="3">
        <f>IF(OR(B4553="",C4553),"",CONCATENATE(B4553,".",C4553))</f>
        <v/>
      </c>
      <c r="W4553">
        <f>UPPER(TRIM(H4553))</f>
        <v/>
      </c>
      <c r="X4553">
        <f>UPPER(TRIM(I4553))</f>
        <v/>
      </c>
      <c r="Y4553">
        <f>IF(V4553&lt;&gt;"",IFERROR(INDEX(federal_program_name_lookup,MATCH(V4553,aln_lookup,0)),""),"")</f>
        <v/>
      </c>
    </row>
    <row r="4554">
      <c r="A4554">
        <f>IF(B4554&lt;&gt;"", "AWARD-"&amp;TEXT(ROW()-1,"0000"), "")</f>
        <v/>
      </c>
      <c r="B4554" s="4" t="n"/>
      <c r="C4554" s="4" t="n"/>
      <c r="D4554" s="4" t="n"/>
      <c r="E4554" s="6" t="n"/>
      <c r="F4554" s="7" t="n"/>
      <c r="G4554" s="6" t="n"/>
      <c r="H4554" s="6" t="n"/>
      <c r="I4554" s="6" t="n"/>
      <c r="J4554" s="5">
        <f>SUMIFS(amount_expended,cfda_key,V4554)</f>
        <v/>
      </c>
      <c r="K4554" s="5">
        <f>IF(G4554="OTHER CLUSTER NOT LISTED ABOVE",SUMIFS(amount_expended,uniform_other_cluster_name,X4554), IF(AND(OR(G4554="N/A",G4554=""),H4554=""),0,IF(G4554="STATE CLUSTER",SUMIFS(amount_expended,uniform_state_cluster_name,W4554),SUMIFS(amount_expended,cluster_name,G4554))))</f>
        <v/>
      </c>
      <c r="L4554" s="6" t="n"/>
      <c r="M4554" s="4" t="n"/>
      <c r="N4554" s="6" t="n"/>
      <c r="O4554" s="4" t="n"/>
      <c r="P4554" s="4" t="n"/>
      <c r="Q4554" s="6" t="n"/>
      <c r="R4554" s="7" t="n"/>
      <c r="S4554" s="6" t="n"/>
      <c r="T4554" s="6" t="n"/>
      <c r="U4554" s="6" t="n"/>
      <c r="V4554" s="3">
        <f>IF(OR(B4554="",C4554),"",CONCATENATE(B4554,".",C4554))</f>
        <v/>
      </c>
      <c r="W4554">
        <f>UPPER(TRIM(H4554))</f>
        <v/>
      </c>
      <c r="X4554">
        <f>UPPER(TRIM(I4554))</f>
        <v/>
      </c>
      <c r="Y4554">
        <f>IF(V4554&lt;&gt;"",IFERROR(INDEX(federal_program_name_lookup,MATCH(V4554,aln_lookup,0)),""),"")</f>
        <v/>
      </c>
    </row>
    <row r="4555">
      <c r="A4555">
        <f>IF(B4555&lt;&gt;"", "AWARD-"&amp;TEXT(ROW()-1,"0000"), "")</f>
        <v/>
      </c>
      <c r="B4555" s="4" t="n"/>
      <c r="C4555" s="4" t="n"/>
      <c r="D4555" s="4" t="n"/>
      <c r="E4555" s="6" t="n"/>
      <c r="F4555" s="7" t="n"/>
      <c r="G4555" s="6" t="n"/>
      <c r="H4555" s="6" t="n"/>
      <c r="I4555" s="6" t="n"/>
      <c r="J4555" s="5">
        <f>SUMIFS(amount_expended,cfda_key,V4555)</f>
        <v/>
      </c>
      <c r="K4555" s="5">
        <f>IF(G4555="OTHER CLUSTER NOT LISTED ABOVE",SUMIFS(amount_expended,uniform_other_cluster_name,X4555), IF(AND(OR(G4555="N/A",G4555=""),H4555=""),0,IF(G4555="STATE CLUSTER",SUMIFS(amount_expended,uniform_state_cluster_name,W4555),SUMIFS(amount_expended,cluster_name,G4555))))</f>
        <v/>
      </c>
      <c r="L4555" s="6" t="n"/>
      <c r="M4555" s="4" t="n"/>
      <c r="N4555" s="6" t="n"/>
      <c r="O4555" s="4" t="n"/>
      <c r="P4555" s="4" t="n"/>
      <c r="Q4555" s="6" t="n"/>
      <c r="R4555" s="7" t="n"/>
      <c r="S4555" s="6" t="n"/>
      <c r="T4555" s="6" t="n"/>
      <c r="U4555" s="6" t="n"/>
      <c r="V4555" s="3">
        <f>IF(OR(B4555="",C4555),"",CONCATENATE(B4555,".",C4555))</f>
        <v/>
      </c>
      <c r="W4555">
        <f>UPPER(TRIM(H4555))</f>
        <v/>
      </c>
      <c r="X4555">
        <f>UPPER(TRIM(I4555))</f>
        <v/>
      </c>
      <c r="Y4555">
        <f>IF(V4555&lt;&gt;"",IFERROR(INDEX(federal_program_name_lookup,MATCH(V4555,aln_lookup,0)),""),"")</f>
        <v/>
      </c>
    </row>
    <row r="4556">
      <c r="A4556">
        <f>IF(B4556&lt;&gt;"", "AWARD-"&amp;TEXT(ROW()-1,"0000"), "")</f>
        <v/>
      </c>
      <c r="B4556" s="4" t="n"/>
      <c r="C4556" s="4" t="n"/>
      <c r="D4556" s="4" t="n"/>
      <c r="E4556" s="6" t="n"/>
      <c r="F4556" s="7" t="n"/>
      <c r="G4556" s="6" t="n"/>
      <c r="H4556" s="6" t="n"/>
      <c r="I4556" s="6" t="n"/>
      <c r="J4556" s="5">
        <f>SUMIFS(amount_expended,cfda_key,V4556)</f>
        <v/>
      </c>
      <c r="K4556" s="5">
        <f>IF(G4556="OTHER CLUSTER NOT LISTED ABOVE",SUMIFS(amount_expended,uniform_other_cluster_name,X4556), IF(AND(OR(G4556="N/A",G4556=""),H4556=""),0,IF(G4556="STATE CLUSTER",SUMIFS(amount_expended,uniform_state_cluster_name,W4556),SUMIFS(amount_expended,cluster_name,G4556))))</f>
        <v/>
      </c>
      <c r="L4556" s="6" t="n"/>
      <c r="M4556" s="4" t="n"/>
      <c r="N4556" s="6" t="n"/>
      <c r="O4556" s="4" t="n"/>
      <c r="P4556" s="4" t="n"/>
      <c r="Q4556" s="6" t="n"/>
      <c r="R4556" s="7" t="n"/>
      <c r="S4556" s="6" t="n"/>
      <c r="T4556" s="6" t="n"/>
      <c r="U4556" s="6" t="n"/>
      <c r="V4556" s="3">
        <f>IF(OR(B4556="",C4556),"",CONCATENATE(B4556,".",C4556))</f>
        <v/>
      </c>
      <c r="W4556">
        <f>UPPER(TRIM(H4556))</f>
        <v/>
      </c>
      <c r="X4556">
        <f>UPPER(TRIM(I4556))</f>
        <v/>
      </c>
      <c r="Y4556">
        <f>IF(V4556&lt;&gt;"",IFERROR(INDEX(federal_program_name_lookup,MATCH(V4556,aln_lookup,0)),""),"")</f>
        <v/>
      </c>
    </row>
    <row r="4557">
      <c r="A4557">
        <f>IF(B4557&lt;&gt;"", "AWARD-"&amp;TEXT(ROW()-1,"0000"), "")</f>
        <v/>
      </c>
      <c r="B4557" s="4" t="n"/>
      <c r="C4557" s="4" t="n"/>
      <c r="D4557" s="4" t="n"/>
      <c r="E4557" s="6" t="n"/>
      <c r="F4557" s="7" t="n"/>
      <c r="G4557" s="6" t="n"/>
      <c r="H4557" s="6" t="n"/>
      <c r="I4557" s="6" t="n"/>
      <c r="J4557" s="5">
        <f>SUMIFS(amount_expended,cfda_key,V4557)</f>
        <v/>
      </c>
      <c r="K4557" s="5">
        <f>IF(G4557="OTHER CLUSTER NOT LISTED ABOVE",SUMIFS(amount_expended,uniform_other_cluster_name,X4557), IF(AND(OR(G4557="N/A",G4557=""),H4557=""),0,IF(G4557="STATE CLUSTER",SUMIFS(amount_expended,uniform_state_cluster_name,W4557),SUMIFS(amount_expended,cluster_name,G4557))))</f>
        <v/>
      </c>
      <c r="L4557" s="6" t="n"/>
      <c r="M4557" s="4" t="n"/>
      <c r="N4557" s="6" t="n"/>
      <c r="O4557" s="4" t="n"/>
      <c r="P4557" s="4" t="n"/>
      <c r="Q4557" s="6" t="n"/>
      <c r="R4557" s="7" t="n"/>
      <c r="S4557" s="6" t="n"/>
      <c r="T4557" s="6" t="n"/>
      <c r="U4557" s="6" t="n"/>
      <c r="V4557" s="3">
        <f>IF(OR(B4557="",C4557),"",CONCATENATE(B4557,".",C4557))</f>
        <v/>
      </c>
      <c r="W4557">
        <f>UPPER(TRIM(H4557))</f>
        <v/>
      </c>
      <c r="X4557">
        <f>UPPER(TRIM(I4557))</f>
        <v/>
      </c>
      <c r="Y4557">
        <f>IF(V4557&lt;&gt;"",IFERROR(INDEX(federal_program_name_lookup,MATCH(V4557,aln_lookup,0)),""),"")</f>
        <v/>
      </c>
    </row>
    <row r="4558">
      <c r="A4558">
        <f>IF(B4558&lt;&gt;"", "AWARD-"&amp;TEXT(ROW()-1,"0000"), "")</f>
        <v/>
      </c>
      <c r="B4558" s="4" t="n"/>
      <c r="C4558" s="4" t="n"/>
      <c r="D4558" s="4" t="n"/>
      <c r="E4558" s="6" t="n"/>
      <c r="F4558" s="7" t="n"/>
      <c r="G4558" s="6" t="n"/>
      <c r="H4558" s="6" t="n"/>
      <c r="I4558" s="6" t="n"/>
      <c r="J4558" s="5">
        <f>SUMIFS(amount_expended,cfda_key,V4558)</f>
        <v/>
      </c>
      <c r="K4558" s="5">
        <f>IF(G4558="OTHER CLUSTER NOT LISTED ABOVE",SUMIFS(amount_expended,uniform_other_cluster_name,X4558), IF(AND(OR(G4558="N/A",G4558=""),H4558=""),0,IF(G4558="STATE CLUSTER",SUMIFS(amount_expended,uniform_state_cluster_name,W4558),SUMIFS(amount_expended,cluster_name,G4558))))</f>
        <v/>
      </c>
      <c r="L4558" s="6" t="n"/>
      <c r="M4558" s="4" t="n"/>
      <c r="N4558" s="6" t="n"/>
      <c r="O4558" s="4" t="n"/>
      <c r="P4558" s="4" t="n"/>
      <c r="Q4558" s="6" t="n"/>
      <c r="R4558" s="7" t="n"/>
      <c r="S4558" s="6" t="n"/>
      <c r="T4558" s="6" t="n"/>
      <c r="U4558" s="6" t="n"/>
      <c r="V4558" s="3">
        <f>IF(OR(B4558="",C4558),"",CONCATENATE(B4558,".",C4558))</f>
        <v/>
      </c>
      <c r="W4558">
        <f>UPPER(TRIM(H4558))</f>
        <v/>
      </c>
      <c r="X4558">
        <f>UPPER(TRIM(I4558))</f>
        <v/>
      </c>
      <c r="Y4558">
        <f>IF(V4558&lt;&gt;"",IFERROR(INDEX(federal_program_name_lookup,MATCH(V4558,aln_lookup,0)),""),"")</f>
        <v/>
      </c>
    </row>
    <row r="4559">
      <c r="A4559">
        <f>IF(B4559&lt;&gt;"", "AWARD-"&amp;TEXT(ROW()-1,"0000"), "")</f>
        <v/>
      </c>
      <c r="B4559" s="4" t="n"/>
      <c r="C4559" s="4" t="n"/>
      <c r="D4559" s="4" t="n"/>
      <c r="E4559" s="6" t="n"/>
      <c r="F4559" s="7" t="n"/>
      <c r="G4559" s="6" t="n"/>
      <c r="H4559" s="6" t="n"/>
      <c r="I4559" s="6" t="n"/>
      <c r="J4559" s="5">
        <f>SUMIFS(amount_expended,cfda_key,V4559)</f>
        <v/>
      </c>
      <c r="K4559" s="5">
        <f>IF(G4559="OTHER CLUSTER NOT LISTED ABOVE",SUMIFS(amount_expended,uniform_other_cluster_name,X4559), IF(AND(OR(G4559="N/A",G4559=""),H4559=""),0,IF(G4559="STATE CLUSTER",SUMIFS(amount_expended,uniform_state_cluster_name,W4559),SUMIFS(amount_expended,cluster_name,G4559))))</f>
        <v/>
      </c>
      <c r="L4559" s="6" t="n"/>
      <c r="M4559" s="4" t="n"/>
      <c r="N4559" s="6" t="n"/>
      <c r="O4559" s="4" t="n"/>
      <c r="P4559" s="4" t="n"/>
      <c r="Q4559" s="6" t="n"/>
      <c r="R4559" s="7" t="n"/>
      <c r="S4559" s="6" t="n"/>
      <c r="T4559" s="6" t="n"/>
      <c r="U4559" s="6" t="n"/>
      <c r="V4559" s="3">
        <f>IF(OR(B4559="",C4559),"",CONCATENATE(B4559,".",C4559))</f>
        <v/>
      </c>
      <c r="W4559">
        <f>UPPER(TRIM(H4559))</f>
        <v/>
      </c>
      <c r="X4559">
        <f>UPPER(TRIM(I4559))</f>
        <v/>
      </c>
      <c r="Y4559">
        <f>IF(V4559&lt;&gt;"",IFERROR(INDEX(federal_program_name_lookup,MATCH(V4559,aln_lookup,0)),""),"")</f>
        <v/>
      </c>
    </row>
    <row r="4560">
      <c r="A4560">
        <f>IF(B4560&lt;&gt;"", "AWARD-"&amp;TEXT(ROW()-1,"0000"), "")</f>
        <v/>
      </c>
      <c r="B4560" s="4" t="n"/>
      <c r="C4560" s="4" t="n"/>
      <c r="D4560" s="4" t="n"/>
      <c r="E4560" s="6" t="n"/>
      <c r="F4560" s="7" t="n"/>
      <c r="G4560" s="6" t="n"/>
      <c r="H4560" s="6" t="n"/>
      <c r="I4560" s="6" t="n"/>
      <c r="J4560" s="5">
        <f>SUMIFS(amount_expended,cfda_key,V4560)</f>
        <v/>
      </c>
      <c r="K4560" s="5">
        <f>IF(G4560="OTHER CLUSTER NOT LISTED ABOVE",SUMIFS(amount_expended,uniform_other_cluster_name,X4560), IF(AND(OR(G4560="N/A",G4560=""),H4560=""),0,IF(G4560="STATE CLUSTER",SUMIFS(amount_expended,uniform_state_cluster_name,W4560),SUMIFS(amount_expended,cluster_name,G4560))))</f>
        <v/>
      </c>
      <c r="L4560" s="6" t="n"/>
      <c r="M4560" s="4" t="n"/>
      <c r="N4560" s="6" t="n"/>
      <c r="O4560" s="4" t="n"/>
      <c r="P4560" s="4" t="n"/>
      <c r="Q4560" s="6" t="n"/>
      <c r="R4560" s="7" t="n"/>
      <c r="S4560" s="6" t="n"/>
      <c r="T4560" s="6" t="n"/>
      <c r="U4560" s="6" t="n"/>
      <c r="V4560" s="3">
        <f>IF(OR(B4560="",C4560),"",CONCATENATE(B4560,".",C4560))</f>
        <v/>
      </c>
      <c r="W4560">
        <f>UPPER(TRIM(H4560))</f>
        <v/>
      </c>
      <c r="X4560">
        <f>UPPER(TRIM(I4560))</f>
        <v/>
      </c>
      <c r="Y4560">
        <f>IF(V4560&lt;&gt;"",IFERROR(INDEX(federal_program_name_lookup,MATCH(V4560,aln_lookup,0)),""),"")</f>
        <v/>
      </c>
    </row>
    <row r="4561">
      <c r="A4561">
        <f>IF(B4561&lt;&gt;"", "AWARD-"&amp;TEXT(ROW()-1,"0000"), "")</f>
        <v/>
      </c>
      <c r="B4561" s="4" t="n"/>
      <c r="C4561" s="4" t="n"/>
      <c r="D4561" s="4" t="n"/>
      <c r="E4561" s="6" t="n"/>
      <c r="F4561" s="7" t="n"/>
      <c r="G4561" s="6" t="n"/>
      <c r="H4561" s="6" t="n"/>
      <c r="I4561" s="6" t="n"/>
      <c r="J4561" s="5">
        <f>SUMIFS(amount_expended,cfda_key,V4561)</f>
        <v/>
      </c>
      <c r="K4561" s="5">
        <f>IF(G4561="OTHER CLUSTER NOT LISTED ABOVE",SUMIFS(amount_expended,uniform_other_cluster_name,X4561), IF(AND(OR(G4561="N/A",G4561=""),H4561=""),0,IF(G4561="STATE CLUSTER",SUMIFS(amount_expended,uniform_state_cluster_name,W4561),SUMIFS(amount_expended,cluster_name,G4561))))</f>
        <v/>
      </c>
      <c r="L4561" s="6" t="n"/>
      <c r="M4561" s="4" t="n"/>
      <c r="N4561" s="6" t="n"/>
      <c r="O4561" s="4" t="n"/>
      <c r="P4561" s="4" t="n"/>
      <c r="Q4561" s="6" t="n"/>
      <c r="R4561" s="7" t="n"/>
      <c r="S4561" s="6" t="n"/>
      <c r="T4561" s="6" t="n"/>
      <c r="U4561" s="6" t="n"/>
      <c r="V4561" s="3">
        <f>IF(OR(B4561="",C4561),"",CONCATENATE(B4561,".",C4561))</f>
        <v/>
      </c>
      <c r="W4561">
        <f>UPPER(TRIM(H4561))</f>
        <v/>
      </c>
      <c r="X4561">
        <f>UPPER(TRIM(I4561))</f>
        <v/>
      </c>
      <c r="Y4561">
        <f>IF(V4561&lt;&gt;"",IFERROR(INDEX(federal_program_name_lookup,MATCH(V4561,aln_lookup,0)),""),"")</f>
        <v/>
      </c>
    </row>
    <row r="4562">
      <c r="A4562">
        <f>IF(B4562&lt;&gt;"", "AWARD-"&amp;TEXT(ROW()-1,"0000"), "")</f>
        <v/>
      </c>
      <c r="B4562" s="4" t="n"/>
      <c r="C4562" s="4" t="n"/>
      <c r="D4562" s="4" t="n"/>
      <c r="E4562" s="6" t="n"/>
      <c r="F4562" s="7" t="n"/>
      <c r="G4562" s="6" t="n"/>
      <c r="H4562" s="6" t="n"/>
      <c r="I4562" s="6" t="n"/>
      <c r="J4562" s="5">
        <f>SUMIFS(amount_expended,cfda_key,V4562)</f>
        <v/>
      </c>
      <c r="K4562" s="5">
        <f>IF(G4562="OTHER CLUSTER NOT LISTED ABOVE",SUMIFS(amount_expended,uniform_other_cluster_name,X4562), IF(AND(OR(G4562="N/A",G4562=""),H4562=""),0,IF(G4562="STATE CLUSTER",SUMIFS(amount_expended,uniform_state_cluster_name,W4562),SUMIFS(amount_expended,cluster_name,G4562))))</f>
        <v/>
      </c>
      <c r="L4562" s="6" t="n"/>
      <c r="M4562" s="4" t="n"/>
      <c r="N4562" s="6" t="n"/>
      <c r="O4562" s="4" t="n"/>
      <c r="P4562" s="4" t="n"/>
      <c r="Q4562" s="6" t="n"/>
      <c r="R4562" s="7" t="n"/>
      <c r="S4562" s="6" t="n"/>
      <c r="T4562" s="6" t="n"/>
      <c r="U4562" s="6" t="n"/>
      <c r="V4562" s="3">
        <f>IF(OR(B4562="",C4562),"",CONCATENATE(B4562,".",C4562))</f>
        <v/>
      </c>
      <c r="W4562">
        <f>UPPER(TRIM(H4562))</f>
        <v/>
      </c>
      <c r="X4562">
        <f>UPPER(TRIM(I4562))</f>
        <v/>
      </c>
      <c r="Y4562">
        <f>IF(V4562&lt;&gt;"",IFERROR(INDEX(federal_program_name_lookup,MATCH(V4562,aln_lookup,0)),""),"")</f>
        <v/>
      </c>
    </row>
    <row r="4563">
      <c r="A4563">
        <f>IF(B4563&lt;&gt;"", "AWARD-"&amp;TEXT(ROW()-1,"0000"), "")</f>
        <v/>
      </c>
      <c r="B4563" s="4" t="n"/>
      <c r="C4563" s="4" t="n"/>
      <c r="D4563" s="4" t="n"/>
      <c r="E4563" s="6" t="n"/>
      <c r="F4563" s="7" t="n"/>
      <c r="G4563" s="6" t="n"/>
      <c r="H4563" s="6" t="n"/>
      <c r="I4563" s="6" t="n"/>
      <c r="J4563" s="5">
        <f>SUMIFS(amount_expended,cfda_key,V4563)</f>
        <v/>
      </c>
      <c r="K4563" s="5">
        <f>IF(G4563="OTHER CLUSTER NOT LISTED ABOVE",SUMIFS(amount_expended,uniform_other_cluster_name,X4563), IF(AND(OR(G4563="N/A",G4563=""),H4563=""),0,IF(G4563="STATE CLUSTER",SUMIFS(amount_expended,uniform_state_cluster_name,W4563),SUMIFS(amount_expended,cluster_name,G4563))))</f>
        <v/>
      </c>
      <c r="L4563" s="6" t="n"/>
      <c r="M4563" s="4" t="n"/>
      <c r="N4563" s="6" t="n"/>
      <c r="O4563" s="4" t="n"/>
      <c r="P4563" s="4" t="n"/>
      <c r="Q4563" s="6" t="n"/>
      <c r="R4563" s="7" t="n"/>
      <c r="S4563" s="6" t="n"/>
      <c r="T4563" s="6" t="n"/>
      <c r="U4563" s="6" t="n"/>
      <c r="V4563" s="3">
        <f>IF(OR(B4563="",C4563),"",CONCATENATE(B4563,".",C4563))</f>
        <v/>
      </c>
      <c r="W4563">
        <f>UPPER(TRIM(H4563))</f>
        <v/>
      </c>
      <c r="X4563">
        <f>UPPER(TRIM(I4563))</f>
        <v/>
      </c>
      <c r="Y4563">
        <f>IF(V4563&lt;&gt;"",IFERROR(INDEX(federal_program_name_lookup,MATCH(V4563,aln_lookup,0)),""),"")</f>
        <v/>
      </c>
    </row>
    <row r="4564">
      <c r="A4564">
        <f>IF(B4564&lt;&gt;"", "AWARD-"&amp;TEXT(ROW()-1,"0000"), "")</f>
        <v/>
      </c>
      <c r="B4564" s="4" t="n"/>
      <c r="C4564" s="4" t="n"/>
      <c r="D4564" s="4" t="n"/>
      <c r="E4564" s="6" t="n"/>
      <c r="F4564" s="7" t="n"/>
      <c r="G4564" s="6" t="n"/>
      <c r="H4564" s="6" t="n"/>
      <c r="I4564" s="6" t="n"/>
      <c r="J4564" s="5">
        <f>SUMIFS(amount_expended,cfda_key,V4564)</f>
        <v/>
      </c>
      <c r="K4564" s="5">
        <f>IF(G4564="OTHER CLUSTER NOT LISTED ABOVE",SUMIFS(amount_expended,uniform_other_cluster_name,X4564), IF(AND(OR(G4564="N/A",G4564=""),H4564=""),0,IF(G4564="STATE CLUSTER",SUMIFS(amount_expended,uniform_state_cluster_name,W4564),SUMIFS(amount_expended,cluster_name,G4564))))</f>
        <v/>
      </c>
      <c r="L4564" s="6" t="n"/>
      <c r="M4564" s="4" t="n"/>
      <c r="N4564" s="6" t="n"/>
      <c r="O4564" s="4" t="n"/>
      <c r="P4564" s="4" t="n"/>
      <c r="Q4564" s="6" t="n"/>
      <c r="R4564" s="7" t="n"/>
      <c r="S4564" s="6" t="n"/>
      <c r="T4564" s="6" t="n"/>
      <c r="U4564" s="6" t="n"/>
      <c r="V4564" s="3">
        <f>IF(OR(B4564="",C4564),"",CONCATENATE(B4564,".",C4564))</f>
        <v/>
      </c>
      <c r="W4564">
        <f>UPPER(TRIM(H4564))</f>
        <v/>
      </c>
      <c r="X4564">
        <f>UPPER(TRIM(I4564))</f>
        <v/>
      </c>
      <c r="Y4564">
        <f>IF(V4564&lt;&gt;"",IFERROR(INDEX(federal_program_name_lookup,MATCH(V4564,aln_lookup,0)),""),"")</f>
        <v/>
      </c>
    </row>
    <row r="4565">
      <c r="A4565">
        <f>IF(B4565&lt;&gt;"", "AWARD-"&amp;TEXT(ROW()-1,"0000"), "")</f>
        <v/>
      </c>
      <c r="B4565" s="4" t="n"/>
      <c r="C4565" s="4" t="n"/>
      <c r="D4565" s="4" t="n"/>
      <c r="E4565" s="6" t="n"/>
      <c r="F4565" s="7" t="n"/>
      <c r="G4565" s="6" t="n"/>
      <c r="H4565" s="6" t="n"/>
      <c r="I4565" s="6" t="n"/>
      <c r="J4565" s="5">
        <f>SUMIFS(amount_expended,cfda_key,V4565)</f>
        <v/>
      </c>
      <c r="K4565" s="5">
        <f>IF(G4565="OTHER CLUSTER NOT LISTED ABOVE",SUMIFS(amount_expended,uniform_other_cluster_name,X4565), IF(AND(OR(G4565="N/A",G4565=""),H4565=""),0,IF(G4565="STATE CLUSTER",SUMIFS(amount_expended,uniform_state_cluster_name,W4565),SUMIFS(amount_expended,cluster_name,G4565))))</f>
        <v/>
      </c>
      <c r="L4565" s="6" t="n"/>
      <c r="M4565" s="4" t="n"/>
      <c r="N4565" s="6" t="n"/>
      <c r="O4565" s="4" t="n"/>
      <c r="P4565" s="4" t="n"/>
      <c r="Q4565" s="6" t="n"/>
      <c r="R4565" s="7" t="n"/>
      <c r="S4565" s="6" t="n"/>
      <c r="T4565" s="6" t="n"/>
      <c r="U4565" s="6" t="n"/>
      <c r="V4565" s="3">
        <f>IF(OR(B4565="",C4565),"",CONCATENATE(B4565,".",C4565))</f>
        <v/>
      </c>
      <c r="W4565">
        <f>UPPER(TRIM(H4565))</f>
        <v/>
      </c>
      <c r="X4565">
        <f>UPPER(TRIM(I4565))</f>
        <v/>
      </c>
      <c r="Y4565">
        <f>IF(V4565&lt;&gt;"",IFERROR(INDEX(federal_program_name_lookup,MATCH(V4565,aln_lookup,0)),""),"")</f>
        <v/>
      </c>
    </row>
    <row r="4566">
      <c r="A4566">
        <f>IF(B4566&lt;&gt;"", "AWARD-"&amp;TEXT(ROW()-1,"0000"), "")</f>
        <v/>
      </c>
      <c r="B4566" s="4" t="n"/>
      <c r="C4566" s="4" t="n"/>
      <c r="D4566" s="4" t="n"/>
      <c r="E4566" s="6" t="n"/>
      <c r="F4566" s="7" t="n"/>
      <c r="G4566" s="6" t="n"/>
      <c r="H4566" s="6" t="n"/>
      <c r="I4566" s="6" t="n"/>
      <c r="J4566" s="5">
        <f>SUMIFS(amount_expended,cfda_key,V4566)</f>
        <v/>
      </c>
      <c r="K4566" s="5">
        <f>IF(G4566="OTHER CLUSTER NOT LISTED ABOVE",SUMIFS(amount_expended,uniform_other_cluster_name,X4566), IF(AND(OR(G4566="N/A",G4566=""),H4566=""),0,IF(G4566="STATE CLUSTER",SUMIFS(amount_expended,uniform_state_cluster_name,W4566),SUMIFS(amount_expended,cluster_name,G4566))))</f>
        <v/>
      </c>
      <c r="L4566" s="6" t="n"/>
      <c r="M4566" s="4" t="n"/>
      <c r="N4566" s="6" t="n"/>
      <c r="O4566" s="4" t="n"/>
      <c r="P4566" s="4" t="n"/>
      <c r="Q4566" s="6" t="n"/>
      <c r="R4566" s="7" t="n"/>
      <c r="S4566" s="6" t="n"/>
      <c r="T4566" s="6" t="n"/>
      <c r="U4566" s="6" t="n"/>
      <c r="V4566" s="3">
        <f>IF(OR(B4566="",C4566),"",CONCATENATE(B4566,".",C4566))</f>
        <v/>
      </c>
      <c r="W4566">
        <f>UPPER(TRIM(H4566))</f>
        <v/>
      </c>
      <c r="X4566">
        <f>UPPER(TRIM(I4566))</f>
        <v/>
      </c>
      <c r="Y4566">
        <f>IF(V4566&lt;&gt;"",IFERROR(INDEX(federal_program_name_lookup,MATCH(V4566,aln_lookup,0)),""),"")</f>
        <v/>
      </c>
    </row>
    <row r="4567">
      <c r="A4567">
        <f>IF(B4567&lt;&gt;"", "AWARD-"&amp;TEXT(ROW()-1,"0000"), "")</f>
        <v/>
      </c>
      <c r="B4567" s="4" t="n"/>
      <c r="C4567" s="4" t="n"/>
      <c r="D4567" s="4" t="n"/>
      <c r="E4567" s="6" t="n"/>
      <c r="F4567" s="7" t="n"/>
      <c r="G4567" s="6" t="n"/>
      <c r="H4567" s="6" t="n"/>
      <c r="I4567" s="6" t="n"/>
      <c r="J4567" s="5">
        <f>SUMIFS(amount_expended,cfda_key,V4567)</f>
        <v/>
      </c>
      <c r="K4567" s="5">
        <f>IF(G4567="OTHER CLUSTER NOT LISTED ABOVE",SUMIFS(amount_expended,uniform_other_cluster_name,X4567), IF(AND(OR(G4567="N/A",G4567=""),H4567=""),0,IF(G4567="STATE CLUSTER",SUMIFS(amount_expended,uniform_state_cluster_name,W4567),SUMIFS(amount_expended,cluster_name,G4567))))</f>
        <v/>
      </c>
      <c r="L4567" s="6" t="n"/>
      <c r="M4567" s="4" t="n"/>
      <c r="N4567" s="6" t="n"/>
      <c r="O4567" s="4" t="n"/>
      <c r="P4567" s="4" t="n"/>
      <c r="Q4567" s="6" t="n"/>
      <c r="R4567" s="7" t="n"/>
      <c r="S4567" s="6" t="n"/>
      <c r="T4567" s="6" t="n"/>
      <c r="U4567" s="6" t="n"/>
      <c r="V4567" s="3">
        <f>IF(OR(B4567="",C4567),"",CONCATENATE(B4567,".",C4567))</f>
        <v/>
      </c>
      <c r="W4567">
        <f>UPPER(TRIM(H4567))</f>
        <v/>
      </c>
      <c r="X4567">
        <f>UPPER(TRIM(I4567))</f>
        <v/>
      </c>
      <c r="Y4567">
        <f>IF(V4567&lt;&gt;"",IFERROR(INDEX(federal_program_name_lookup,MATCH(V4567,aln_lookup,0)),""),"")</f>
        <v/>
      </c>
    </row>
    <row r="4568">
      <c r="A4568">
        <f>IF(B4568&lt;&gt;"", "AWARD-"&amp;TEXT(ROW()-1,"0000"), "")</f>
        <v/>
      </c>
      <c r="B4568" s="4" t="n"/>
      <c r="C4568" s="4" t="n"/>
      <c r="D4568" s="4" t="n"/>
      <c r="E4568" s="6" t="n"/>
      <c r="F4568" s="7" t="n"/>
      <c r="G4568" s="6" t="n"/>
      <c r="H4568" s="6" t="n"/>
      <c r="I4568" s="6" t="n"/>
      <c r="J4568" s="5">
        <f>SUMIFS(amount_expended,cfda_key,V4568)</f>
        <v/>
      </c>
      <c r="K4568" s="5">
        <f>IF(G4568="OTHER CLUSTER NOT LISTED ABOVE",SUMIFS(amount_expended,uniform_other_cluster_name,X4568), IF(AND(OR(G4568="N/A",G4568=""),H4568=""),0,IF(G4568="STATE CLUSTER",SUMIFS(amount_expended,uniform_state_cluster_name,W4568),SUMIFS(amount_expended,cluster_name,G4568))))</f>
        <v/>
      </c>
      <c r="L4568" s="6" t="n"/>
      <c r="M4568" s="4" t="n"/>
      <c r="N4568" s="6" t="n"/>
      <c r="O4568" s="4" t="n"/>
      <c r="P4568" s="4" t="n"/>
      <c r="Q4568" s="6" t="n"/>
      <c r="R4568" s="7" t="n"/>
      <c r="S4568" s="6" t="n"/>
      <c r="T4568" s="6" t="n"/>
      <c r="U4568" s="6" t="n"/>
      <c r="V4568" s="3">
        <f>IF(OR(B4568="",C4568),"",CONCATENATE(B4568,".",C4568))</f>
        <v/>
      </c>
      <c r="W4568">
        <f>UPPER(TRIM(H4568))</f>
        <v/>
      </c>
      <c r="X4568">
        <f>UPPER(TRIM(I4568))</f>
        <v/>
      </c>
      <c r="Y4568">
        <f>IF(V4568&lt;&gt;"",IFERROR(INDEX(federal_program_name_lookup,MATCH(V4568,aln_lookup,0)),""),"")</f>
        <v/>
      </c>
    </row>
    <row r="4569">
      <c r="A4569">
        <f>IF(B4569&lt;&gt;"", "AWARD-"&amp;TEXT(ROW()-1,"0000"), "")</f>
        <v/>
      </c>
      <c r="B4569" s="4" t="n"/>
      <c r="C4569" s="4" t="n"/>
      <c r="D4569" s="4" t="n"/>
      <c r="E4569" s="6" t="n"/>
      <c r="F4569" s="7" t="n"/>
      <c r="G4569" s="6" t="n"/>
      <c r="H4569" s="6" t="n"/>
      <c r="I4569" s="6" t="n"/>
      <c r="J4569" s="5">
        <f>SUMIFS(amount_expended,cfda_key,V4569)</f>
        <v/>
      </c>
      <c r="K4569" s="5">
        <f>IF(G4569="OTHER CLUSTER NOT LISTED ABOVE",SUMIFS(amount_expended,uniform_other_cluster_name,X4569), IF(AND(OR(G4569="N/A",G4569=""),H4569=""),0,IF(G4569="STATE CLUSTER",SUMIFS(amount_expended,uniform_state_cluster_name,W4569),SUMIFS(amount_expended,cluster_name,G4569))))</f>
        <v/>
      </c>
      <c r="L4569" s="6" t="n"/>
      <c r="M4569" s="4" t="n"/>
      <c r="N4569" s="6" t="n"/>
      <c r="O4569" s="4" t="n"/>
      <c r="P4569" s="4" t="n"/>
      <c r="Q4569" s="6" t="n"/>
      <c r="R4569" s="7" t="n"/>
      <c r="S4569" s="6" t="n"/>
      <c r="T4569" s="6" t="n"/>
      <c r="U4569" s="6" t="n"/>
      <c r="V4569" s="3">
        <f>IF(OR(B4569="",C4569),"",CONCATENATE(B4569,".",C4569))</f>
        <v/>
      </c>
      <c r="W4569">
        <f>UPPER(TRIM(H4569))</f>
        <v/>
      </c>
      <c r="X4569">
        <f>UPPER(TRIM(I4569))</f>
        <v/>
      </c>
      <c r="Y4569">
        <f>IF(V4569&lt;&gt;"",IFERROR(INDEX(federal_program_name_lookup,MATCH(V4569,aln_lookup,0)),""),"")</f>
        <v/>
      </c>
    </row>
    <row r="4570">
      <c r="A4570">
        <f>IF(B4570&lt;&gt;"", "AWARD-"&amp;TEXT(ROW()-1,"0000"), "")</f>
        <v/>
      </c>
      <c r="B4570" s="4" t="n"/>
      <c r="C4570" s="4" t="n"/>
      <c r="D4570" s="4" t="n"/>
      <c r="E4570" s="6" t="n"/>
      <c r="F4570" s="7" t="n"/>
      <c r="G4570" s="6" t="n"/>
      <c r="H4570" s="6" t="n"/>
      <c r="I4570" s="6" t="n"/>
      <c r="J4570" s="5">
        <f>SUMIFS(amount_expended,cfda_key,V4570)</f>
        <v/>
      </c>
      <c r="K4570" s="5">
        <f>IF(G4570="OTHER CLUSTER NOT LISTED ABOVE",SUMIFS(amount_expended,uniform_other_cluster_name,X4570), IF(AND(OR(G4570="N/A",G4570=""),H4570=""),0,IF(G4570="STATE CLUSTER",SUMIFS(amount_expended,uniform_state_cluster_name,W4570),SUMIFS(amount_expended,cluster_name,G4570))))</f>
        <v/>
      </c>
      <c r="L4570" s="6" t="n"/>
      <c r="M4570" s="4" t="n"/>
      <c r="N4570" s="6" t="n"/>
      <c r="O4570" s="4" t="n"/>
      <c r="P4570" s="4" t="n"/>
      <c r="Q4570" s="6" t="n"/>
      <c r="R4570" s="7" t="n"/>
      <c r="S4570" s="6" t="n"/>
      <c r="T4570" s="6" t="n"/>
      <c r="U4570" s="6" t="n"/>
      <c r="V4570" s="3">
        <f>IF(OR(B4570="",C4570),"",CONCATENATE(B4570,".",C4570))</f>
        <v/>
      </c>
      <c r="W4570">
        <f>UPPER(TRIM(H4570))</f>
        <v/>
      </c>
      <c r="X4570">
        <f>UPPER(TRIM(I4570))</f>
        <v/>
      </c>
      <c r="Y4570">
        <f>IF(V4570&lt;&gt;"",IFERROR(INDEX(federal_program_name_lookup,MATCH(V4570,aln_lookup,0)),""),"")</f>
        <v/>
      </c>
    </row>
    <row r="4571">
      <c r="A4571">
        <f>IF(B4571&lt;&gt;"", "AWARD-"&amp;TEXT(ROW()-1,"0000"), "")</f>
        <v/>
      </c>
      <c r="B4571" s="4" t="n"/>
      <c r="C4571" s="4" t="n"/>
      <c r="D4571" s="4" t="n"/>
      <c r="E4571" s="6" t="n"/>
      <c r="F4571" s="7" t="n"/>
      <c r="G4571" s="6" t="n"/>
      <c r="H4571" s="6" t="n"/>
      <c r="I4571" s="6" t="n"/>
      <c r="J4571" s="5">
        <f>SUMIFS(amount_expended,cfda_key,V4571)</f>
        <v/>
      </c>
      <c r="K4571" s="5">
        <f>IF(G4571="OTHER CLUSTER NOT LISTED ABOVE",SUMIFS(amount_expended,uniform_other_cluster_name,X4571), IF(AND(OR(G4571="N/A",G4571=""),H4571=""),0,IF(G4571="STATE CLUSTER",SUMIFS(amount_expended,uniform_state_cluster_name,W4571),SUMIFS(amount_expended,cluster_name,G4571))))</f>
        <v/>
      </c>
      <c r="L4571" s="6" t="n"/>
      <c r="M4571" s="4" t="n"/>
      <c r="N4571" s="6" t="n"/>
      <c r="O4571" s="4" t="n"/>
      <c r="P4571" s="4" t="n"/>
      <c r="Q4571" s="6" t="n"/>
      <c r="R4571" s="7" t="n"/>
      <c r="S4571" s="6" t="n"/>
      <c r="T4571" s="6" t="n"/>
      <c r="U4571" s="6" t="n"/>
      <c r="V4571" s="3">
        <f>IF(OR(B4571="",C4571),"",CONCATENATE(B4571,".",C4571))</f>
        <v/>
      </c>
      <c r="W4571">
        <f>UPPER(TRIM(H4571))</f>
        <v/>
      </c>
      <c r="X4571">
        <f>UPPER(TRIM(I4571))</f>
        <v/>
      </c>
      <c r="Y4571">
        <f>IF(V4571&lt;&gt;"",IFERROR(INDEX(federal_program_name_lookup,MATCH(V4571,aln_lookup,0)),""),"")</f>
        <v/>
      </c>
    </row>
    <row r="4572">
      <c r="A4572">
        <f>IF(B4572&lt;&gt;"", "AWARD-"&amp;TEXT(ROW()-1,"0000"), "")</f>
        <v/>
      </c>
      <c r="B4572" s="4" t="n"/>
      <c r="C4572" s="4" t="n"/>
      <c r="D4572" s="4" t="n"/>
      <c r="E4572" s="6" t="n"/>
      <c r="F4572" s="7" t="n"/>
      <c r="G4572" s="6" t="n"/>
      <c r="H4572" s="6" t="n"/>
      <c r="I4572" s="6" t="n"/>
      <c r="J4572" s="5">
        <f>SUMIFS(amount_expended,cfda_key,V4572)</f>
        <v/>
      </c>
      <c r="K4572" s="5">
        <f>IF(G4572="OTHER CLUSTER NOT LISTED ABOVE",SUMIFS(amount_expended,uniform_other_cluster_name,X4572), IF(AND(OR(G4572="N/A",G4572=""),H4572=""),0,IF(G4572="STATE CLUSTER",SUMIFS(amount_expended,uniform_state_cluster_name,W4572),SUMIFS(amount_expended,cluster_name,G4572))))</f>
        <v/>
      </c>
      <c r="L4572" s="6" t="n"/>
      <c r="M4572" s="4" t="n"/>
      <c r="N4572" s="6" t="n"/>
      <c r="O4572" s="4" t="n"/>
      <c r="P4572" s="4" t="n"/>
      <c r="Q4572" s="6" t="n"/>
      <c r="R4572" s="7" t="n"/>
      <c r="S4572" s="6" t="n"/>
      <c r="T4572" s="6" t="n"/>
      <c r="U4572" s="6" t="n"/>
      <c r="V4572" s="3">
        <f>IF(OR(B4572="",C4572),"",CONCATENATE(B4572,".",C4572))</f>
        <v/>
      </c>
      <c r="W4572">
        <f>UPPER(TRIM(H4572))</f>
        <v/>
      </c>
      <c r="X4572">
        <f>UPPER(TRIM(I4572))</f>
        <v/>
      </c>
      <c r="Y4572">
        <f>IF(V4572&lt;&gt;"",IFERROR(INDEX(federal_program_name_lookup,MATCH(V4572,aln_lookup,0)),""),"")</f>
        <v/>
      </c>
    </row>
    <row r="4573">
      <c r="A4573">
        <f>IF(B4573&lt;&gt;"", "AWARD-"&amp;TEXT(ROW()-1,"0000"), "")</f>
        <v/>
      </c>
      <c r="B4573" s="4" t="n"/>
      <c r="C4573" s="4" t="n"/>
      <c r="D4573" s="4" t="n"/>
      <c r="E4573" s="6" t="n"/>
      <c r="F4573" s="7" t="n"/>
      <c r="G4573" s="6" t="n"/>
      <c r="H4573" s="6" t="n"/>
      <c r="I4573" s="6" t="n"/>
      <c r="J4573" s="5">
        <f>SUMIFS(amount_expended,cfda_key,V4573)</f>
        <v/>
      </c>
      <c r="K4573" s="5">
        <f>IF(G4573="OTHER CLUSTER NOT LISTED ABOVE",SUMIFS(amount_expended,uniform_other_cluster_name,X4573), IF(AND(OR(G4573="N/A",G4573=""),H4573=""),0,IF(G4573="STATE CLUSTER",SUMIFS(amount_expended,uniform_state_cluster_name,W4573),SUMIFS(amount_expended,cluster_name,G4573))))</f>
        <v/>
      </c>
      <c r="L4573" s="6" t="n"/>
      <c r="M4573" s="4" t="n"/>
      <c r="N4573" s="6" t="n"/>
      <c r="O4573" s="4" t="n"/>
      <c r="P4573" s="4" t="n"/>
      <c r="Q4573" s="6" t="n"/>
      <c r="R4573" s="7" t="n"/>
      <c r="S4573" s="6" t="n"/>
      <c r="T4573" s="6" t="n"/>
      <c r="U4573" s="6" t="n"/>
      <c r="V4573" s="3">
        <f>IF(OR(B4573="",C4573),"",CONCATENATE(B4573,".",C4573))</f>
        <v/>
      </c>
      <c r="W4573">
        <f>UPPER(TRIM(H4573))</f>
        <v/>
      </c>
      <c r="X4573">
        <f>UPPER(TRIM(I4573))</f>
        <v/>
      </c>
      <c r="Y4573">
        <f>IF(V4573&lt;&gt;"",IFERROR(INDEX(federal_program_name_lookup,MATCH(V4573,aln_lookup,0)),""),"")</f>
        <v/>
      </c>
    </row>
    <row r="4574">
      <c r="A4574">
        <f>IF(B4574&lt;&gt;"", "AWARD-"&amp;TEXT(ROW()-1,"0000"), "")</f>
        <v/>
      </c>
      <c r="B4574" s="4" t="n"/>
      <c r="C4574" s="4" t="n"/>
      <c r="D4574" s="4" t="n"/>
      <c r="E4574" s="6" t="n"/>
      <c r="F4574" s="7" t="n"/>
      <c r="G4574" s="6" t="n"/>
      <c r="H4574" s="6" t="n"/>
      <c r="I4574" s="6" t="n"/>
      <c r="J4574" s="5">
        <f>SUMIFS(amount_expended,cfda_key,V4574)</f>
        <v/>
      </c>
      <c r="K4574" s="5">
        <f>IF(G4574="OTHER CLUSTER NOT LISTED ABOVE",SUMIFS(amount_expended,uniform_other_cluster_name,X4574), IF(AND(OR(G4574="N/A",G4574=""),H4574=""),0,IF(G4574="STATE CLUSTER",SUMIFS(amount_expended,uniform_state_cluster_name,W4574),SUMIFS(amount_expended,cluster_name,G4574))))</f>
        <v/>
      </c>
      <c r="L4574" s="6" t="n"/>
      <c r="M4574" s="4" t="n"/>
      <c r="N4574" s="6" t="n"/>
      <c r="O4574" s="4" t="n"/>
      <c r="P4574" s="4" t="n"/>
      <c r="Q4574" s="6" t="n"/>
      <c r="R4574" s="7" t="n"/>
      <c r="S4574" s="6" t="n"/>
      <c r="T4574" s="6" t="n"/>
      <c r="U4574" s="6" t="n"/>
      <c r="V4574" s="3">
        <f>IF(OR(B4574="",C4574),"",CONCATENATE(B4574,".",C4574))</f>
        <v/>
      </c>
      <c r="W4574">
        <f>UPPER(TRIM(H4574))</f>
        <v/>
      </c>
      <c r="X4574">
        <f>UPPER(TRIM(I4574))</f>
        <v/>
      </c>
      <c r="Y4574">
        <f>IF(V4574&lt;&gt;"",IFERROR(INDEX(federal_program_name_lookup,MATCH(V4574,aln_lookup,0)),""),"")</f>
        <v/>
      </c>
    </row>
    <row r="4575">
      <c r="A4575">
        <f>IF(B4575&lt;&gt;"", "AWARD-"&amp;TEXT(ROW()-1,"0000"), "")</f>
        <v/>
      </c>
      <c r="B4575" s="4" t="n"/>
      <c r="C4575" s="4" t="n"/>
      <c r="D4575" s="4" t="n"/>
      <c r="E4575" s="6" t="n"/>
      <c r="F4575" s="7" t="n"/>
      <c r="G4575" s="6" t="n"/>
      <c r="H4575" s="6" t="n"/>
      <c r="I4575" s="6" t="n"/>
      <c r="J4575" s="5">
        <f>SUMIFS(amount_expended,cfda_key,V4575)</f>
        <v/>
      </c>
      <c r="K4575" s="5">
        <f>IF(G4575="OTHER CLUSTER NOT LISTED ABOVE",SUMIFS(amount_expended,uniform_other_cluster_name,X4575), IF(AND(OR(G4575="N/A",G4575=""),H4575=""),0,IF(G4575="STATE CLUSTER",SUMIFS(amount_expended,uniform_state_cluster_name,W4575),SUMIFS(amount_expended,cluster_name,G4575))))</f>
        <v/>
      </c>
      <c r="L4575" s="6" t="n"/>
      <c r="M4575" s="4" t="n"/>
      <c r="N4575" s="6" t="n"/>
      <c r="O4575" s="4" t="n"/>
      <c r="P4575" s="4" t="n"/>
      <c r="Q4575" s="6" t="n"/>
      <c r="R4575" s="7" t="n"/>
      <c r="S4575" s="6" t="n"/>
      <c r="T4575" s="6" t="n"/>
      <c r="U4575" s="6" t="n"/>
      <c r="V4575" s="3">
        <f>IF(OR(B4575="",C4575),"",CONCATENATE(B4575,".",C4575))</f>
        <v/>
      </c>
      <c r="W4575">
        <f>UPPER(TRIM(H4575))</f>
        <v/>
      </c>
      <c r="X4575">
        <f>UPPER(TRIM(I4575))</f>
        <v/>
      </c>
      <c r="Y4575">
        <f>IF(V4575&lt;&gt;"",IFERROR(INDEX(federal_program_name_lookup,MATCH(V4575,aln_lookup,0)),""),"")</f>
        <v/>
      </c>
    </row>
    <row r="4576">
      <c r="A4576">
        <f>IF(B4576&lt;&gt;"", "AWARD-"&amp;TEXT(ROW()-1,"0000"), "")</f>
        <v/>
      </c>
      <c r="B4576" s="4" t="n"/>
      <c r="C4576" s="4" t="n"/>
      <c r="D4576" s="4" t="n"/>
      <c r="E4576" s="6" t="n"/>
      <c r="F4576" s="7" t="n"/>
      <c r="G4576" s="6" t="n"/>
      <c r="H4576" s="6" t="n"/>
      <c r="I4576" s="6" t="n"/>
      <c r="J4576" s="5">
        <f>SUMIFS(amount_expended,cfda_key,V4576)</f>
        <v/>
      </c>
      <c r="K4576" s="5">
        <f>IF(G4576="OTHER CLUSTER NOT LISTED ABOVE",SUMIFS(amount_expended,uniform_other_cluster_name,X4576), IF(AND(OR(G4576="N/A",G4576=""),H4576=""),0,IF(G4576="STATE CLUSTER",SUMIFS(amount_expended,uniform_state_cluster_name,W4576),SUMIFS(amount_expended,cluster_name,G4576))))</f>
        <v/>
      </c>
      <c r="L4576" s="6" t="n"/>
      <c r="M4576" s="4" t="n"/>
      <c r="N4576" s="6" t="n"/>
      <c r="O4576" s="4" t="n"/>
      <c r="P4576" s="4" t="n"/>
      <c r="Q4576" s="6" t="n"/>
      <c r="R4576" s="7" t="n"/>
      <c r="S4576" s="6" t="n"/>
      <c r="T4576" s="6" t="n"/>
      <c r="U4576" s="6" t="n"/>
      <c r="V4576" s="3">
        <f>IF(OR(B4576="",C4576),"",CONCATENATE(B4576,".",C4576))</f>
        <v/>
      </c>
      <c r="W4576">
        <f>UPPER(TRIM(H4576))</f>
        <v/>
      </c>
      <c r="X4576">
        <f>UPPER(TRIM(I4576))</f>
        <v/>
      </c>
      <c r="Y4576">
        <f>IF(V4576&lt;&gt;"",IFERROR(INDEX(federal_program_name_lookup,MATCH(V4576,aln_lookup,0)),""),"")</f>
        <v/>
      </c>
    </row>
    <row r="4577">
      <c r="A4577">
        <f>IF(B4577&lt;&gt;"", "AWARD-"&amp;TEXT(ROW()-1,"0000"), "")</f>
        <v/>
      </c>
      <c r="B4577" s="4" t="n"/>
      <c r="C4577" s="4" t="n"/>
      <c r="D4577" s="4" t="n"/>
      <c r="E4577" s="6" t="n"/>
      <c r="F4577" s="7" t="n"/>
      <c r="G4577" s="6" t="n"/>
      <c r="H4577" s="6" t="n"/>
      <c r="I4577" s="6" t="n"/>
      <c r="J4577" s="5">
        <f>SUMIFS(amount_expended,cfda_key,V4577)</f>
        <v/>
      </c>
      <c r="K4577" s="5">
        <f>IF(G4577="OTHER CLUSTER NOT LISTED ABOVE",SUMIFS(amount_expended,uniform_other_cluster_name,X4577), IF(AND(OR(G4577="N/A",G4577=""),H4577=""),0,IF(G4577="STATE CLUSTER",SUMIFS(amount_expended,uniform_state_cluster_name,W4577),SUMIFS(amount_expended,cluster_name,G4577))))</f>
        <v/>
      </c>
      <c r="L4577" s="6" t="n"/>
      <c r="M4577" s="4" t="n"/>
      <c r="N4577" s="6" t="n"/>
      <c r="O4577" s="4" t="n"/>
      <c r="P4577" s="4" t="n"/>
      <c r="Q4577" s="6" t="n"/>
      <c r="R4577" s="7" t="n"/>
      <c r="S4577" s="6" t="n"/>
      <c r="T4577" s="6" t="n"/>
      <c r="U4577" s="6" t="n"/>
      <c r="V4577" s="3">
        <f>IF(OR(B4577="",C4577),"",CONCATENATE(B4577,".",C4577))</f>
        <v/>
      </c>
      <c r="W4577">
        <f>UPPER(TRIM(H4577))</f>
        <v/>
      </c>
      <c r="X4577">
        <f>UPPER(TRIM(I4577))</f>
        <v/>
      </c>
      <c r="Y4577">
        <f>IF(V4577&lt;&gt;"",IFERROR(INDEX(federal_program_name_lookup,MATCH(V4577,aln_lookup,0)),""),"")</f>
        <v/>
      </c>
    </row>
    <row r="4578">
      <c r="A4578">
        <f>IF(B4578&lt;&gt;"", "AWARD-"&amp;TEXT(ROW()-1,"0000"), "")</f>
        <v/>
      </c>
      <c r="B4578" s="4" t="n"/>
      <c r="C4578" s="4" t="n"/>
      <c r="D4578" s="4" t="n"/>
      <c r="E4578" s="6" t="n"/>
      <c r="F4578" s="7" t="n"/>
      <c r="G4578" s="6" t="n"/>
      <c r="H4578" s="6" t="n"/>
      <c r="I4578" s="6" t="n"/>
      <c r="J4578" s="5">
        <f>SUMIFS(amount_expended,cfda_key,V4578)</f>
        <v/>
      </c>
      <c r="K4578" s="5">
        <f>IF(G4578="OTHER CLUSTER NOT LISTED ABOVE",SUMIFS(amount_expended,uniform_other_cluster_name,X4578), IF(AND(OR(G4578="N/A",G4578=""),H4578=""),0,IF(G4578="STATE CLUSTER",SUMIFS(amount_expended,uniform_state_cluster_name,W4578),SUMIFS(amount_expended,cluster_name,G4578))))</f>
        <v/>
      </c>
      <c r="L4578" s="6" t="n"/>
      <c r="M4578" s="4" t="n"/>
      <c r="N4578" s="6" t="n"/>
      <c r="O4578" s="4" t="n"/>
      <c r="P4578" s="4" t="n"/>
      <c r="Q4578" s="6" t="n"/>
      <c r="R4578" s="7" t="n"/>
      <c r="S4578" s="6" t="n"/>
      <c r="T4578" s="6" t="n"/>
      <c r="U4578" s="6" t="n"/>
      <c r="V4578" s="3">
        <f>IF(OR(B4578="",C4578),"",CONCATENATE(B4578,".",C4578))</f>
        <v/>
      </c>
      <c r="W4578">
        <f>UPPER(TRIM(H4578))</f>
        <v/>
      </c>
      <c r="X4578">
        <f>UPPER(TRIM(I4578))</f>
        <v/>
      </c>
      <c r="Y4578">
        <f>IF(V4578&lt;&gt;"",IFERROR(INDEX(federal_program_name_lookup,MATCH(V4578,aln_lookup,0)),""),"")</f>
        <v/>
      </c>
    </row>
    <row r="4579">
      <c r="A4579">
        <f>IF(B4579&lt;&gt;"", "AWARD-"&amp;TEXT(ROW()-1,"0000"), "")</f>
        <v/>
      </c>
      <c r="B4579" s="4" t="n"/>
      <c r="C4579" s="4" t="n"/>
      <c r="D4579" s="4" t="n"/>
      <c r="E4579" s="6" t="n"/>
      <c r="F4579" s="7" t="n"/>
      <c r="G4579" s="6" t="n"/>
      <c r="H4579" s="6" t="n"/>
      <c r="I4579" s="6" t="n"/>
      <c r="J4579" s="5">
        <f>SUMIFS(amount_expended,cfda_key,V4579)</f>
        <v/>
      </c>
      <c r="K4579" s="5">
        <f>IF(G4579="OTHER CLUSTER NOT LISTED ABOVE",SUMIFS(amount_expended,uniform_other_cluster_name,X4579), IF(AND(OR(G4579="N/A",G4579=""),H4579=""),0,IF(G4579="STATE CLUSTER",SUMIFS(amount_expended,uniform_state_cluster_name,W4579),SUMIFS(amount_expended,cluster_name,G4579))))</f>
        <v/>
      </c>
      <c r="L4579" s="6" t="n"/>
      <c r="M4579" s="4" t="n"/>
      <c r="N4579" s="6" t="n"/>
      <c r="O4579" s="4" t="n"/>
      <c r="P4579" s="4" t="n"/>
      <c r="Q4579" s="6" t="n"/>
      <c r="R4579" s="7" t="n"/>
      <c r="S4579" s="6" t="n"/>
      <c r="T4579" s="6" t="n"/>
      <c r="U4579" s="6" t="n"/>
      <c r="V4579" s="3">
        <f>IF(OR(B4579="",C4579),"",CONCATENATE(B4579,".",C4579))</f>
        <v/>
      </c>
      <c r="W4579">
        <f>UPPER(TRIM(H4579))</f>
        <v/>
      </c>
      <c r="X4579">
        <f>UPPER(TRIM(I4579))</f>
        <v/>
      </c>
      <c r="Y4579">
        <f>IF(V4579&lt;&gt;"",IFERROR(INDEX(federal_program_name_lookup,MATCH(V4579,aln_lookup,0)),""),"")</f>
        <v/>
      </c>
    </row>
    <row r="4580">
      <c r="A4580">
        <f>IF(B4580&lt;&gt;"", "AWARD-"&amp;TEXT(ROW()-1,"0000"), "")</f>
        <v/>
      </c>
      <c r="B4580" s="4" t="n"/>
      <c r="C4580" s="4" t="n"/>
      <c r="D4580" s="4" t="n"/>
      <c r="E4580" s="6" t="n"/>
      <c r="F4580" s="7" t="n"/>
      <c r="G4580" s="6" t="n"/>
      <c r="H4580" s="6" t="n"/>
      <c r="I4580" s="6" t="n"/>
      <c r="J4580" s="5">
        <f>SUMIFS(amount_expended,cfda_key,V4580)</f>
        <v/>
      </c>
      <c r="K4580" s="5">
        <f>IF(G4580="OTHER CLUSTER NOT LISTED ABOVE",SUMIFS(amount_expended,uniform_other_cluster_name,X4580), IF(AND(OR(G4580="N/A",G4580=""),H4580=""),0,IF(G4580="STATE CLUSTER",SUMIFS(amount_expended,uniform_state_cluster_name,W4580),SUMIFS(amount_expended,cluster_name,G4580))))</f>
        <v/>
      </c>
      <c r="L4580" s="6" t="n"/>
      <c r="M4580" s="4" t="n"/>
      <c r="N4580" s="6" t="n"/>
      <c r="O4580" s="4" t="n"/>
      <c r="P4580" s="4" t="n"/>
      <c r="Q4580" s="6" t="n"/>
      <c r="R4580" s="7" t="n"/>
      <c r="S4580" s="6" t="n"/>
      <c r="T4580" s="6" t="n"/>
      <c r="U4580" s="6" t="n"/>
      <c r="V4580" s="3">
        <f>IF(OR(B4580="",C4580),"",CONCATENATE(B4580,".",C4580))</f>
        <v/>
      </c>
      <c r="W4580">
        <f>UPPER(TRIM(H4580))</f>
        <v/>
      </c>
      <c r="X4580">
        <f>UPPER(TRIM(I4580))</f>
        <v/>
      </c>
      <c r="Y4580">
        <f>IF(V4580&lt;&gt;"",IFERROR(INDEX(federal_program_name_lookup,MATCH(V4580,aln_lookup,0)),""),"")</f>
        <v/>
      </c>
    </row>
    <row r="4581">
      <c r="A4581">
        <f>IF(B4581&lt;&gt;"", "AWARD-"&amp;TEXT(ROW()-1,"0000"), "")</f>
        <v/>
      </c>
      <c r="B4581" s="4" t="n"/>
      <c r="C4581" s="4" t="n"/>
      <c r="D4581" s="4" t="n"/>
      <c r="E4581" s="6" t="n"/>
      <c r="F4581" s="7" t="n"/>
      <c r="G4581" s="6" t="n"/>
      <c r="H4581" s="6" t="n"/>
      <c r="I4581" s="6" t="n"/>
      <c r="J4581" s="5">
        <f>SUMIFS(amount_expended,cfda_key,V4581)</f>
        <v/>
      </c>
      <c r="K4581" s="5">
        <f>IF(G4581="OTHER CLUSTER NOT LISTED ABOVE",SUMIFS(amount_expended,uniform_other_cluster_name,X4581), IF(AND(OR(G4581="N/A",G4581=""),H4581=""),0,IF(G4581="STATE CLUSTER",SUMIFS(amount_expended,uniform_state_cluster_name,W4581),SUMIFS(amount_expended,cluster_name,G4581))))</f>
        <v/>
      </c>
      <c r="L4581" s="6" t="n"/>
      <c r="M4581" s="4" t="n"/>
      <c r="N4581" s="6" t="n"/>
      <c r="O4581" s="4" t="n"/>
      <c r="P4581" s="4" t="n"/>
      <c r="Q4581" s="6" t="n"/>
      <c r="R4581" s="7" t="n"/>
      <c r="S4581" s="6" t="n"/>
      <c r="T4581" s="6" t="n"/>
      <c r="U4581" s="6" t="n"/>
      <c r="V4581" s="3">
        <f>IF(OR(B4581="",C4581),"",CONCATENATE(B4581,".",C4581))</f>
        <v/>
      </c>
      <c r="W4581">
        <f>UPPER(TRIM(H4581))</f>
        <v/>
      </c>
      <c r="X4581">
        <f>UPPER(TRIM(I4581))</f>
        <v/>
      </c>
      <c r="Y4581">
        <f>IF(V4581&lt;&gt;"",IFERROR(INDEX(federal_program_name_lookup,MATCH(V4581,aln_lookup,0)),""),"")</f>
        <v/>
      </c>
    </row>
    <row r="4582">
      <c r="A4582">
        <f>IF(B4582&lt;&gt;"", "AWARD-"&amp;TEXT(ROW()-1,"0000"), "")</f>
        <v/>
      </c>
      <c r="B4582" s="4" t="n"/>
      <c r="C4582" s="4" t="n"/>
      <c r="D4582" s="4" t="n"/>
      <c r="E4582" s="6" t="n"/>
      <c r="F4582" s="7" t="n"/>
      <c r="G4582" s="6" t="n"/>
      <c r="H4582" s="6" t="n"/>
      <c r="I4582" s="6" t="n"/>
      <c r="J4582" s="5">
        <f>SUMIFS(amount_expended,cfda_key,V4582)</f>
        <v/>
      </c>
      <c r="K4582" s="5">
        <f>IF(G4582="OTHER CLUSTER NOT LISTED ABOVE",SUMIFS(amount_expended,uniform_other_cluster_name,X4582), IF(AND(OR(G4582="N/A",G4582=""),H4582=""),0,IF(G4582="STATE CLUSTER",SUMIFS(amount_expended,uniform_state_cluster_name,W4582),SUMIFS(amount_expended,cluster_name,G4582))))</f>
        <v/>
      </c>
      <c r="L4582" s="6" t="n"/>
      <c r="M4582" s="4" t="n"/>
      <c r="N4582" s="6" t="n"/>
      <c r="O4582" s="4" t="n"/>
      <c r="P4582" s="4" t="n"/>
      <c r="Q4582" s="6" t="n"/>
      <c r="R4582" s="7" t="n"/>
      <c r="S4582" s="6" t="n"/>
      <c r="T4582" s="6" t="n"/>
      <c r="U4582" s="6" t="n"/>
      <c r="V4582" s="3">
        <f>IF(OR(B4582="",C4582),"",CONCATENATE(B4582,".",C4582))</f>
        <v/>
      </c>
      <c r="W4582">
        <f>UPPER(TRIM(H4582))</f>
        <v/>
      </c>
      <c r="X4582">
        <f>UPPER(TRIM(I4582))</f>
        <v/>
      </c>
      <c r="Y4582">
        <f>IF(V4582&lt;&gt;"",IFERROR(INDEX(federal_program_name_lookup,MATCH(V4582,aln_lookup,0)),""),"")</f>
        <v/>
      </c>
    </row>
    <row r="4583">
      <c r="A4583">
        <f>IF(B4583&lt;&gt;"", "AWARD-"&amp;TEXT(ROW()-1,"0000"), "")</f>
        <v/>
      </c>
      <c r="B4583" s="4" t="n"/>
      <c r="C4583" s="4" t="n"/>
      <c r="D4583" s="4" t="n"/>
      <c r="E4583" s="6" t="n"/>
      <c r="F4583" s="7" t="n"/>
      <c r="G4583" s="6" t="n"/>
      <c r="H4583" s="6" t="n"/>
      <c r="I4583" s="6" t="n"/>
      <c r="J4583" s="5">
        <f>SUMIFS(amount_expended,cfda_key,V4583)</f>
        <v/>
      </c>
      <c r="K4583" s="5">
        <f>IF(G4583="OTHER CLUSTER NOT LISTED ABOVE",SUMIFS(amount_expended,uniform_other_cluster_name,X4583), IF(AND(OR(G4583="N/A",G4583=""),H4583=""),0,IF(G4583="STATE CLUSTER",SUMIFS(amount_expended,uniform_state_cluster_name,W4583),SUMIFS(amount_expended,cluster_name,G4583))))</f>
        <v/>
      </c>
      <c r="L4583" s="6" t="n"/>
      <c r="M4583" s="4" t="n"/>
      <c r="N4583" s="6" t="n"/>
      <c r="O4583" s="4" t="n"/>
      <c r="P4583" s="4" t="n"/>
      <c r="Q4583" s="6" t="n"/>
      <c r="R4583" s="7" t="n"/>
      <c r="S4583" s="6" t="n"/>
      <c r="T4583" s="6" t="n"/>
      <c r="U4583" s="6" t="n"/>
      <c r="V4583" s="3">
        <f>IF(OR(B4583="",C4583),"",CONCATENATE(B4583,".",C4583))</f>
        <v/>
      </c>
      <c r="W4583">
        <f>UPPER(TRIM(H4583))</f>
        <v/>
      </c>
      <c r="X4583">
        <f>UPPER(TRIM(I4583))</f>
        <v/>
      </c>
      <c r="Y4583">
        <f>IF(V4583&lt;&gt;"",IFERROR(INDEX(federal_program_name_lookup,MATCH(V4583,aln_lookup,0)),""),"")</f>
        <v/>
      </c>
    </row>
    <row r="4584">
      <c r="A4584">
        <f>IF(B4584&lt;&gt;"", "AWARD-"&amp;TEXT(ROW()-1,"0000"), "")</f>
        <v/>
      </c>
      <c r="B4584" s="4" t="n"/>
      <c r="C4584" s="4" t="n"/>
      <c r="D4584" s="4" t="n"/>
      <c r="E4584" s="6" t="n"/>
      <c r="F4584" s="7" t="n"/>
      <c r="G4584" s="6" t="n"/>
      <c r="H4584" s="6" t="n"/>
      <c r="I4584" s="6" t="n"/>
      <c r="J4584" s="5">
        <f>SUMIFS(amount_expended,cfda_key,V4584)</f>
        <v/>
      </c>
      <c r="K4584" s="5">
        <f>IF(G4584="OTHER CLUSTER NOT LISTED ABOVE",SUMIFS(amount_expended,uniform_other_cluster_name,X4584), IF(AND(OR(G4584="N/A",G4584=""),H4584=""),0,IF(G4584="STATE CLUSTER",SUMIFS(amount_expended,uniform_state_cluster_name,W4584),SUMIFS(amount_expended,cluster_name,G4584))))</f>
        <v/>
      </c>
      <c r="L4584" s="6" t="n"/>
      <c r="M4584" s="4" t="n"/>
      <c r="N4584" s="6" t="n"/>
      <c r="O4584" s="4" t="n"/>
      <c r="P4584" s="4" t="n"/>
      <c r="Q4584" s="6" t="n"/>
      <c r="R4584" s="7" t="n"/>
      <c r="S4584" s="6" t="n"/>
      <c r="T4584" s="6" t="n"/>
      <c r="U4584" s="6" t="n"/>
      <c r="V4584" s="3">
        <f>IF(OR(B4584="",C4584),"",CONCATENATE(B4584,".",C4584))</f>
        <v/>
      </c>
      <c r="W4584">
        <f>UPPER(TRIM(H4584))</f>
        <v/>
      </c>
      <c r="X4584">
        <f>UPPER(TRIM(I4584))</f>
        <v/>
      </c>
      <c r="Y4584">
        <f>IF(V4584&lt;&gt;"",IFERROR(INDEX(federal_program_name_lookup,MATCH(V4584,aln_lookup,0)),""),"")</f>
        <v/>
      </c>
    </row>
    <row r="4585">
      <c r="A4585">
        <f>IF(B4585&lt;&gt;"", "AWARD-"&amp;TEXT(ROW()-1,"0000"), "")</f>
        <v/>
      </c>
      <c r="B4585" s="4" t="n"/>
      <c r="C4585" s="4" t="n"/>
      <c r="D4585" s="4" t="n"/>
      <c r="E4585" s="6" t="n"/>
      <c r="F4585" s="7" t="n"/>
      <c r="G4585" s="6" t="n"/>
      <c r="H4585" s="6" t="n"/>
      <c r="I4585" s="6" t="n"/>
      <c r="J4585" s="5">
        <f>SUMIFS(amount_expended,cfda_key,V4585)</f>
        <v/>
      </c>
      <c r="K4585" s="5">
        <f>IF(G4585="OTHER CLUSTER NOT LISTED ABOVE",SUMIFS(amount_expended,uniform_other_cluster_name,X4585), IF(AND(OR(G4585="N/A",G4585=""),H4585=""),0,IF(G4585="STATE CLUSTER",SUMIFS(amount_expended,uniform_state_cluster_name,W4585),SUMIFS(amount_expended,cluster_name,G4585))))</f>
        <v/>
      </c>
      <c r="L4585" s="6" t="n"/>
      <c r="M4585" s="4" t="n"/>
      <c r="N4585" s="6" t="n"/>
      <c r="O4585" s="4" t="n"/>
      <c r="P4585" s="4" t="n"/>
      <c r="Q4585" s="6" t="n"/>
      <c r="R4585" s="7" t="n"/>
      <c r="S4585" s="6" t="n"/>
      <c r="T4585" s="6" t="n"/>
      <c r="U4585" s="6" t="n"/>
      <c r="V4585" s="3">
        <f>IF(OR(B4585="",C4585),"",CONCATENATE(B4585,".",C4585))</f>
        <v/>
      </c>
      <c r="W4585">
        <f>UPPER(TRIM(H4585))</f>
        <v/>
      </c>
      <c r="X4585">
        <f>UPPER(TRIM(I4585))</f>
        <v/>
      </c>
      <c r="Y4585">
        <f>IF(V4585&lt;&gt;"",IFERROR(INDEX(federal_program_name_lookup,MATCH(V4585,aln_lookup,0)),""),"")</f>
        <v/>
      </c>
    </row>
    <row r="4586">
      <c r="A4586">
        <f>IF(B4586&lt;&gt;"", "AWARD-"&amp;TEXT(ROW()-1,"0000"), "")</f>
        <v/>
      </c>
      <c r="B4586" s="4" t="n"/>
      <c r="C4586" s="4" t="n"/>
      <c r="D4586" s="4" t="n"/>
      <c r="E4586" s="6" t="n"/>
      <c r="F4586" s="7" t="n"/>
      <c r="G4586" s="6" t="n"/>
      <c r="H4586" s="6" t="n"/>
      <c r="I4586" s="6" t="n"/>
      <c r="J4586" s="5">
        <f>SUMIFS(amount_expended,cfda_key,V4586)</f>
        <v/>
      </c>
      <c r="K4586" s="5">
        <f>IF(G4586="OTHER CLUSTER NOT LISTED ABOVE",SUMIFS(amount_expended,uniform_other_cluster_name,X4586), IF(AND(OR(G4586="N/A",G4586=""),H4586=""),0,IF(G4586="STATE CLUSTER",SUMIFS(amount_expended,uniform_state_cluster_name,W4586),SUMIFS(amount_expended,cluster_name,G4586))))</f>
        <v/>
      </c>
      <c r="L4586" s="6" t="n"/>
      <c r="M4586" s="4" t="n"/>
      <c r="N4586" s="6" t="n"/>
      <c r="O4586" s="4" t="n"/>
      <c r="P4586" s="4" t="n"/>
      <c r="Q4586" s="6" t="n"/>
      <c r="R4586" s="7" t="n"/>
      <c r="S4586" s="6" t="n"/>
      <c r="T4586" s="6" t="n"/>
      <c r="U4586" s="6" t="n"/>
      <c r="V4586" s="3">
        <f>IF(OR(B4586="",C4586),"",CONCATENATE(B4586,".",C4586))</f>
        <v/>
      </c>
      <c r="W4586">
        <f>UPPER(TRIM(H4586))</f>
        <v/>
      </c>
      <c r="X4586">
        <f>UPPER(TRIM(I4586))</f>
        <v/>
      </c>
      <c r="Y4586">
        <f>IF(V4586&lt;&gt;"",IFERROR(INDEX(federal_program_name_lookup,MATCH(V4586,aln_lookup,0)),""),"")</f>
        <v/>
      </c>
    </row>
    <row r="4587">
      <c r="A4587">
        <f>IF(B4587&lt;&gt;"", "AWARD-"&amp;TEXT(ROW()-1,"0000"), "")</f>
        <v/>
      </c>
      <c r="B4587" s="4" t="n"/>
      <c r="C4587" s="4" t="n"/>
      <c r="D4587" s="4" t="n"/>
      <c r="E4587" s="6" t="n"/>
      <c r="F4587" s="7" t="n"/>
      <c r="G4587" s="6" t="n"/>
      <c r="H4587" s="6" t="n"/>
      <c r="I4587" s="6" t="n"/>
      <c r="J4587" s="5">
        <f>SUMIFS(amount_expended,cfda_key,V4587)</f>
        <v/>
      </c>
      <c r="K4587" s="5">
        <f>IF(G4587="OTHER CLUSTER NOT LISTED ABOVE",SUMIFS(amount_expended,uniform_other_cluster_name,X4587), IF(AND(OR(G4587="N/A",G4587=""),H4587=""),0,IF(G4587="STATE CLUSTER",SUMIFS(amount_expended,uniform_state_cluster_name,W4587),SUMIFS(amount_expended,cluster_name,G4587))))</f>
        <v/>
      </c>
      <c r="L4587" s="6" t="n"/>
      <c r="M4587" s="4" t="n"/>
      <c r="N4587" s="6" t="n"/>
      <c r="O4587" s="4" t="n"/>
      <c r="P4587" s="4" t="n"/>
      <c r="Q4587" s="6" t="n"/>
      <c r="R4587" s="7" t="n"/>
      <c r="S4587" s="6" t="n"/>
      <c r="T4587" s="6" t="n"/>
      <c r="U4587" s="6" t="n"/>
      <c r="V4587" s="3">
        <f>IF(OR(B4587="",C4587),"",CONCATENATE(B4587,".",C4587))</f>
        <v/>
      </c>
      <c r="W4587">
        <f>UPPER(TRIM(H4587))</f>
        <v/>
      </c>
      <c r="X4587">
        <f>UPPER(TRIM(I4587))</f>
        <v/>
      </c>
      <c r="Y4587">
        <f>IF(V4587&lt;&gt;"",IFERROR(INDEX(federal_program_name_lookup,MATCH(V4587,aln_lookup,0)),""),"")</f>
        <v/>
      </c>
    </row>
    <row r="4588">
      <c r="A4588">
        <f>IF(B4588&lt;&gt;"", "AWARD-"&amp;TEXT(ROW()-1,"0000"), "")</f>
        <v/>
      </c>
      <c r="B4588" s="4" t="n"/>
      <c r="C4588" s="4" t="n"/>
      <c r="D4588" s="4" t="n"/>
      <c r="E4588" s="6" t="n"/>
      <c r="F4588" s="7" t="n"/>
      <c r="G4588" s="6" t="n"/>
      <c r="H4588" s="6" t="n"/>
      <c r="I4588" s="6" t="n"/>
      <c r="J4588" s="5">
        <f>SUMIFS(amount_expended,cfda_key,V4588)</f>
        <v/>
      </c>
      <c r="K4588" s="5">
        <f>IF(G4588="OTHER CLUSTER NOT LISTED ABOVE",SUMIFS(amount_expended,uniform_other_cluster_name,X4588), IF(AND(OR(G4588="N/A",G4588=""),H4588=""),0,IF(G4588="STATE CLUSTER",SUMIFS(amount_expended,uniform_state_cluster_name,W4588),SUMIFS(amount_expended,cluster_name,G4588))))</f>
        <v/>
      </c>
      <c r="L4588" s="6" t="n"/>
      <c r="M4588" s="4" t="n"/>
      <c r="N4588" s="6" t="n"/>
      <c r="O4588" s="4" t="n"/>
      <c r="P4588" s="4" t="n"/>
      <c r="Q4588" s="6" t="n"/>
      <c r="R4588" s="7" t="n"/>
      <c r="S4588" s="6" t="n"/>
      <c r="T4588" s="6" t="n"/>
      <c r="U4588" s="6" t="n"/>
      <c r="V4588" s="3">
        <f>IF(OR(B4588="",C4588),"",CONCATENATE(B4588,".",C4588))</f>
        <v/>
      </c>
      <c r="W4588">
        <f>UPPER(TRIM(H4588))</f>
        <v/>
      </c>
      <c r="X4588">
        <f>UPPER(TRIM(I4588))</f>
        <v/>
      </c>
      <c r="Y4588">
        <f>IF(V4588&lt;&gt;"",IFERROR(INDEX(federal_program_name_lookup,MATCH(V4588,aln_lookup,0)),""),"")</f>
        <v/>
      </c>
    </row>
    <row r="4589">
      <c r="A4589">
        <f>IF(B4589&lt;&gt;"", "AWARD-"&amp;TEXT(ROW()-1,"0000"), "")</f>
        <v/>
      </c>
      <c r="B4589" s="4" t="n"/>
      <c r="C4589" s="4" t="n"/>
      <c r="D4589" s="4" t="n"/>
      <c r="E4589" s="6" t="n"/>
      <c r="F4589" s="7" t="n"/>
      <c r="G4589" s="6" t="n"/>
      <c r="H4589" s="6" t="n"/>
      <c r="I4589" s="6" t="n"/>
      <c r="J4589" s="5">
        <f>SUMIFS(amount_expended,cfda_key,V4589)</f>
        <v/>
      </c>
      <c r="K4589" s="5">
        <f>IF(G4589="OTHER CLUSTER NOT LISTED ABOVE",SUMIFS(amount_expended,uniform_other_cluster_name,X4589), IF(AND(OR(G4589="N/A",G4589=""),H4589=""),0,IF(G4589="STATE CLUSTER",SUMIFS(amount_expended,uniform_state_cluster_name,W4589),SUMIFS(amount_expended,cluster_name,G4589))))</f>
        <v/>
      </c>
      <c r="L4589" s="6" t="n"/>
      <c r="M4589" s="4" t="n"/>
      <c r="N4589" s="6" t="n"/>
      <c r="O4589" s="4" t="n"/>
      <c r="P4589" s="4" t="n"/>
      <c r="Q4589" s="6" t="n"/>
      <c r="R4589" s="7" t="n"/>
      <c r="S4589" s="6" t="n"/>
      <c r="T4589" s="6" t="n"/>
      <c r="U4589" s="6" t="n"/>
      <c r="V4589" s="3">
        <f>IF(OR(B4589="",C4589),"",CONCATENATE(B4589,".",C4589))</f>
        <v/>
      </c>
      <c r="W4589">
        <f>UPPER(TRIM(H4589))</f>
        <v/>
      </c>
      <c r="X4589">
        <f>UPPER(TRIM(I4589))</f>
        <v/>
      </c>
      <c r="Y4589">
        <f>IF(V4589&lt;&gt;"",IFERROR(INDEX(federal_program_name_lookup,MATCH(V4589,aln_lookup,0)),""),"")</f>
        <v/>
      </c>
    </row>
    <row r="4590">
      <c r="A4590">
        <f>IF(B4590&lt;&gt;"", "AWARD-"&amp;TEXT(ROW()-1,"0000"), "")</f>
        <v/>
      </c>
      <c r="B4590" s="4" t="n"/>
      <c r="C4590" s="4" t="n"/>
      <c r="D4590" s="4" t="n"/>
      <c r="E4590" s="6" t="n"/>
      <c r="F4590" s="7" t="n"/>
      <c r="G4590" s="6" t="n"/>
      <c r="H4590" s="6" t="n"/>
      <c r="I4590" s="6" t="n"/>
      <c r="J4590" s="5">
        <f>SUMIFS(amount_expended,cfda_key,V4590)</f>
        <v/>
      </c>
      <c r="K4590" s="5">
        <f>IF(G4590="OTHER CLUSTER NOT LISTED ABOVE",SUMIFS(amount_expended,uniform_other_cluster_name,X4590), IF(AND(OR(G4590="N/A",G4590=""),H4590=""),0,IF(G4590="STATE CLUSTER",SUMIFS(amount_expended,uniform_state_cluster_name,W4590),SUMIFS(amount_expended,cluster_name,G4590))))</f>
        <v/>
      </c>
      <c r="L4590" s="6" t="n"/>
      <c r="M4590" s="4" t="n"/>
      <c r="N4590" s="6" t="n"/>
      <c r="O4590" s="4" t="n"/>
      <c r="P4590" s="4" t="n"/>
      <c r="Q4590" s="6" t="n"/>
      <c r="R4590" s="7" t="n"/>
      <c r="S4590" s="6" t="n"/>
      <c r="T4590" s="6" t="n"/>
      <c r="U4590" s="6" t="n"/>
      <c r="V4590" s="3">
        <f>IF(OR(B4590="",C4590),"",CONCATENATE(B4590,".",C4590))</f>
        <v/>
      </c>
      <c r="W4590">
        <f>UPPER(TRIM(H4590))</f>
        <v/>
      </c>
      <c r="X4590">
        <f>UPPER(TRIM(I4590))</f>
        <v/>
      </c>
      <c r="Y4590">
        <f>IF(V4590&lt;&gt;"",IFERROR(INDEX(federal_program_name_lookup,MATCH(V4590,aln_lookup,0)),""),"")</f>
        <v/>
      </c>
    </row>
    <row r="4591">
      <c r="A4591">
        <f>IF(B4591&lt;&gt;"", "AWARD-"&amp;TEXT(ROW()-1,"0000"), "")</f>
        <v/>
      </c>
      <c r="B4591" s="4" t="n"/>
      <c r="C4591" s="4" t="n"/>
      <c r="D4591" s="4" t="n"/>
      <c r="E4591" s="6" t="n"/>
      <c r="F4591" s="7" t="n"/>
      <c r="G4591" s="6" t="n"/>
      <c r="H4591" s="6" t="n"/>
      <c r="I4591" s="6" t="n"/>
      <c r="J4591" s="5">
        <f>SUMIFS(amount_expended,cfda_key,V4591)</f>
        <v/>
      </c>
      <c r="K4591" s="5">
        <f>IF(G4591="OTHER CLUSTER NOT LISTED ABOVE",SUMIFS(amount_expended,uniform_other_cluster_name,X4591), IF(AND(OR(G4591="N/A",G4591=""),H4591=""),0,IF(G4591="STATE CLUSTER",SUMIFS(amount_expended,uniform_state_cluster_name,W4591),SUMIFS(amount_expended,cluster_name,G4591))))</f>
        <v/>
      </c>
      <c r="L4591" s="6" t="n"/>
      <c r="M4591" s="4" t="n"/>
      <c r="N4591" s="6" t="n"/>
      <c r="O4591" s="4" t="n"/>
      <c r="P4591" s="4" t="n"/>
      <c r="Q4591" s="6" t="n"/>
      <c r="R4591" s="7" t="n"/>
      <c r="S4591" s="6" t="n"/>
      <c r="T4591" s="6" t="n"/>
      <c r="U4591" s="6" t="n"/>
      <c r="V4591" s="3">
        <f>IF(OR(B4591="",C4591),"",CONCATENATE(B4591,".",C4591))</f>
        <v/>
      </c>
      <c r="W4591">
        <f>UPPER(TRIM(H4591))</f>
        <v/>
      </c>
      <c r="X4591">
        <f>UPPER(TRIM(I4591))</f>
        <v/>
      </c>
      <c r="Y4591">
        <f>IF(V4591&lt;&gt;"",IFERROR(INDEX(federal_program_name_lookup,MATCH(V4591,aln_lookup,0)),""),"")</f>
        <v/>
      </c>
    </row>
    <row r="4592">
      <c r="A4592">
        <f>IF(B4592&lt;&gt;"", "AWARD-"&amp;TEXT(ROW()-1,"0000"), "")</f>
        <v/>
      </c>
      <c r="B4592" s="4" t="n"/>
      <c r="C4592" s="4" t="n"/>
      <c r="D4592" s="4" t="n"/>
      <c r="E4592" s="6" t="n"/>
      <c r="F4592" s="7" t="n"/>
      <c r="G4592" s="6" t="n"/>
      <c r="H4592" s="6" t="n"/>
      <c r="I4592" s="6" t="n"/>
      <c r="J4592" s="5">
        <f>SUMIFS(amount_expended,cfda_key,V4592)</f>
        <v/>
      </c>
      <c r="K4592" s="5">
        <f>IF(G4592="OTHER CLUSTER NOT LISTED ABOVE",SUMIFS(amount_expended,uniform_other_cluster_name,X4592), IF(AND(OR(G4592="N/A",G4592=""),H4592=""),0,IF(G4592="STATE CLUSTER",SUMIFS(amount_expended,uniform_state_cluster_name,W4592),SUMIFS(amount_expended,cluster_name,G4592))))</f>
        <v/>
      </c>
      <c r="L4592" s="6" t="n"/>
      <c r="M4592" s="4" t="n"/>
      <c r="N4592" s="6" t="n"/>
      <c r="O4592" s="4" t="n"/>
      <c r="P4592" s="4" t="n"/>
      <c r="Q4592" s="6" t="n"/>
      <c r="R4592" s="7" t="n"/>
      <c r="S4592" s="6" t="n"/>
      <c r="T4592" s="6" t="n"/>
      <c r="U4592" s="6" t="n"/>
      <c r="V4592" s="3">
        <f>IF(OR(B4592="",C4592),"",CONCATENATE(B4592,".",C4592))</f>
        <v/>
      </c>
      <c r="W4592">
        <f>UPPER(TRIM(H4592))</f>
        <v/>
      </c>
      <c r="X4592">
        <f>UPPER(TRIM(I4592))</f>
        <v/>
      </c>
      <c r="Y4592">
        <f>IF(V4592&lt;&gt;"",IFERROR(INDEX(federal_program_name_lookup,MATCH(V4592,aln_lookup,0)),""),"")</f>
        <v/>
      </c>
    </row>
    <row r="4593">
      <c r="A4593">
        <f>IF(B4593&lt;&gt;"", "AWARD-"&amp;TEXT(ROW()-1,"0000"), "")</f>
        <v/>
      </c>
      <c r="B4593" s="4" t="n"/>
      <c r="C4593" s="4" t="n"/>
      <c r="D4593" s="4" t="n"/>
      <c r="E4593" s="6" t="n"/>
      <c r="F4593" s="7" t="n"/>
      <c r="G4593" s="6" t="n"/>
      <c r="H4593" s="6" t="n"/>
      <c r="I4593" s="6" t="n"/>
      <c r="J4593" s="5">
        <f>SUMIFS(amount_expended,cfda_key,V4593)</f>
        <v/>
      </c>
      <c r="K4593" s="5">
        <f>IF(G4593="OTHER CLUSTER NOT LISTED ABOVE",SUMIFS(amount_expended,uniform_other_cluster_name,X4593), IF(AND(OR(G4593="N/A",G4593=""),H4593=""),0,IF(G4593="STATE CLUSTER",SUMIFS(amount_expended,uniform_state_cluster_name,W4593),SUMIFS(amount_expended,cluster_name,G4593))))</f>
        <v/>
      </c>
      <c r="L4593" s="6" t="n"/>
      <c r="M4593" s="4" t="n"/>
      <c r="N4593" s="6" t="n"/>
      <c r="O4593" s="4" t="n"/>
      <c r="P4593" s="4" t="n"/>
      <c r="Q4593" s="6" t="n"/>
      <c r="R4593" s="7" t="n"/>
      <c r="S4593" s="6" t="n"/>
      <c r="T4593" s="6" t="n"/>
      <c r="U4593" s="6" t="n"/>
      <c r="V4593" s="3">
        <f>IF(OR(B4593="",C4593),"",CONCATENATE(B4593,".",C4593))</f>
        <v/>
      </c>
      <c r="W4593">
        <f>UPPER(TRIM(H4593))</f>
        <v/>
      </c>
      <c r="X4593">
        <f>UPPER(TRIM(I4593))</f>
        <v/>
      </c>
      <c r="Y4593">
        <f>IF(V4593&lt;&gt;"",IFERROR(INDEX(federal_program_name_lookup,MATCH(V4593,aln_lookup,0)),""),"")</f>
        <v/>
      </c>
    </row>
    <row r="4594">
      <c r="A4594">
        <f>IF(B4594&lt;&gt;"", "AWARD-"&amp;TEXT(ROW()-1,"0000"), "")</f>
        <v/>
      </c>
      <c r="B4594" s="4" t="n"/>
      <c r="C4594" s="4" t="n"/>
      <c r="D4594" s="4" t="n"/>
      <c r="E4594" s="6" t="n"/>
      <c r="F4594" s="7" t="n"/>
      <c r="G4594" s="6" t="n"/>
      <c r="H4594" s="6" t="n"/>
      <c r="I4594" s="6" t="n"/>
      <c r="J4594" s="5">
        <f>SUMIFS(amount_expended,cfda_key,V4594)</f>
        <v/>
      </c>
      <c r="K4594" s="5">
        <f>IF(G4594="OTHER CLUSTER NOT LISTED ABOVE",SUMIFS(amount_expended,uniform_other_cluster_name,X4594), IF(AND(OR(G4594="N/A",G4594=""),H4594=""),0,IF(G4594="STATE CLUSTER",SUMIFS(amount_expended,uniform_state_cluster_name,W4594),SUMIFS(amount_expended,cluster_name,G4594))))</f>
        <v/>
      </c>
      <c r="L4594" s="6" t="n"/>
      <c r="M4594" s="4" t="n"/>
      <c r="N4594" s="6" t="n"/>
      <c r="O4594" s="4" t="n"/>
      <c r="P4594" s="4" t="n"/>
      <c r="Q4594" s="6" t="n"/>
      <c r="R4594" s="7" t="n"/>
      <c r="S4594" s="6" t="n"/>
      <c r="T4594" s="6" t="n"/>
      <c r="U4594" s="6" t="n"/>
      <c r="V4594" s="3">
        <f>IF(OR(B4594="",C4594),"",CONCATENATE(B4594,".",C4594))</f>
        <v/>
      </c>
      <c r="W4594">
        <f>UPPER(TRIM(H4594))</f>
        <v/>
      </c>
      <c r="X4594">
        <f>UPPER(TRIM(I4594))</f>
        <v/>
      </c>
      <c r="Y4594">
        <f>IF(V4594&lt;&gt;"",IFERROR(INDEX(federal_program_name_lookup,MATCH(V4594,aln_lookup,0)),""),"")</f>
        <v/>
      </c>
    </row>
    <row r="4595">
      <c r="A4595">
        <f>IF(B4595&lt;&gt;"", "AWARD-"&amp;TEXT(ROW()-1,"0000"), "")</f>
        <v/>
      </c>
      <c r="B4595" s="4" t="n"/>
      <c r="C4595" s="4" t="n"/>
      <c r="D4595" s="4" t="n"/>
      <c r="E4595" s="6" t="n"/>
      <c r="F4595" s="7" t="n"/>
      <c r="G4595" s="6" t="n"/>
      <c r="H4595" s="6" t="n"/>
      <c r="I4595" s="6" t="n"/>
      <c r="J4595" s="5">
        <f>SUMIFS(amount_expended,cfda_key,V4595)</f>
        <v/>
      </c>
      <c r="K4595" s="5">
        <f>IF(G4595="OTHER CLUSTER NOT LISTED ABOVE",SUMIFS(amount_expended,uniform_other_cluster_name,X4595), IF(AND(OR(G4595="N/A",G4595=""),H4595=""),0,IF(G4595="STATE CLUSTER",SUMIFS(amount_expended,uniform_state_cluster_name,W4595),SUMIFS(amount_expended,cluster_name,G4595))))</f>
        <v/>
      </c>
      <c r="L4595" s="6" t="n"/>
      <c r="M4595" s="4" t="n"/>
      <c r="N4595" s="6" t="n"/>
      <c r="O4595" s="4" t="n"/>
      <c r="P4595" s="4" t="n"/>
      <c r="Q4595" s="6" t="n"/>
      <c r="R4595" s="7" t="n"/>
      <c r="S4595" s="6" t="n"/>
      <c r="T4595" s="6" t="n"/>
      <c r="U4595" s="6" t="n"/>
      <c r="V4595" s="3">
        <f>IF(OR(B4595="",C4595),"",CONCATENATE(B4595,".",C4595))</f>
        <v/>
      </c>
      <c r="W4595">
        <f>UPPER(TRIM(H4595))</f>
        <v/>
      </c>
      <c r="X4595">
        <f>UPPER(TRIM(I4595))</f>
        <v/>
      </c>
      <c r="Y4595">
        <f>IF(V4595&lt;&gt;"",IFERROR(INDEX(federal_program_name_lookup,MATCH(V4595,aln_lookup,0)),""),"")</f>
        <v/>
      </c>
    </row>
    <row r="4596">
      <c r="A4596">
        <f>IF(B4596&lt;&gt;"", "AWARD-"&amp;TEXT(ROW()-1,"0000"), "")</f>
        <v/>
      </c>
      <c r="B4596" s="4" t="n"/>
      <c r="C4596" s="4" t="n"/>
      <c r="D4596" s="4" t="n"/>
      <c r="E4596" s="6" t="n"/>
      <c r="F4596" s="7" t="n"/>
      <c r="G4596" s="6" t="n"/>
      <c r="H4596" s="6" t="n"/>
      <c r="I4596" s="6" t="n"/>
      <c r="J4596" s="5">
        <f>SUMIFS(amount_expended,cfda_key,V4596)</f>
        <v/>
      </c>
      <c r="K4596" s="5">
        <f>IF(G4596="OTHER CLUSTER NOT LISTED ABOVE",SUMIFS(amount_expended,uniform_other_cluster_name,X4596), IF(AND(OR(G4596="N/A",G4596=""),H4596=""),0,IF(G4596="STATE CLUSTER",SUMIFS(amount_expended,uniform_state_cluster_name,W4596),SUMIFS(amount_expended,cluster_name,G4596))))</f>
        <v/>
      </c>
      <c r="L4596" s="6" t="n"/>
      <c r="M4596" s="4" t="n"/>
      <c r="N4596" s="6" t="n"/>
      <c r="O4596" s="4" t="n"/>
      <c r="P4596" s="4" t="n"/>
      <c r="Q4596" s="6" t="n"/>
      <c r="R4596" s="7" t="n"/>
      <c r="S4596" s="6" t="n"/>
      <c r="T4596" s="6" t="n"/>
      <c r="U4596" s="6" t="n"/>
      <c r="V4596" s="3">
        <f>IF(OR(B4596="",C4596),"",CONCATENATE(B4596,".",C4596))</f>
        <v/>
      </c>
      <c r="W4596">
        <f>UPPER(TRIM(H4596))</f>
        <v/>
      </c>
      <c r="X4596">
        <f>UPPER(TRIM(I4596))</f>
        <v/>
      </c>
      <c r="Y4596">
        <f>IF(V4596&lt;&gt;"",IFERROR(INDEX(federal_program_name_lookup,MATCH(V4596,aln_lookup,0)),""),"")</f>
        <v/>
      </c>
    </row>
    <row r="4597">
      <c r="A4597">
        <f>IF(B4597&lt;&gt;"", "AWARD-"&amp;TEXT(ROW()-1,"0000"), "")</f>
        <v/>
      </c>
      <c r="B4597" s="4" t="n"/>
      <c r="C4597" s="4" t="n"/>
      <c r="D4597" s="4" t="n"/>
      <c r="E4597" s="6" t="n"/>
      <c r="F4597" s="7" t="n"/>
      <c r="G4597" s="6" t="n"/>
      <c r="H4597" s="6" t="n"/>
      <c r="I4597" s="6" t="n"/>
      <c r="J4597" s="5">
        <f>SUMIFS(amount_expended,cfda_key,V4597)</f>
        <v/>
      </c>
      <c r="K4597" s="5">
        <f>IF(G4597="OTHER CLUSTER NOT LISTED ABOVE",SUMIFS(amount_expended,uniform_other_cluster_name,X4597), IF(AND(OR(G4597="N/A",G4597=""),H4597=""),0,IF(G4597="STATE CLUSTER",SUMIFS(amount_expended,uniform_state_cluster_name,W4597),SUMIFS(amount_expended,cluster_name,G4597))))</f>
        <v/>
      </c>
      <c r="L4597" s="6" t="n"/>
      <c r="M4597" s="4" t="n"/>
      <c r="N4597" s="6" t="n"/>
      <c r="O4597" s="4" t="n"/>
      <c r="P4597" s="4" t="n"/>
      <c r="Q4597" s="6" t="n"/>
      <c r="R4597" s="7" t="n"/>
      <c r="S4597" s="6" t="n"/>
      <c r="T4597" s="6" t="n"/>
      <c r="U4597" s="6" t="n"/>
      <c r="V4597" s="3">
        <f>IF(OR(B4597="",C4597),"",CONCATENATE(B4597,".",C4597))</f>
        <v/>
      </c>
      <c r="W4597">
        <f>UPPER(TRIM(H4597))</f>
        <v/>
      </c>
      <c r="X4597">
        <f>UPPER(TRIM(I4597))</f>
        <v/>
      </c>
      <c r="Y4597">
        <f>IF(V4597&lt;&gt;"",IFERROR(INDEX(federal_program_name_lookup,MATCH(V4597,aln_lookup,0)),""),"")</f>
        <v/>
      </c>
    </row>
    <row r="4598">
      <c r="A4598">
        <f>IF(B4598&lt;&gt;"", "AWARD-"&amp;TEXT(ROW()-1,"0000"), "")</f>
        <v/>
      </c>
      <c r="B4598" s="4" t="n"/>
      <c r="C4598" s="4" t="n"/>
      <c r="D4598" s="4" t="n"/>
      <c r="E4598" s="6" t="n"/>
      <c r="F4598" s="7" t="n"/>
      <c r="G4598" s="6" t="n"/>
      <c r="H4598" s="6" t="n"/>
      <c r="I4598" s="6" t="n"/>
      <c r="J4598" s="5">
        <f>SUMIFS(amount_expended,cfda_key,V4598)</f>
        <v/>
      </c>
      <c r="K4598" s="5">
        <f>IF(G4598="OTHER CLUSTER NOT LISTED ABOVE",SUMIFS(amount_expended,uniform_other_cluster_name,X4598), IF(AND(OR(G4598="N/A",G4598=""),H4598=""),0,IF(G4598="STATE CLUSTER",SUMIFS(amount_expended,uniform_state_cluster_name,W4598),SUMIFS(amount_expended,cluster_name,G4598))))</f>
        <v/>
      </c>
      <c r="L4598" s="6" t="n"/>
      <c r="M4598" s="4" t="n"/>
      <c r="N4598" s="6" t="n"/>
      <c r="O4598" s="4" t="n"/>
      <c r="P4598" s="4" t="n"/>
      <c r="Q4598" s="6" t="n"/>
      <c r="R4598" s="7" t="n"/>
      <c r="S4598" s="6" t="n"/>
      <c r="T4598" s="6" t="n"/>
      <c r="U4598" s="6" t="n"/>
      <c r="V4598" s="3">
        <f>IF(OR(B4598="",C4598),"",CONCATENATE(B4598,".",C4598))</f>
        <v/>
      </c>
      <c r="W4598">
        <f>UPPER(TRIM(H4598))</f>
        <v/>
      </c>
      <c r="X4598">
        <f>UPPER(TRIM(I4598))</f>
        <v/>
      </c>
      <c r="Y4598">
        <f>IF(V4598&lt;&gt;"",IFERROR(INDEX(federal_program_name_lookup,MATCH(V4598,aln_lookup,0)),""),"")</f>
        <v/>
      </c>
    </row>
    <row r="4599">
      <c r="A4599">
        <f>IF(B4599&lt;&gt;"", "AWARD-"&amp;TEXT(ROW()-1,"0000"), "")</f>
        <v/>
      </c>
      <c r="B4599" s="4" t="n"/>
      <c r="C4599" s="4" t="n"/>
      <c r="D4599" s="4" t="n"/>
      <c r="E4599" s="6" t="n"/>
      <c r="F4599" s="7" t="n"/>
      <c r="G4599" s="6" t="n"/>
      <c r="H4599" s="6" t="n"/>
      <c r="I4599" s="6" t="n"/>
      <c r="J4599" s="5">
        <f>SUMIFS(amount_expended,cfda_key,V4599)</f>
        <v/>
      </c>
      <c r="K4599" s="5">
        <f>IF(G4599="OTHER CLUSTER NOT LISTED ABOVE",SUMIFS(amount_expended,uniform_other_cluster_name,X4599), IF(AND(OR(G4599="N/A",G4599=""),H4599=""),0,IF(G4599="STATE CLUSTER",SUMIFS(amount_expended,uniform_state_cluster_name,W4599),SUMIFS(amount_expended,cluster_name,G4599))))</f>
        <v/>
      </c>
      <c r="L4599" s="6" t="n"/>
      <c r="M4599" s="4" t="n"/>
      <c r="N4599" s="6" t="n"/>
      <c r="O4599" s="4" t="n"/>
      <c r="P4599" s="4" t="n"/>
      <c r="Q4599" s="6" t="n"/>
      <c r="R4599" s="7" t="n"/>
      <c r="S4599" s="6" t="n"/>
      <c r="T4599" s="6" t="n"/>
      <c r="U4599" s="6" t="n"/>
      <c r="V4599" s="3">
        <f>IF(OR(B4599="",C4599),"",CONCATENATE(B4599,".",C4599))</f>
        <v/>
      </c>
      <c r="W4599">
        <f>UPPER(TRIM(H4599))</f>
        <v/>
      </c>
      <c r="X4599">
        <f>UPPER(TRIM(I4599))</f>
        <v/>
      </c>
      <c r="Y4599">
        <f>IF(V4599&lt;&gt;"",IFERROR(INDEX(federal_program_name_lookup,MATCH(V4599,aln_lookup,0)),""),"")</f>
        <v/>
      </c>
    </row>
    <row r="4600">
      <c r="A4600">
        <f>IF(B4600&lt;&gt;"", "AWARD-"&amp;TEXT(ROW()-1,"0000"), "")</f>
        <v/>
      </c>
      <c r="B4600" s="4" t="n"/>
      <c r="C4600" s="4" t="n"/>
      <c r="D4600" s="4" t="n"/>
      <c r="E4600" s="6" t="n"/>
      <c r="F4600" s="7" t="n"/>
      <c r="G4600" s="6" t="n"/>
      <c r="H4600" s="6" t="n"/>
      <c r="I4600" s="6" t="n"/>
      <c r="J4600" s="5">
        <f>SUMIFS(amount_expended,cfda_key,V4600)</f>
        <v/>
      </c>
      <c r="K4600" s="5">
        <f>IF(G4600="OTHER CLUSTER NOT LISTED ABOVE",SUMIFS(amount_expended,uniform_other_cluster_name,X4600), IF(AND(OR(G4600="N/A",G4600=""),H4600=""),0,IF(G4600="STATE CLUSTER",SUMIFS(amount_expended,uniform_state_cluster_name,W4600),SUMIFS(amount_expended,cluster_name,G4600))))</f>
        <v/>
      </c>
      <c r="L4600" s="6" t="n"/>
      <c r="M4600" s="4" t="n"/>
      <c r="N4600" s="6" t="n"/>
      <c r="O4600" s="4" t="n"/>
      <c r="P4600" s="4" t="n"/>
      <c r="Q4600" s="6" t="n"/>
      <c r="R4600" s="7" t="n"/>
      <c r="S4600" s="6" t="n"/>
      <c r="T4600" s="6" t="n"/>
      <c r="U4600" s="6" t="n"/>
      <c r="V4600" s="3">
        <f>IF(OR(B4600="",C4600),"",CONCATENATE(B4600,".",C4600))</f>
        <v/>
      </c>
      <c r="W4600">
        <f>UPPER(TRIM(H4600))</f>
        <v/>
      </c>
      <c r="X4600">
        <f>UPPER(TRIM(I4600))</f>
        <v/>
      </c>
      <c r="Y4600">
        <f>IF(V4600&lt;&gt;"",IFERROR(INDEX(federal_program_name_lookup,MATCH(V4600,aln_lookup,0)),""),"")</f>
        <v/>
      </c>
    </row>
    <row r="4601">
      <c r="A4601">
        <f>IF(B4601&lt;&gt;"", "AWARD-"&amp;TEXT(ROW()-1,"0000"), "")</f>
        <v/>
      </c>
      <c r="B4601" s="4" t="n"/>
      <c r="C4601" s="4" t="n"/>
      <c r="D4601" s="4" t="n"/>
      <c r="E4601" s="6" t="n"/>
      <c r="F4601" s="7" t="n"/>
      <c r="G4601" s="6" t="n"/>
      <c r="H4601" s="6" t="n"/>
      <c r="I4601" s="6" t="n"/>
      <c r="J4601" s="5">
        <f>SUMIFS(amount_expended,cfda_key,V4601)</f>
        <v/>
      </c>
      <c r="K4601" s="5">
        <f>IF(G4601="OTHER CLUSTER NOT LISTED ABOVE",SUMIFS(amount_expended,uniform_other_cluster_name,X4601), IF(AND(OR(G4601="N/A",G4601=""),H4601=""),0,IF(G4601="STATE CLUSTER",SUMIFS(amount_expended,uniform_state_cluster_name,W4601),SUMIFS(amount_expended,cluster_name,G4601))))</f>
        <v/>
      </c>
      <c r="L4601" s="6" t="n"/>
      <c r="M4601" s="4" t="n"/>
      <c r="N4601" s="6" t="n"/>
      <c r="O4601" s="4" t="n"/>
      <c r="P4601" s="4" t="n"/>
      <c r="Q4601" s="6" t="n"/>
      <c r="R4601" s="7" t="n"/>
      <c r="S4601" s="6" t="n"/>
      <c r="T4601" s="6" t="n"/>
      <c r="U4601" s="6" t="n"/>
      <c r="V4601" s="3">
        <f>IF(OR(B4601="",C4601),"",CONCATENATE(B4601,".",C4601))</f>
        <v/>
      </c>
      <c r="W4601">
        <f>UPPER(TRIM(H4601))</f>
        <v/>
      </c>
      <c r="X4601">
        <f>UPPER(TRIM(I4601))</f>
        <v/>
      </c>
      <c r="Y4601">
        <f>IF(V4601&lt;&gt;"",IFERROR(INDEX(federal_program_name_lookup,MATCH(V4601,aln_lookup,0)),""),"")</f>
        <v/>
      </c>
    </row>
    <row r="4602">
      <c r="A4602">
        <f>IF(B4602&lt;&gt;"", "AWARD-"&amp;TEXT(ROW()-1,"0000"), "")</f>
        <v/>
      </c>
      <c r="B4602" s="4" t="n"/>
      <c r="C4602" s="4" t="n"/>
      <c r="D4602" s="4" t="n"/>
      <c r="E4602" s="6" t="n"/>
      <c r="F4602" s="7" t="n"/>
      <c r="G4602" s="6" t="n"/>
      <c r="H4602" s="6" t="n"/>
      <c r="I4602" s="6" t="n"/>
      <c r="J4602" s="5">
        <f>SUMIFS(amount_expended,cfda_key,V4602)</f>
        <v/>
      </c>
      <c r="K4602" s="5">
        <f>IF(G4602="OTHER CLUSTER NOT LISTED ABOVE",SUMIFS(amount_expended,uniform_other_cluster_name,X4602), IF(AND(OR(G4602="N/A",G4602=""),H4602=""),0,IF(G4602="STATE CLUSTER",SUMIFS(amount_expended,uniform_state_cluster_name,W4602),SUMIFS(amount_expended,cluster_name,G4602))))</f>
        <v/>
      </c>
      <c r="L4602" s="6" t="n"/>
      <c r="M4602" s="4" t="n"/>
      <c r="N4602" s="6" t="n"/>
      <c r="O4602" s="4" t="n"/>
      <c r="P4602" s="4" t="n"/>
      <c r="Q4602" s="6" t="n"/>
      <c r="R4602" s="7" t="n"/>
      <c r="S4602" s="6" t="n"/>
      <c r="T4602" s="6" t="n"/>
      <c r="U4602" s="6" t="n"/>
      <c r="V4602" s="3">
        <f>IF(OR(B4602="",C4602),"",CONCATENATE(B4602,".",C4602))</f>
        <v/>
      </c>
      <c r="W4602">
        <f>UPPER(TRIM(H4602))</f>
        <v/>
      </c>
      <c r="X4602">
        <f>UPPER(TRIM(I4602))</f>
        <v/>
      </c>
      <c r="Y4602">
        <f>IF(V4602&lt;&gt;"",IFERROR(INDEX(federal_program_name_lookup,MATCH(V4602,aln_lookup,0)),""),"")</f>
        <v/>
      </c>
    </row>
    <row r="4603">
      <c r="A4603">
        <f>IF(B4603&lt;&gt;"", "AWARD-"&amp;TEXT(ROW()-1,"0000"), "")</f>
        <v/>
      </c>
      <c r="B4603" s="4" t="n"/>
      <c r="C4603" s="4" t="n"/>
      <c r="D4603" s="4" t="n"/>
      <c r="E4603" s="6" t="n"/>
      <c r="F4603" s="7" t="n"/>
      <c r="G4603" s="6" t="n"/>
      <c r="H4603" s="6" t="n"/>
      <c r="I4603" s="6" t="n"/>
      <c r="J4603" s="5">
        <f>SUMIFS(amount_expended,cfda_key,V4603)</f>
        <v/>
      </c>
      <c r="K4603" s="5">
        <f>IF(G4603="OTHER CLUSTER NOT LISTED ABOVE",SUMIFS(amount_expended,uniform_other_cluster_name,X4603), IF(AND(OR(G4603="N/A",G4603=""),H4603=""),0,IF(G4603="STATE CLUSTER",SUMIFS(amount_expended,uniform_state_cluster_name,W4603),SUMIFS(amount_expended,cluster_name,G4603))))</f>
        <v/>
      </c>
      <c r="L4603" s="6" t="n"/>
      <c r="M4603" s="4" t="n"/>
      <c r="N4603" s="6" t="n"/>
      <c r="O4603" s="4" t="n"/>
      <c r="P4603" s="4" t="n"/>
      <c r="Q4603" s="6" t="n"/>
      <c r="R4603" s="7" t="n"/>
      <c r="S4603" s="6" t="n"/>
      <c r="T4603" s="6" t="n"/>
      <c r="U4603" s="6" t="n"/>
      <c r="V4603" s="3">
        <f>IF(OR(B4603="",C4603),"",CONCATENATE(B4603,".",C4603))</f>
        <v/>
      </c>
      <c r="W4603">
        <f>UPPER(TRIM(H4603))</f>
        <v/>
      </c>
      <c r="X4603">
        <f>UPPER(TRIM(I4603))</f>
        <v/>
      </c>
      <c r="Y4603">
        <f>IF(V4603&lt;&gt;"",IFERROR(INDEX(federal_program_name_lookup,MATCH(V4603,aln_lookup,0)),""),"")</f>
        <v/>
      </c>
    </row>
    <row r="4604">
      <c r="A4604">
        <f>IF(B4604&lt;&gt;"", "AWARD-"&amp;TEXT(ROW()-1,"0000"), "")</f>
        <v/>
      </c>
      <c r="B4604" s="4" t="n"/>
      <c r="C4604" s="4" t="n"/>
      <c r="D4604" s="4" t="n"/>
      <c r="E4604" s="6" t="n"/>
      <c r="F4604" s="7" t="n"/>
      <c r="G4604" s="6" t="n"/>
      <c r="H4604" s="6" t="n"/>
      <c r="I4604" s="6" t="n"/>
      <c r="J4604" s="5">
        <f>SUMIFS(amount_expended,cfda_key,V4604)</f>
        <v/>
      </c>
      <c r="K4604" s="5">
        <f>IF(G4604="OTHER CLUSTER NOT LISTED ABOVE",SUMIFS(amount_expended,uniform_other_cluster_name,X4604), IF(AND(OR(G4604="N/A",G4604=""),H4604=""),0,IF(G4604="STATE CLUSTER",SUMIFS(amount_expended,uniform_state_cluster_name,W4604),SUMIFS(amount_expended,cluster_name,G4604))))</f>
        <v/>
      </c>
      <c r="L4604" s="6" t="n"/>
      <c r="M4604" s="4" t="n"/>
      <c r="N4604" s="6" t="n"/>
      <c r="O4604" s="4" t="n"/>
      <c r="P4604" s="4" t="n"/>
      <c r="Q4604" s="6" t="n"/>
      <c r="R4604" s="7" t="n"/>
      <c r="S4604" s="6" t="n"/>
      <c r="T4604" s="6" t="n"/>
      <c r="U4604" s="6" t="n"/>
      <c r="V4604" s="3">
        <f>IF(OR(B4604="",C4604),"",CONCATENATE(B4604,".",C4604))</f>
        <v/>
      </c>
      <c r="W4604">
        <f>UPPER(TRIM(H4604))</f>
        <v/>
      </c>
      <c r="X4604">
        <f>UPPER(TRIM(I4604))</f>
        <v/>
      </c>
      <c r="Y4604">
        <f>IF(V4604&lt;&gt;"",IFERROR(INDEX(federal_program_name_lookup,MATCH(V4604,aln_lookup,0)),""),"")</f>
        <v/>
      </c>
    </row>
    <row r="4605">
      <c r="A4605">
        <f>IF(B4605&lt;&gt;"", "AWARD-"&amp;TEXT(ROW()-1,"0000"), "")</f>
        <v/>
      </c>
      <c r="B4605" s="4" t="n"/>
      <c r="C4605" s="4" t="n"/>
      <c r="D4605" s="4" t="n"/>
      <c r="E4605" s="6" t="n"/>
      <c r="F4605" s="7" t="n"/>
      <c r="G4605" s="6" t="n"/>
      <c r="H4605" s="6" t="n"/>
      <c r="I4605" s="6" t="n"/>
      <c r="J4605" s="5">
        <f>SUMIFS(amount_expended,cfda_key,V4605)</f>
        <v/>
      </c>
      <c r="K4605" s="5">
        <f>IF(G4605="OTHER CLUSTER NOT LISTED ABOVE",SUMIFS(amount_expended,uniform_other_cluster_name,X4605), IF(AND(OR(G4605="N/A",G4605=""),H4605=""),0,IF(G4605="STATE CLUSTER",SUMIFS(amount_expended,uniform_state_cluster_name,W4605),SUMIFS(amount_expended,cluster_name,G4605))))</f>
        <v/>
      </c>
      <c r="L4605" s="6" t="n"/>
      <c r="M4605" s="4" t="n"/>
      <c r="N4605" s="6" t="n"/>
      <c r="O4605" s="4" t="n"/>
      <c r="P4605" s="4" t="n"/>
      <c r="Q4605" s="6" t="n"/>
      <c r="R4605" s="7" t="n"/>
      <c r="S4605" s="6" t="n"/>
      <c r="T4605" s="6" t="n"/>
      <c r="U4605" s="6" t="n"/>
      <c r="V4605" s="3">
        <f>IF(OR(B4605="",C4605),"",CONCATENATE(B4605,".",C4605))</f>
        <v/>
      </c>
      <c r="W4605">
        <f>UPPER(TRIM(H4605))</f>
        <v/>
      </c>
      <c r="X4605">
        <f>UPPER(TRIM(I4605))</f>
        <v/>
      </c>
      <c r="Y4605">
        <f>IF(V4605&lt;&gt;"",IFERROR(INDEX(federal_program_name_lookup,MATCH(V4605,aln_lookup,0)),""),"")</f>
        <v/>
      </c>
    </row>
    <row r="4606">
      <c r="A4606">
        <f>IF(B4606&lt;&gt;"", "AWARD-"&amp;TEXT(ROW()-1,"0000"), "")</f>
        <v/>
      </c>
      <c r="B4606" s="4" t="n"/>
      <c r="C4606" s="4" t="n"/>
      <c r="D4606" s="4" t="n"/>
      <c r="E4606" s="6" t="n"/>
      <c r="F4606" s="7" t="n"/>
      <c r="G4606" s="6" t="n"/>
      <c r="H4606" s="6" t="n"/>
      <c r="I4606" s="6" t="n"/>
      <c r="J4606" s="5">
        <f>SUMIFS(amount_expended,cfda_key,V4606)</f>
        <v/>
      </c>
      <c r="K4606" s="5">
        <f>IF(G4606="OTHER CLUSTER NOT LISTED ABOVE",SUMIFS(amount_expended,uniform_other_cluster_name,X4606), IF(AND(OR(G4606="N/A",G4606=""),H4606=""),0,IF(G4606="STATE CLUSTER",SUMIFS(amount_expended,uniform_state_cluster_name,W4606),SUMIFS(amount_expended,cluster_name,G4606))))</f>
        <v/>
      </c>
      <c r="L4606" s="6" t="n"/>
      <c r="M4606" s="4" t="n"/>
      <c r="N4606" s="6" t="n"/>
      <c r="O4606" s="4" t="n"/>
      <c r="P4606" s="4" t="n"/>
      <c r="Q4606" s="6" t="n"/>
      <c r="R4606" s="7" t="n"/>
      <c r="S4606" s="6" t="n"/>
      <c r="T4606" s="6" t="n"/>
      <c r="U4606" s="6" t="n"/>
      <c r="V4606" s="3">
        <f>IF(OR(B4606="",C4606),"",CONCATENATE(B4606,".",C4606))</f>
        <v/>
      </c>
      <c r="W4606">
        <f>UPPER(TRIM(H4606))</f>
        <v/>
      </c>
      <c r="X4606">
        <f>UPPER(TRIM(I4606))</f>
        <v/>
      </c>
      <c r="Y4606">
        <f>IF(V4606&lt;&gt;"",IFERROR(INDEX(federal_program_name_lookup,MATCH(V4606,aln_lookup,0)),""),"")</f>
        <v/>
      </c>
    </row>
    <row r="4607">
      <c r="A4607">
        <f>IF(B4607&lt;&gt;"", "AWARD-"&amp;TEXT(ROW()-1,"0000"), "")</f>
        <v/>
      </c>
      <c r="B4607" s="4" t="n"/>
      <c r="C4607" s="4" t="n"/>
      <c r="D4607" s="4" t="n"/>
      <c r="E4607" s="6" t="n"/>
      <c r="F4607" s="7" t="n"/>
      <c r="G4607" s="6" t="n"/>
      <c r="H4607" s="6" t="n"/>
      <c r="I4607" s="6" t="n"/>
      <c r="J4607" s="5">
        <f>SUMIFS(amount_expended,cfda_key,V4607)</f>
        <v/>
      </c>
      <c r="K4607" s="5">
        <f>IF(G4607="OTHER CLUSTER NOT LISTED ABOVE",SUMIFS(amount_expended,uniform_other_cluster_name,X4607), IF(AND(OR(G4607="N/A",G4607=""),H4607=""),0,IF(G4607="STATE CLUSTER",SUMIFS(amount_expended,uniform_state_cluster_name,W4607),SUMIFS(amount_expended,cluster_name,G4607))))</f>
        <v/>
      </c>
      <c r="L4607" s="6" t="n"/>
      <c r="M4607" s="4" t="n"/>
      <c r="N4607" s="6" t="n"/>
      <c r="O4607" s="4" t="n"/>
      <c r="P4607" s="4" t="n"/>
      <c r="Q4607" s="6" t="n"/>
      <c r="R4607" s="7" t="n"/>
      <c r="S4607" s="6" t="n"/>
      <c r="T4607" s="6" t="n"/>
      <c r="U4607" s="6" t="n"/>
      <c r="V4607" s="3">
        <f>IF(OR(B4607="",C4607),"",CONCATENATE(B4607,".",C4607))</f>
        <v/>
      </c>
      <c r="W4607">
        <f>UPPER(TRIM(H4607))</f>
        <v/>
      </c>
      <c r="X4607">
        <f>UPPER(TRIM(I4607))</f>
        <v/>
      </c>
      <c r="Y4607">
        <f>IF(V4607&lt;&gt;"",IFERROR(INDEX(federal_program_name_lookup,MATCH(V4607,aln_lookup,0)),""),"")</f>
        <v/>
      </c>
    </row>
    <row r="4608">
      <c r="A4608">
        <f>IF(B4608&lt;&gt;"", "AWARD-"&amp;TEXT(ROW()-1,"0000"), "")</f>
        <v/>
      </c>
      <c r="B4608" s="4" t="n"/>
      <c r="C4608" s="4" t="n"/>
      <c r="D4608" s="4" t="n"/>
      <c r="E4608" s="6" t="n"/>
      <c r="F4608" s="7" t="n"/>
      <c r="G4608" s="6" t="n"/>
      <c r="H4608" s="6" t="n"/>
      <c r="I4608" s="6" t="n"/>
      <c r="J4608" s="5">
        <f>SUMIFS(amount_expended,cfda_key,V4608)</f>
        <v/>
      </c>
      <c r="K4608" s="5">
        <f>IF(G4608="OTHER CLUSTER NOT LISTED ABOVE",SUMIFS(amount_expended,uniform_other_cluster_name,X4608), IF(AND(OR(G4608="N/A",G4608=""),H4608=""),0,IF(G4608="STATE CLUSTER",SUMIFS(amount_expended,uniform_state_cluster_name,W4608),SUMIFS(amount_expended,cluster_name,G4608))))</f>
        <v/>
      </c>
      <c r="L4608" s="6" t="n"/>
      <c r="M4608" s="4" t="n"/>
      <c r="N4608" s="6" t="n"/>
      <c r="O4608" s="4" t="n"/>
      <c r="P4608" s="4" t="n"/>
      <c r="Q4608" s="6" t="n"/>
      <c r="R4608" s="7" t="n"/>
      <c r="S4608" s="6" t="n"/>
      <c r="T4608" s="6" t="n"/>
      <c r="U4608" s="6" t="n"/>
      <c r="V4608" s="3">
        <f>IF(OR(B4608="",C4608),"",CONCATENATE(B4608,".",C4608))</f>
        <v/>
      </c>
      <c r="W4608">
        <f>UPPER(TRIM(H4608))</f>
        <v/>
      </c>
      <c r="X4608">
        <f>UPPER(TRIM(I4608))</f>
        <v/>
      </c>
      <c r="Y4608">
        <f>IF(V4608&lt;&gt;"",IFERROR(INDEX(federal_program_name_lookup,MATCH(V4608,aln_lookup,0)),""),"")</f>
        <v/>
      </c>
    </row>
    <row r="4609">
      <c r="A4609">
        <f>IF(B4609&lt;&gt;"", "AWARD-"&amp;TEXT(ROW()-1,"0000"), "")</f>
        <v/>
      </c>
      <c r="B4609" s="4" t="n"/>
      <c r="C4609" s="4" t="n"/>
      <c r="D4609" s="4" t="n"/>
      <c r="E4609" s="6" t="n"/>
      <c r="F4609" s="7" t="n"/>
      <c r="G4609" s="6" t="n"/>
      <c r="H4609" s="6" t="n"/>
      <c r="I4609" s="6" t="n"/>
      <c r="J4609" s="5">
        <f>SUMIFS(amount_expended,cfda_key,V4609)</f>
        <v/>
      </c>
      <c r="K4609" s="5">
        <f>IF(G4609="OTHER CLUSTER NOT LISTED ABOVE",SUMIFS(amount_expended,uniform_other_cluster_name,X4609), IF(AND(OR(G4609="N/A",G4609=""),H4609=""),0,IF(G4609="STATE CLUSTER",SUMIFS(amount_expended,uniform_state_cluster_name,W4609),SUMIFS(amount_expended,cluster_name,G4609))))</f>
        <v/>
      </c>
      <c r="L4609" s="6" t="n"/>
      <c r="M4609" s="4" t="n"/>
      <c r="N4609" s="6" t="n"/>
      <c r="O4609" s="4" t="n"/>
      <c r="P4609" s="4" t="n"/>
      <c r="Q4609" s="6" t="n"/>
      <c r="R4609" s="7" t="n"/>
      <c r="S4609" s="6" t="n"/>
      <c r="T4609" s="6" t="n"/>
      <c r="U4609" s="6" t="n"/>
      <c r="V4609" s="3">
        <f>IF(OR(B4609="",C4609),"",CONCATENATE(B4609,".",C4609))</f>
        <v/>
      </c>
      <c r="W4609">
        <f>UPPER(TRIM(H4609))</f>
        <v/>
      </c>
      <c r="X4609">
        <f>UPPER(TRIM(I4609))</f>
        <v/>
      </c>
      <c r="Y4609">
        <f>IF(V4609&lt;&gt;"",IFERROR(INDEX(federal_program_name_lookup,MATCH(V4609,aln_lookup,0)),""),"")</f>
        <v/>
      </c>
    </row>
    <row r="4610">
      <c r="A4610">
        <f>IF(B4610&lt;&gt;"", "AWARD-"&amp;TEXT(ROW()-1,"0000"), "")</f>
        <v/>
      </c>
      <c r="B4610" s="4" t="n"/>
      <c r="C4610" s="4" t="n"/>
      <c r="D4610" s="4" t="n"/>
      <c r="E4610" s="6" t="n"/>
      <c r="F4610" s="7" t="n"/>
      <c r="G4610" s="6" t="n"/>
      <c r="H4610" s="6" t="n"/>
      <c r="I4610" s="6" t="n"/>
      <c r="J4610" s="5">
        <f>SUMIFS(amount_expended,cfda_key,V4610)</f>
        <v/>
      </c>
      <c r="K4610" s="5">
        <f>IF(G4610="OTHER CLUSTER NOT LISTED ABOVE",SUMIFS(amount_expended,uniform_other_cluster_name,X4610), IF(AND(OR(G4610="N/A",G4610=""),H4610=""),0,IF(G4610="STATE CLUSTER",SUMIFS(amount_expended,uniform_state_cluster_name,W4610),SUMIFS(amount_expended,cluster_name,G4610))))</f>
        <v/>
      </c>
      <c r="L4610" s="6" t="n"/>
      <c r="M4610" s="4" t="n"/>
      <c r="N4610" s="6" t="n"/>
      <c r="O4610" s="4" t="n"/>
      <c r="P4610" s="4" t="n"/>
      <c r="Q4610" s="6" t="n"/>
      <c r="R4610" s="7" t="n"/>
      <c r="S4610" s="6" t="n"/>
      <c r="T4610" s="6" t="n"/>
      <c r="U4610" s="6" t="n"/>
      <c r="V4610" s="3">
        <f>IF(OR(B4610="",C4610),"",CONCATENATE(B4610,".",C4610))</f>
        <v/>
      </c>
      <c r="W4610">
        <f>UPPER(TRIM(H4610))</f>
        <v/>
      </c>
      <c r="X4610">
        <f>UPPER(TRIM(I4610))</f>
        <v/>
      </c>
      <c r="Y4610">
        <f>IF(V4610&lt;&gt;"",IFERROR(INDEX(federal_program_name_lookup,MATCH(V4610,aln_lookup,0)),""),"")</f>
        <v/>
      </c>
    </row>
    <row r="4611">
      <c r="A4611">
        <f>IF(B4611&lt;&gt;"", "AWARD-"&amp;TEXT(ROW()-1,"0000"), "")</f>
        <v/>
      </c>
      <c r="B4611" s="4" t="n"/>
      <c r="C4611" s="4" t="n"/>
      <c r="D4611" s="4" t="n"/>
      <c r="E4611" s="6" t="n"/>
      <c r="F4611" s="7" t="n"/>
      <c r="G4611" s="6" t="n"/>
      <c r="H4611" s="6" t="n"/>
      <c r="I4611" s="6" t="n"/>
      <c r="J4611" s="5">
        <f>SUMIFS(amount_expended,cfda_key,V4611)</f>
        <v/>
      </c>
      <c r="K4611" s="5">
        <f>IF(G4611="OTHER CLUSTER NOT LISTED ABOVE",SUMIFS(amount_expended,uniform_other_cluster_name,X4611), IF(AND(OR(G4611="N/A",G4611=""),H4611=""),0,IF(G4611="STATE CLUSTER",SUMIFS(amount_expended,uniform_state_cluster_name,W4611),SUMIFS(amount_expended,cluster_name,G4611))))</f>
        <v/>
      </c>
      <c r="L4611" s="6" t="n"/>
      <c r="M4611" s="4" t="n"/>
      <c r="N4611" s="6" t="n"/>
      <c r="O4611" s="4" t="n"/>
      <c r="P4611" s="4" t="n"/>
      <c r="Q4611" s="6" t="n"/>
      <c r="R4611" s="7" t="n"/>
      <c r="S4611" s="6" t="n"/>
      <c r="T4611" s="6" t="n"/>
      <c r="U4611" s="6" t="n"/>
      <c r="V4611" s="3">
        <f>IF(OR(B4611="",C4611),"",CONCATENATE(B4611,".",C4611))</f>
        <v/>
      </c>
      <c r="W4611">
        <f>UPPER(TRIM(H4611))</f>
        <v/>
      </c>
      <c r="X4611">
        <f>UPPER(TRIM(I4611))</f>
        <v/>
      </c>
      <c r="Y4611">
        <f>IF(V4611&lt;&gt;"",IFERROR(INDEX(federal_program_name_lookup,MATCH(V4611,aln_lookup,0)),""),"")</f>
        <v/>
      </c>
    </row>
    <row r="4612">
      <c r="A4612">
        <f>IF(B4612&lt;&gt;"", "AWARD-"&amp;TEXT(ROW()-1,"0000"), "")</f>
        <v/>
      </c>
      <c r="B4612" s="4" t="n"/>
      <c r="C4612" s="4" t="n"/>
      <c r="D4612" s="4" t="n"/>
      <c r="E4612" s="6" t="n"/>
      <c r="F4612" s="7" t="n"/>
      <c r="G4612" s="6" t="n"/>
      <c r="H4612" s="6" t="n"/>
      <c r="I4612" s="6" t="n"/>
      <c r="J4612" s="5">
        <f>SUMIFS(amount_expended,cfda_key,V4612)</f>
        <v/>
      </c>
      <c r="K4612" s="5">
        <f>IF(G4612="OTHER CLUSTER NOT LISTED ABOVE",SUMIFS(amount_expended,uniform_other_cluster_name,X4612), IF(AND(OR(G4612="N/A",G4612=""),H4612=""),0,IF(G4612="STATE CLUSTER",SUMIFS(amount_expended,uniform_state_cluster_name,W4612),SUMIFS(amount_expended,cluster_name,G4612))))</f>
        <v/>
      </c>
      <c r="L4612" s="6" t="n"/>
      <c r="M4612" s="4" t="n"/>
      <c r="N4612" s="6" t="n"/>
      <c r="O4612" s="4" t="n"/>
      <c r="P4612" s="4" t="n"/>
      <c r="Q4612" s="6" t="n"/>
      <c r="R4612" s="7" t="n"/>
      <c r="S4612" s="6" t="n"/>
      <c r="T4612" s="6" t="n"/>
      <c r="U4612" s="6" t="n"/>
      <c r="V4612" s="3">
        <f>IF(OR(B4612="",C4612),"",CONCATENATE(B4612,".",C4612))</f>
        <v/>
      </c>
      <c r="W4612">
        <f>UPPER(TRIM(H4612))</f>
        <v/>
      </c>
      <c r="X4612">
        <f>UPPER(TRIM(I4612))</f>
        <v/>
      </c>
      <c r="Y4612">
        <f>IF(V4612&lt;&gt;"",IFERROR(INDEX(federal_program_name_lookup,MATCH(V4612,aln_lookup,0)),""),"")</f>
        <v/>
      </c>
    </row>
    <row r="4613">
      <c r="A4613">
        <f>IF(B4613&lt;&gt;"", "AWARD-"&amp;TEXT(ROW()-1,"0000"), "")</f>
        <v/>
      </c>
      <c r="B4613" s="4" t="n"/>
      <c r="C4613" s="4" t="n"/>
      <c r="D4613" s="4" t="n"/>
      <c r="E4613" s="6" t="n"/>
      <c r="F4613" s="7" t="n"/>
      <c r="G4613" s="6" t="n"/>
      <c r="H4613" s="6" t="n"/>
      <c r="I4613" s="6" t="n"/>
      <c r="J4613" s="5">
        <f>SUMIFS(amount_expended,cfda_key,V4613)</f>
        <v/>
      </c>
      <c r="K4613" s="5">
        <f>IF(G4613="OTHER CLUSTER NOT LISTED ABOVE",SUMIFS(amount_expended,uniform_other_cluster_name,X4613), IF(AND(OR(G4613="N/A",G4613=""),H4613=""),0,IF(G4613="STATE CLUSTER",SUMIFS(amount_expended,uniform_state_cluster_name,W4613),SUMIFS(amount_expended,cluster_name,G4613))))</f>
        <v/>
      </c>
      <c r="L4613" s="6" t="n"/>
      <c r="M4613" s="4" t="n"/>
      <c r="N4613" s="6" t="n"/>
      <c r="O4613" s="4" t="n"/>
      <c r="P4613" s="4" t="n"/>
      <c r="Q4613" s="6" t="n"/>
      <c r="R4613" s="7" t="n"/>
      <c r="S4613" s="6" t="n"/>
      <c r="T4613" s="6" t="n"/>
      <c r="U4613" s="6" t="n"/>
      <c r="V4613" s="3">
        <f>IF(OR(B4613="",C4613),"",CONCATENATE(B4613,".",C4613))</f>
        <v/>
      </c>
      <c r="W4613">
        <f>UPPER(TRIM(H4613))</f>
        <v/>
      </c>
      <c r="X4613">
        <f>UPPER(TRIM(I4613))</f>
        <v/>
      </c>
      <c r="Y4613">
        <f>IF(V4613&lt;&gt;"",IFERROR(INDEX(federal_program_name_lookup,MATCH(V4613,aln_lookup,0)),""),"")</f>
        <v/>
      </c>
    </row>
    <row r="4614">
      <c r="A4614">
        <f>IF(B4614&lt;&gt;"", "AWARD-"&amp;TEXT(ROW()-1,"0000"), "")</f>
        <v/>
      </c>
      <c r="B4614" s="4" t="n"/>
      <c r="C4614" s="4" t="n"/>
      <c r="D4614" s="4" t="n"/>
      <c r="E4614" s="6" t="n"/>
      <c r="F4614" s="7" t="n"/>
      <c r="G4614" s="6" t="n"/>
      <c r="H4614" s="6" t="n"/>
      <c r="I4614" s="6" t="n"/>
      <c r="J4614" s="5">
        <f>SUMIFS(amount_expended,cfda_key,V4614)</f>
        <v/>
      </c>
      <c r="K4614" s="5">
        <f>IF(G4614="OTHER CLUSTER NOT LISTED ABOVE",SUMIFS(amount_expended,uniform_other_cluster_name,X4614), IF(AND(OR(G4614="N/A",G4614=""),H4614=""),0,IF(G4614="STATE CLUSTER",SUMIFS(amount_expended,uniform_state_cluster_name,W4614),SUMIFS(amount_expended,cluster_name,G4614))))</f>
        <v/>
      </c>
      <c r="L4614" s="6" t="n"/>
      <c r="M4614" s="4" t="n"/>
      <c r="N4614" s="6" t="n"/>
      <c r="O4614" s="4" t="n"/>
      <c r="P4614" s="4" t="n"/>
      <c r="Q4614" s="6" t="n"/>
      <c r="R4614" s="7" t="n"/>
      <c r="S4614" s="6" t="n"/>
      <c r="T4614" s="6" t="n"/>
      <c r="U4614" s="6" t="n"/>
      <c r="V4614" s="3">
        <f>IF(OR(B4614="",C4614),"",CONCATENATE(B4614,".",C4614))</f>
        <v/>
      </c>
      <c r="W4614">
        <f>UPPER(TRIM(H4614))</f>
        <v/>
      </c>
      <c r="X4614">
        <f>UPPER(TRIM(I4614))</f>
        <v/>
      </c>
      <c r="Y4614">
        <f>IF(V4614&lt;&gt;"",IFERROR(INDEX(federal_program_name_lookup,MATCH(V4614,aln_lookup,0)),""),"")</f>
        <v/>
      </c>
    </row>
    <row r="4615">
      <c r="A4615">
        <f>IF(B4615&lt;&gt;"", "AWARD-"&amp;TEXT(ROW()-1,"0000"), "")</f>
        <v/>
      </c>
      <c r="B4615" s="4" t="n"/>
      <c r="C4615" s="4" t="n"/>
      <c r="D4615" s="4" t="n"/>
      <c r="E4615" s="6" t="n"/>
      <c r="F4615" s="7" t="n"/>
      <c r="G4615" s="6" t="n"/>
      <c r="H4615" s="6" t="n"/>
      <c r="I4615" s="6" t="n"/>
      <c r="J4615" s="5">
        <f>SUMIFS(amount_expended,cfda_key,V4615)</f>
        <v/>
      </c>
      <c r="K4615" s="5">
        <f>IF(G4615="OTHER CLUSTER NOT LISTED ABOVE",SUMIFS(amount_expended,uniform_other_cluster_name,X4615), IF(AND(OR(G4615="N/A",G4615=""),H4615=""),0,IF(G4615="STATE CLUSTER",SUMIFS(amount_expended,uniform_state_cluster_name,W4615),SUMIFS(amount_expended,cluster_name,G4615))))</f>
        <v/>
      </c>
      <c r="L4615" s="6" t="n"/>
      <c r="M4615" s="4" t="n"/>
      <c r="N4615" s="6" t="n"/>
      <c r="O4615" s="4" t="n"/>
      <c r="P4615" s="4" t="n"/>
      <c r="Q4615" s="6" t="n"/>
      <c r="R4615" s="7" t="n"/>
      <c r="S4615" s="6" t="n"/>
      <c r="T4615" s="6" t="n"/>
      <c r="U4615" s="6" t="n"/>
      <c r="V4615" s="3">
        <f>IF(OR(B4615="",C4615),"",CONCATENATE(B4615,".",C4615))</f>
        <v/>
      </c>
      <c r="W4615">
        <f>UPPER(TRIM(H4615))</f>
        <v/>
      </c>
      <c r="X4615">
        <f>UPPER(TRIM(I4615))</f>
        <v/>
      </c>
      <c r="Y4615">
        <f>IF(V4615&lt;&gt;"",IFERROR(INDEX(federal_program_name_lookup,MATCH(V4615,aln_lookup,0)),""),"")</f>
        <v/>
      </c>
    </row>
    <row r="4616">
      <c r="A4616">
        <f>IF(B4616&lt;&gt;"", "AWARD-"&amp;TEXT(ROW()-1,"0000"), "")</f>
        <v/>
      </c>
      <c r="B4616" s="4" t="n"/>
      <c r="C4616" s="4" t="n"/>
      <c r="D4616" s="4" t="n"/>
      <c r="E4616" s="6" t="n"/>
      <c r="F4616" s="7" t="n"/>
      <c r="G4616" s="6" t="n"/>
      <c r="H4616" s="6" t="n"/>
      <c r="I4616" s="6" t="n"/>
      <c r="J4616" s="5">
        <f>SUMIFS(amount_expended,cfda_key,V4616)</f>
        <v/>
      </c>
      <c r="K4616" s="5">
        <f>IF(G4616="OTHER CLUSTER NOT LISTED ABOVE",SUMIFS(amount_expended,uniform_other_cluster_name,X4616), IF(AND(OR(G4616="N/A",G4616=""),H4616=""),0,IF(G4616="STATE CLUSTER",SUMIFS(amount_expended,uniform_state_cluster_name,W4616),SUMIFS(amount_expended,cluster_name,G4616))))</f>
        <v/>
      </c>
      <c r="L4616" s="6" t="n"/>
      <c r="M4616" s="4" t="n"/>
      <c r="N4616" s="6" t="n"/>
      <c r="O4616" s="4" t="n"/>
      <c r="P4616" s="4" t="n"/>
      <c r="Q4616" s="6" t="n"/>
      <c r="R4616" s="7" t="n"/>
      <c r="S4616" s="6" t="n"/>
      <c r="T4616" s="6" t="n"/>
      <c r="U4616" s="6" t="n"/>
      <c r="V4616" s="3">
        <f>IF(OR(B4616="",C4616),"",CONCATENATE(B4616,".",C4616))</f>
        <v/>
      </c>
      <c r="W4616">
        <f>UPPER(TRIM(H4616))</f>
        <v/>
      </c>
      <c r="X4616">
        <f>UPPER(TRIM(I4616))</f>
        <v/>
      </c>
      <c r="Y4616">
        <f>IF(V4616&lt;&gt;"",IFERROR(INDEX(federal_program_name_lookup,MATCH(V4616,aln_lookup,0)),""),"")</f>
        <v/>
      </c>
    </row>
    <row r="4617">
      <c r="A4617">
        <f>IF(B4617&lt;&gt;"", "AWARD-"&amp;TEXT(ROW()-1,"0000"), "")</f>
        <v/>
      </c>
      <c r="B4617" s="4" t="n"/>
      <c r="C4617" s="4" t="n"/>
      <c r="D4617" s="4" t="n"/>
      <c r="E4617" s="6" t="n"/>
      <c r="F4617" s="7" t="n"/>
      <c r="G4617" s="6" t="n"/>
      <c r="H4617" s="6" t="n"/>
      <c r="I4617" s="6" t="n"/>
      <c r="J4617" s="5">
        <f>SUMIFS(amount_expended,cfda_key,V4617)</f>
        <v/>
      </c>
      <c r="K4617" s="5">
        <f>IF(G4617="OTHER CLUSTER NOT LISTED ABOVE",SUMIFS(amount_expended,uniform_other_cluster_name,X4617), IF(AND(OR(G4617="N/A",G4617=""),H4617=""),0,IF(G4617="STATE CLUSTER",SUMIFS(amount_expended,uniform_state_cluster_name,W4617),SUMIFS(amount_expended,cluster_name,G4617))))</f>
        <v/>
      </c>
      <c r="L4617" s="6" t="n"/>
      <c r="M4617" s="4" t="n"/>
      <c r="N4617" s="6" t="n"/>
      <c r="O4617" s="4" t="n"/>
      <c r="P4617" s="4" t="n"/>
      <c r="Q4617" s="6" t="n"/>
      <c r="R4617" s="7" t="n"/>
      <c r="S4617" s="6" t="n"/>
      <c r="T4617" s="6" t="n"/>
      <c r="U4617" s="6" t="n"/>
      <c r="V4617" s="3">
        <f>IF(OR(B4617="",C4617),"",CONCATENATE(B4617,".",C4617))</f>
        <v/>
      </c>
      <c r="W4617">
        <f>UPPER(TRIM(H4617))</f>
        <v/>
      </c>
      <c r="X4617">
        <f>UPPER(TRIM(I4617))</f>
        <v/>
      </c>
      <c r="Y4617">
        <f>IF(V4617&lt;&gt;"",IFERROR(INDEX(federal_program_name_lookup,MATCH(V4617,aln_lookup,0)),""),"")</f>
        <v/>
      </c>
    </row>
    <row r="4618">
      <c r="A4618">
        <f>IF(B4618&lt;&gt;"", "AWARD-"&amp;TEXT(ROW()-1,"0000"), "")</f>
        <v/>
      </c>
      <c r="B4618" s="4" t="n"/>
      <c r="C4618" s="4" t="n"/>
      <c r="D4618" s="4" t="n"/>
      <c r="E4618" s="6" t="n"/>
      <c r="F4618" s="7" t="n"/>
      <c r="G4618" s="6" t="n"/>
      <c r="H4618" s="6" t="n"/>
      <c r="I4618" s="6" t="n"/>
      <c r="J4618" s="5">
        <f>SUMIFS(amount_expended,cfda_key,V4618)</f>
        <v/>
      </c>
      <c r="K4618" s="5">
        <f>IF(G4618="OTHER CLUSTER NOT LISTED ABOVE",SUMIFS(amount_expended,uniform_other_cluster_name,X4618), IF(AND(OR(G4618="N/A",G4618=""),H4618=""),0,IF(G4618="STATE CLUSTER",SUMIFS(amount_expended,uniform_state_cluster_name,W4618),SUMIFS(amount_expended,cluster_name,G4618))))</f>
        <v/>
      </c>
      <c r="L4618" s="6" t="n"/>
      <c r="M4618" s="4" t="n"/>
      <c r="N4618" s="6" t="n"/>
      <c r="O4618" s="4" t="n"/>
      <c r="P4618" s="4" t="n"/>
      <c r="Q4618" s="6" t="n"/>
      <c r="R4618" s="7" t="n"/>
      <c r="S4618" s="6" t="n"/>
      <c r="T4618" s="6" t="n"/>
      <c r="U4618" s="6" t="n"/>
      <c r="V4618" s="3">
        <f>IF(OR(B4618="",C4618),"",CONCATENATE(B4618,".",C4618))</f>
        <v/>
      </c>
      <c r="W4618">
        <f>UPPER(TRIM(H4618))</f>
        <v/>
      </c>
      <c r="X4618">
        <f>UPPER(TRIM(I4618))</f>
        <v/>
      </c>
      <c r="Y4618">
        <f>IF(V4618&lt;&gt;"",IFERROR(INDEX(federal_program_name_lookup,MATCH(V4618,aln_lookup,0)),""),"")</f>
        <v/>
      </c>
    </row>
    <row r="4619">
      <c r="A4619">
        <f>IF(B4619&lt;&gt;"", "AWARD-"&amp;TEXT(ROW()-1,"0000"), "")</f>
        <v/>
      </c>
      <c r="B4619" s="4" t="n"/>
      <c r="C4619" s="4" t="n"/>
      <c r="D4619" s="4" t="n"/>
      <c r="E4619" s="6" t="n"/>
      <c r="F4619" s="7" t="n"/>
      <c r="G4619" s="6" t="n"/>
      <c r="H4619" s="6" t="n"/>
      <c r="I4619" s="6" t="n"/>
      <c r="J4619" s="5">
        <f>SUMIFS(amount_expended,cfda_key,V4619)</f>
        <v/>
      </c>
      <c r="K4619" s="5">
        <f>IF(G4619="OTHER CLUSTER NOT LISTED ABOVE",SUMIFS(amount_expended,uniform_other_cluster_name,X4619), IF(AND(OR(G4619="N/A",G4619=""),H4619=""),0,IF(G4619="STATE CLUSTER",SUMIFS(amount_expended,uniform_state_cluster_name,W4619),SUMIFS(amount_expended,cluster_name,G4619))))</f>
        <v/>
      </c>
      <c r="L4619" s="6" t="n"/>
      <c r="M4619" s="4" t="n"/>
      <c r="N4619" s="6" t="n"/>
      <c r="O4619" s="4" t="n"/>
      <c r="P4619" s="4" t="n"/>
      <c r="Q4619" s="6" t="n"/>
      <c r="R4619" s="7" t="n"/>
      <c r="S4619" s="6" t="n"/>
      <c r="T4619" s="6" t="n"/>
      <c r="U4619" s="6" t="n"/>
      <c r="V4619" s="3">
        <f>IF(OR(B4619="",C4619),"",CONCATENATE(B4619,".",C4619))</f>
        <v/>
      </c>
      <c r="W4619">
        <f>UPPER(TRIM(H4619))</f>
        <v/>
      </c>
      <c r="X4619">
        <f>UPPER(TRIM(I4619))</f>
        <v/>
      </c>
      <c r="Y4619">
        <f>IF(V4619&lt;&gt;"",IFERROR(INDEX(federal_program_name_lookup,MATCH(V4619,aln_lookup,0)),""),"")</f>
        <v/>
      </c>
    </row>
    <row r="4620">
      <c r="A4620">
        <f>IF(B4620&lt;&gt;"", "AWARD-"&amp;TEXT(ROW()-1,"0000"), "")</f>
        <v/>
      </c>
      <c r="B4620" s="4" t="n"/>
      <c r="C4620" s="4" t="n"/>
      <c r="D4620" s="4" t="n"/>
      <c r="E4620" s="6" t="n"/>
      <c r="F4620" s="7" t="n"/>
      <c r="G4620" s="6" t="n"/>
      <c r="H4620" s="6" t="n"/>
      <c r="I4620" s="6" t="n"/>
      <c r="J4620" s="5">
        <f>SUMIFS(amount_expended,cfda_key,V4620)</f>
        <v/>
      </c>
      <c r="K4620" s="5">
        <f>IF(G4620="OTHER CLUSTER NOT LISTED ABOVE",SUMIFS(amount_expended,uniform_other_cluster_name,X4620), IF(AND(OR(G4620="N/A",G4620=""),H4620=""),0,IF(G4620="STATE CLUSTER",SUMIFS(amount_expended,uniform_state_cluster_name,W4620),SUMIFS(amount_expended,cluster_name,G4620))))</f>
        <v/>
      </c>
      <c r="L4620" s="6" t="n"/>
      <c r="M4620" s="4" t="n"/>
      <c r="N4620" s="6" t="n"/>
      <c r="O4620" s="4" t="n"/>
      <c r="P4620" s="4" t="n"/>
      <c r="Q4620" s="6" t="n"/>
      <c r="R4620" s="7" t="n"/>
      <c r="S4620" s="6" t="n"/>
      <c r="T4620" s="6" t="n"/>
      <c r="U4620" s="6" t="n"/>
      <c r="V4620" s="3">
        <f>IF(OR(B4620="",C4620),"",CONCATENATE(B4620,".",C4620))</f>
        <v/>
      </c>
      <c r="W4620">
        <f>UPPER(TRIM(H4620))</f>
        <v/>
      </c>
      <c r="X4620">
        <f>UPPER(TRIM(I4620))</f>
        <v/>
      </c>
      <c r="Y4620">
        <f>IF(V4620&lt;&gt;"",IFERROR(INDEX(federal_program_name_lookup,MATCH(V4620,aln_lookup,0)),""),"")</f>
        <v/>
      </c>
    </row>
    <row r="4621">
      <c r="A4621">
        <f>IF(B4621&lt;&gt;"", "AWARD-"&amp;TEXT(ROW()-1,"0000"), "")</f>
        <v/>
      </c>
      <c r="B4621" s="4" t="n"/>
      <c r="C4621" s="4" t="n"/>
      <c r="D4621" s="4" t="n"/>
      <c r="E4621" s="6" t="n"/>
      <c r="F4621" s="7" t="n"/>
      <c r="G4621" s="6" t="n"/>
      <c r="H4621" s="6" t="n"/>
      <c r="I4621" s="6" t="n"/>
      <c r="J4621" s="5">
        <f>SUMIFS(amount_expended,cfda_key,V4621)</f>
        <v/>
      </c>
      <c r="K4621" s="5">
        <f>IF(G4621="OTHER CLUSTER NOT LISTED ABOVE",SUMIFS(amount_expended,uniform_other_cluster_name,X4621), IF(AND(OR(G4621="N/A",G4621=""),H4621=""),0,IF(G4621="STATE CLUSTER",SUMIFS(amount_expended,uniform_state_cluster_name,W4621),SUMIFS(amount_expended,cluster_name,G4621))))</f>
        <v/>
      </c>
      <c r="L4621" s="6" t="n"/>
      <c r="M4621" s="4" t="n"/>
      <c r="N4621" s="6" t="n"/>
      <c r="O4621" s="4" t="n"/>
      <c r="P4621" s="4" t="n"/>
      <c r="Q4621" s="6" t="n"/>
      <c r="R4621" s="7" t="n"/>
      <c r="S4621" s="6" t="n"/>
      <c r="T4621" s="6" t="n"/>
      <c r="U4621" s="6" t="n"/>
      <c r="V4621" s="3">
        <f>IF(OR(B4621="",C4621),"",CONCATENATE(B4621,".",C4621))</f>
        <v/>
      </c>
      <c r="W4621">
        <f>UPPER(TRIM(H4621))</f>
        <v/>
      </c>
      <c r="X4621">
        <f>UPPER(TRIM(I4621))</f>
        <v/>
      </c>
      <c r="Y4621">
        <f>IF(V4621&lt;&gt;"",IFERROR(INDEX(federal_program_name_lookup,MATCH(V4621,aln_lookup,0)),""),"")</f>
        <v/>
      </c>
    </row>
    <row r="4622">
      <c r="A4622">
        <f>IF(B4622&lt;&gt;"", "AWARD-"&amp;TEXT(ROW()-1,"0000"), "")</f>
        <v/>
      </c>
      <c r="B4622" s="4" t="n"/>
      <c r="C4622" s="4" t="n"/>
      <c r="D4622" s="4" t="n"/>
      <c r="E4622" s="6" t="n"/>
      <c r="F4622" s="7" t="n"/>
      <c r="G4622" s="6" t="n"/>
      <c r="H4622" s="6" t="n"/>
      <c r="I4622" s="6" t="n"/>
      <c r="J4622" s="5">
        <f>SUMIFS(amount_expended,cfda_key,V4622)</f>
        <v/>
      </c>
      <c r="K4622" s="5">
        <f>IF(G4622="OTHER CLUSTER NOT LISTED ABOVE",SUMIFS(amount_expended,uniform_other_cluster_name,X4622), IF(AND(OR(G4622="N/A",G4622=""),H4622=""),0,IF(G4622="STATE CLUSTER",SUMIFS(amount_expended,uniform_state_cluster_name,W4622),SUMIFS(amount_expended,cluster_name,G4622))))</f>
        <v/>
      </c>
      <c r="L4622" s="6" t="n"/>
      <c r="M4622" s="4" t="n"/>
      <c r="N4622" s="6" t="n"/>
      <c r="O4622" s="4" t="n"/>
      <c r="P4622" s="4" t="n"/>
      <c r="Q4622" s="6" t="n"/>
      <c r="R4622" s="7" t="n"/>
      <c r="S4622" s="6" t="n"/>
      <c r="T4622" s="6" t="n"/>
      <c r="U4622" s="6" t="n"/>
      <c r="V4622" s="3">
        <f>IF(OR(B4622="",C4622),"",CONCATENATE(B4622,".",C4622))</f>
        <v/>
      </c>
      <c r="W4622">
        <f>UPPER(TRIM(H4622))</f>
        <v/>
      </c>
      <c r="X4622">
        <f>UPPER(TRIM(I4622))</f>
        <v/>
      </c>
      <c r="Y4622">
        <f>IF(V4622&lt;&gt;"",IFERROR(INDEX(federal_program_name_lookup,MATCH(V4622,aln_lookup,0)),""),"")</f>
        <v/>
      </c>
    </row>
    <row r="4623">
      <c r="A4623">
        <f>IF(B4623&lt;&gt;"", "AWARD-"&amp;TEXT(ROW()-1,"0000"), "")</f>
        <v/>
      </c>
      <c r="B4623" s="4" t="n"/>
      <c r="C4623" s="4" t="n"/>
      <c r="D4623" s="4" t="n"/>
      <c r="E4623" s="6" t="n"/>
      <c r="F4623" s="7" t="n"/>
      <c r="G4623" s="6" t="n"/>
      <c r="H4623" s="6" t="n"/>
      <c r="I4623" s="6" t="n"/>
      <c r="J4623" s="5">
        <f>SUMIFS(amount_expended,cfda_key,V4623)</f>
        <v/>
      </c>
      <c r="K4623" s="5">
        <f>IF(G4623="OTHER CLUSTER NOT LISTED ABOVE",SUMIFS(amount_expended,uniform_other_cluster_name,X4623), IF(AND(OR(G4623="N/A",G4623=""),H4623=""),0,IF(G4623="STATE CLUSTER",SUMIFS(amount_expended,uniform_state_cluster_name,W4623),SUMIFS(amount_expended,cluster_name,G4623))))</f>
        <v/>
      </c>
      <c r="L4623" s="6" t="n"/>
      <c r="M4623" s="4" t="n"/>
      <c r="N4623" s="6" t="n"/>
      <c r="O4623" s="4" t="n"/>
      <c r="P4623" s="4" t="n"/>
      <c r="Q4623" s="6" t="n"/>
      <c r="R4623" s="7" t="n"/>
      <c r="S4623" s="6" t="n"/>
      <c r="T4623" s="6" t="n"/>
      <c r="U4623" s="6" t="n"/>
      <c r="V4623" s="3">
        <f>IF(OR(B4623="",C4623),"",CONCATENATE(B4623,".",C4623))</f>
        <v/>
      </c>
      <c r="W4623">
        <f>UPPER(TRIM(H4623))</f>
        <v/>
      </c>
      <c r="X4623">
        <f>UPPER(TRIM(I4623))</f>
        <v/>
      </c>
      <c r="Y4623">
        <f>IF(V4623&lt;&gt;"",IFERROR(INDEX(federal_program_name_lookup,MATCH(V4623,aln_lookup,0)),""),"")</f>
        <v/>
      </c>
    </row>
    <row r="4624">
      <c r="A4624">
        <f>IF(B4624&lt;&gt;"", "AWARD-"&amp;TEXT(ROW()-1,"0000"), "")</f>
        <v/>
      </c>
      <c r="B4624" s="4" t="n"/>
      <c r="C4624" s="4" t="n"/>
      <c r="D4624" s="4" t="n"/>
      <c r="E4624" s="6" t="n"/>
      <c r="F4624" s="7" t="n"/>
      <c r="G4624" s="6" t="n"/>
      <c r="H4624" s="6" t="n"/>
      <c r="I4624" s="6" t="n"/>
      <c r="J4624" s="5">
        <f>SUMIFS(amount_expended,cfda_key,V4624)</f>
        <v/>
      </c>
      <c r="K4624" s="5">
        <f>IF(G4624="OTHER CLUSTER NOT LISTED ABOVE",SUMIFS(amount_expended,uniform_other_cluster_name,X4624), IF(AND(OR(G4624="N/A",G4624=""),H4624=""),0,IF(G4624="STATE CLUSTER",SUMIFS(amount_expended,uniform_state_cluster_name,W4624),SUMIFS(amount_expended,cluster_name,G4624))))</f>
        <v/>
      </c>
      <c r="L4624" s="6" t="n"/>
      <c r="M4624" s="4" t="n"/>
      <c r="N4624" s="6" t="n"/>
      <c r="O4624" s="4" t="n"/>
      <c r="P4624" s="4" t="n"/>
      <c r="Q4624" s="6" t="n"/>
      <c r="R4624" s="7" t="n"/>
      <c r="S4624" s="6" t="n"/>
      <c r="T4624" s="6" t="n"/>
      <c r="U4624" s="6" t="n"/>
      <c r="V4624" s="3">
        <f>IF(OR(B4624="",C4624),"",CONCATENATE(B4624,".",C4624))</f>
        <v/>
      </c>
      <c r="W4624">
        <f>UPPER(TRIM(H4624))</f>
        <v/>
      </c>
      <c r="X4624">
        <f>UPPER(TRIM(I4624))</f>
        <v/>
      </c>
      <c r="Y4624">
        <f>IF(V4624&lt;&gt;"",IFERROR(INDEX(federal_program_name_lookup,MATCH(V4624,aln_lookup,0)),""),"")</f>
        <v/>
      </c>
    </row>
    <row r="4625">
      <c r="A4625">
        <f>IF(B4625&lt;&gt;"", "AWARD-"&amp;TEXT(ROW()-1,"0000"), "")</f>
        <v/>
      </c>
      <c r="B4625" s="4" t="n"/>
      <c r="C4625" s="4" t="n"/>
      <c r="D4625" s="4" t="n"/>
      <c r="E4625" s="6" t="n"/>
      <c r="F4625" s="7" t="n"/>
      <c r="G4625" s="6" t="n"/>
      <c r="H4625" s="6" t="n"/>
      <c r="I4625" s="6" t="n"/>
      <c r="J4625" s="5">
        <f>SUMIFS(amount_expended,cfda_key,V4625)</f>
        <v/>
      </c>
      <c r="K4625" s="5">
        <f>IF(G4625="OTHER CLUSTER NOT LISTED ABOVE",SUMIFS(amount_expended,uniform_other_cluster_name,X4625), IF(AND(OR(G4625="N/A",G4625=""),H4625=""),0,IF(G4625="STATE CLUSTER",SUMIFS(amount_expended,uniform_state_cluster_name,W4625),SUMIFS(amount_expended,cluster_name,G4625))))</f>
        <v/>
      </c>
      <c r="L4625" s="6" t="n"/>
      <c r="M4625" s="4" t="n"/>
      <c r="N4625" s="6" t="n"/>
      <c r="O4625" s="4" t="n"/>
      <c r="P4625" s="4" t="n"/>
      <c r="Q4625" s="6" t="n"/>
      <c r="R4625" s="7" t="n"/>
      <c r="S4625" s="6" t="n"/>
      <c r="T4625" s="6" t="n"/>
      <c r="U4625" s="6" t="n"/>
      <c r="V4625" s="3">
        <f>IF(OR(B4625="",C4625),"",CONCATENATE(B4625,".",C4625))</f>
        <v/>
      </c>
      <c r="W4625">
        <f>UPPER(TRIM(H4625))</f>
        <v/>
      </c>
      <c r="X4625">
        <f>UPPER(TRIM(I4625))</f>
        <v/>
      </c>
      <c r="Y4625">
        <f>IF(V4625&lt;&gt;"",IFERROR(INDEX(federal_program_name_lookup,MATCH(V4625,aln_lookup,0)),""),"")</f>
        <v/>
      </c>
    </row>
    <row r="4626">
      <c r="A4626">
        <f>IF(B4626&lt;&gt;"", "AWARD-"&amp;TEXT(ROW()-1,"0000"), "")</f>
        <v/>
      </c>
      <c r="B4626" s="4" t="n"/>
      <c r="C4626" s="4" t="n"/>
      <c r="D4626" s="4" t="n"/>
      <c r="E4626" s="6" t="n"/>
      <c r="F4626" s="7" t="n"/>
      <c r="G4626" s="6" t="n"/>
      <c r="H4626" s="6" t="n"/>
      <c r="I4626" s="6" t="n"/>
      <c r="J4626" s="5">
        <f>SUMIFS(amount_expended,cfda_key,V4626)</f>
        <v/>
      </c>
      <c r="K4626" s="5">
        <f>IF(G4626="OTHER CLUSTER NOT LISTED ABOVE",SUMIFS(amount_expended,uniform_other_cluster_name,X4626), IF(AND(OR(G4626="N/A",G4626=""),H4626=""),0,IF(G4626="STATE CLUSTER",SUMIFS(amount_expended,uniform_state_cluster_name,W4626),SUMIFS(amount_expended,cluster_name,G4626))))</f>
        <v/>
      </c>
      <c r="L4626" s="6" t="n"/>
      <c r="M4626" s="4" t="n"/>
      <c r="N4626" s="6" t="n"/>
      <c r="O4626" s="4" t="n"/>
      <c r="P4626" s="4" t="n"/>
      <c r="Q4626" s="6" t="n"/>
      <c r="R4626" s="7" t="n"/>
      <c r="S4626" s="6" t="n"/>
      <c r="T4626" s="6" t="n"/>
      <c r="U4626" s="6" t="n"/>
      <c r="V4626" s="3">
        <f>IF(OR(B4626="",C4626),"",CONCATENATE(B4626,".",C4626))</f>
        <v/>
      </c>
      <c r="W4626">
        <f>UPPER(TRIM(H4626))</f>
        <v/>
      </c>
      <c r="X4626">
        <f>UPPER(TRIM(I4626))</f>
        <v/>
      </c>
      <c r="Y4626">
        <f>IF(V4626&lt;&gt;"",IFERROR(INDEX(federal_program_name_lookup,MATCH(V4626,aln_lookup,0)),""),"")</f>
        <v/>
      </c>
    </row>
    <row r="4627">
      <c r="A4627">
        <f>IF(B4627&lt;&gt;"", "AWARD-"&amp;TEXT(ROW()-1,"0000"), "")</f>
        <v/>
      </c>
      <c r="B4627" s="4" t="n"/>
      <c r="C4627" s="4" t="n"/>
      <c r="D4627" s="4" t="n"/>
      <c r="E4627" s="6" t="n"/>
      <c r="F4627" s="7" t="n"/>
      <c r="G4627" s="6" t="n"/>
      <c r="H4627" s="6" t="n"/>
      <c r="I4627" s="6" t="n"/>
      <c r="J4627" s="5">
        <f>SUMIFS(amount_expended,cfda_key,V4627)</f>
        <v/>
      </c>
      <c r="K4627" s="5">
        <f>IF(G4627="OTHER CLUSTER NOT LISTED ABOVE",SUMIFS(amount_expended,uniform_other_cluster_name,X4627), IF(AND(OR(G4627="N/A",G4627=""),H4627=""),0,IF(G4627="STATE CLUSTER",SUMIFS(amount_expended,uniform_state_cluster_name,W4627),SUMIFS(amount_expended,cluster_name,G4627))))</f>
        <v/>
      </c>
      <c r="L4627" s="6" t="n"/>
      <c r="M4627" s="4" t="n"/>
      <c r="N4627" s="6" t="n"/>
      <c r="O4627" s="4" t="n"/>
      <c r="P4627" s="4" t="n"/>
      <c r="Q4627" s="6" t="n"/>
      <c r="R4627" s="7" t="n"/>
      <c r="S4627" s="6" t="n"/>
      <c r="T4627" s="6" t="n"/>
      <c r="U4627" s="6" t="n"/>
      <c r="V4627" s="3">
        <f>IF(OR(B4627="",C4627),"",CONCATENATE(B4627,".",C4627))</f>
        <v/>
      </c>
      <c r="W4627">
        <f>UPPER(TRIM(H4627))</f>
        <v/>
      </c>
      <c r="X4627">
        <f>UPPER(TRIM(I4627))</f>
        <v/>
      </c>
      <c r="Y4627">
        <f>IF(V4627&lt;&gt;"",IFERROR(INDEX(federal_program_name_lookup,MATCH(V4627,aln_lookup,0)),""),"")</f>
        <v/>
      </c>
    </row>
    <row r="4628">
      <c r="A4628">
        <f>IF(B4628&lt;&gt;"", "AWARD-"&amp;TEXT(ROW()-1,"0000"), "")</f>
        <v/>
      </c>
      <c r="B4628" s="4" t="n"/>
      <c r="C4628" s="4" t="n"/>
      <c r="D4628" s="4" t="n"/>
      <c r="E4628" s="6" t="n"/>
      <c r="F4628" s="7" t="n"/>
      <c r="G4628" s="6" t="n"/>
      <c r="H4628" s="6" t="n"/>
      <c r="I4628" s="6" t="n"/>
      <c r="J4628" s="5">
        <f>SUMIFS(amount_expended,cfda_key,V4628)</f>
        <v/>
      </c>
      <c r="K4628" s="5">
        <f>IF(G4628="OTHER CLUSTER NOT LISTED ABOVE",SUMIFS(amount_expended,uniform_other_cluster_name,X4628), IF(AND(OR(G4628="N/A",G4628=""),H4628=""),0,IF(G4628="STATE CLUSTER",SUMIFS(amount_expended,uniform_state_cluster_name,W4628),SUMIFS(amount_expended,cluster_name,G4628))))</f>
        <v/>
      </c>
      <c r="L4628" s="6" t="n"/>
      <c r="M4628" s="4" t="n"/>
      <c r="N4628" s="6" t="n"/>
      <c r="O4628" s="4" t="n"/>
      <c r="P4628" s="4" t="n"/>
      <c r="Q4628" s="6" t="n"/>
      <c r="R4628" s="7" t="n"/>
      <c r="S4628" s="6" t="n"/>
      <c r="T4628" s="6" t="n"/>
      <c r="U4628" s="6" t="n"/>
      <c r="V4628" s="3">
        <f>IF(OR(B4628="",C4628),"",CONCATENATE(B4628,".",C4628))</f>
        <v/>
      </c>
      <c r="W4628">
        <f>UPPER(TRIM(H4628))</f>
        <v/>
      </c>
      <c r="X4628">
        <f>UPPER(TRIM(I4628))</f>
        <v/>
      </c>
      <c r="Y4628">
        <f>IF(V4628&lt;&gt;"",IFERROR(INDEX(federal_program_name_lookup,MATCH(V4628,aln_lookup,0)),""),"")</f>
        <v/>
      </c>
    </row>
    <row r="4629">
      <c r="A4629">
        <f>IF(B4629&lt;&gt;"", "AWARD-"&amp;TEXT(ROW()-1,"0000"), "")</f>
        <v/>
      </c>
      <c r="B4629" s="4" t="n"/>
      <c r="C4629" s="4" t="n"/>
      <c r="D4629" s="4" t="n"/>
      <c r="E4629" s="6" t="n"/>
      <c r="F4629" s="7" t="n"/>
      <c r="G4629" s="6" t="n"/>
      <c r="H4629" s="6" t="n"/>
      <c r="I4629" s="6" t="n"/>
      <c r="J4629" s="5">
        <f>SUMIFS(amount_expended,cfda_key,V4629)</f>
        <v/>
      </c>
      <c r="K4629" s="5">
        <f>IF(G4629="OTHER CLUSTER NOT LISTED ABOVE",SUMIFS(amount_expended,uniform_other_cluster_name,X4629), IF(AND(OR(G4629="N/A",G4629=""),H4629=""),0,IF(G4629="STATE CLUSTER",SUMIFS(amount_expended,uniform_state_cluster_name,W4629),SUMIFS(amount_expended,cluster_name,G4629))))</f>
        <v/>
      </c>
      <c r="L4629" s="6" t="n"/>
      <c r="M4629" s="4" t="n"/>
      <c r="N4629" s="6" t="n"/>
      <c r="O4629" s="4" t="n"/>
      <c r="P4629" s="4" t="n"/>
      <c r="Q4629" s="6" t="n"/>
      <c r="R4629" s="7" t="n"/>
      <c r="S4629" s="6" t="n"/>
      <c r="T4629" s="6" t="n"/>
      <c r="U4629" s="6" t="n"/>
      <c r="V4629" s="3">
        <f>IF(OR(B4629="",C4629),"",CONCATENATE(B4629,".",C4629))</f>
        <v/>
      </c>
      <c r="W4629">
        <f>UPPER(TRIM(H4629))</f>
        <v/>
      </c>
      <c r="X4629">
        <f>UPPER(TRIM(I4629))</f>
        <v/>
      </c>
      <c r="Y4629">
        <f>IF(V4629&lt;&gt;"",IFERROR(INDEX(federal_program_name_lookup,MATCH(V4629,aln_lookup,0)),""),"")</f>
        <v/>
      </c>
    </row>
    <row r="4630">
      <c r="A4630">
        <f>IF(B4630&lt;&gt;"", "AWARD-"&amp;TEXT(ROW()-1,"0000"), "")</f>
        <v/>
      </c>
      <c r="B4630" s="4" t="n"/>
      <c r="C4630" s="4" t="n"/>
      <c r="D4630" s="4" t="n"/>
      <c r="E4630" s="6" t="n"/>
      <c r="F4630" s="7" t="n"/>
      <c r="G4630" s="6" t="n"/>
      <c r="H4630" s="6" t="n"/>
      <c r="I4630" s="6" t="n"/>
      <c r="J4630" s="5">
        <f>SUMIFS(amount_expended,cfda_key,V4630)</f>
        <v/>
      </c>
      <c r="K4630" s="5">
        <f>IF(G4630="OTHER CLUSTER NOT LISTED ABOVE",SUMIFS(amount_expended,uniform_other_cluster_name,X4630), IF(AND(OR(G4630="N/A",G4630=""),H4630=""),0,IF(G4630="STATE CLUSTER",SUMIFS(amount_expended,uniform_state_cluster_name,W4630),SUMIFS(amount_expended,cluster_name,G4630))))</f>
        <v/>
      </c>
      <c r="L4630" s="6" t="n"/>
      <c r="M4630" s="4" t="n"/>
      <c r="N4630" s="6" t="n"/>
      <c r="O4630" s="4" t="n"/>
      <c r="P4630" s="4" t="n"/>
      <c r="Q4630" s="6" t="n"/>
      <c r="R4630" s="7" t="n"/>
      <c r="S4630" s="6" t="n"/>
      <c r="T4630" s="6" t="n"/>
      <c r="U4630" s="6" t="n"/>
      <c r="V4630" s="3">
        <f>IF(OR(B4630="",C4630),"",CONCATENATE(B4630,".",C4630))</f>
        <v/>
      </c>
      <c r="W4630">
        <f>UPPER(TRIM(H4630))</f>
        <v/>
      </c>
      <c r="X4630">
        <f>UPPER(TRIM(I4630))</f>
        <v/>
      </c>
      <c r="Y4630">
        <f>IF(V4630&lt;&gt;"",IFERROR(INDEX(federal_program_name_lookup,MATCH(V4630,aln_lookup,0)),""),"")</f>
        <v/>
      </c>
    </row>
    <row r="4631">
      <c r="A4631">
        <f>IF(B4631&lt;&gt;"", "AWARD-"&amp;TEXT(ROW()-1,"0000"), "")</f>
        <v/>
      </c>
      <c r="B4631" s="4" t="n"/>
      <c r="C4631" s="4" t="n"/>
      <c r="D4631" s="4" t="n"/>
      <c r="E4631" s="6" t="n"/>
      <c r="F4631" s="7" t="n"/>
      <c r="G4631" s="6" t="n"/>
      <c r="H4631" s="6" t="n"/>
      <c r="I4631" s="6" t="n"/>
      <c r="J4631" s="5">
        <f>SUMIFS(amount_expended,cfda_key,V4631)</f>
        <v/>
      </c>
      <c r="K4631" s="5">
        <f>IF(G4631="OTHER CLUSTER NOT LISTED ABOVE",SUMIFS(amount_expended,uniform_other_cluster_name,X4631), IF(AND(OR(G4631="N/A",G4631=""),H4631=""),0,IF(G4631="STATE CLUSTER",SUMIFS(amount_expended,uniform_state_cluster_name,W4631),SUMIFS(amount_expended,cluster_name,G4631))))</f>
        <v/>
      </c>
      <c r="L4631" s="6" t="n"/>
      <c r="M4631" s="4" t="n"/>
      <c r="N4631" s="6" t="n"/>
      <c r="O4631" s="4" t="n"/>
      <c r="P4631" s="4" t="n"/>
      <c r="Q4631" s="6" t="n"/>
      <c r="R4631" s="7" t="n"/>
      <c r="S4631" s="6" t="n"/>
      <c r="T4631" s="6" t="n"/>
      <c r="U4631" s="6" t="n"/>
      <c r="V4631" s="3">
        <f>IF(OR(B4631="",C4631),"",CONCATENATE(B4631,".",C4631))</f>
        <v/>
      </c>
      <c r="W4631">
        <f>UPPER(TRIM(H4631))</f>
        <v/>
      </c>
      <c r="X4631">
        <f>UPPER(TRIM(I4631))</f>
        <v/>
      </c>
      <c r="Y4631">
        <f>IF(V4631&lt;&gt;"",IFERROR(INDEX(federal_program_name_lookup,MATCH(V4631,aln_lookup,0)),""),"")</f>
        <v/>
      </c>
    </row>
    <row r="4632">
      <c r="A4632">
        <f>IF(B4632&lt;&gt;"", "AWARD-"&amp;TEXT(ROW()-1,"0000"), "")</f>
        <v/>
      </c>
      <c r="B4632" s="4" t="n"/>
      <c r="C4632" s="4" t="n"/>
      <c r="D4632" s="4" t="n"/>
      <c r="E4632" s="6" t="n"/>
      <c r="F4632" s="7" t="n"/>
      <c r="G4632" s="6" t="n"/>
      <c r="H4632" s="6" t="n"/>
      <c r="I4632" s="6" t="n"/>
      <c r="J4632" s="5">
        <f>SUMIFS(amount_expended,cfda_key,V4632)</f>
        <v/>
      </c>
      <c r="K4632" s="5">
        <f>IF(G4632="OTHER CLUSTER NOT LISTED ABOVE",SUMIFS(amount_expended,uniform_other_cluster_name,X4632), IF(AND(OR(G4632="N/A",G4632=""),H4632=""),0,IF(G4632="STATE CLUSTER",SUMIFS(amount_expended,uniform_state_cluster_name,W4632),SUMIFS(amount_expended,cluster_name,G4632))))</f>
        <v/>
      </c>
      <c r="L4632" s="6" t="n"/>
      <c r="M4632" s="4" t="n"/>
      <c r="N4632" s="6" t="n"/>
      <c r="O4632" s="4" t="n"/>
      <c r="P4632" s="4" t="n"/>
      <c r="Q4632" s="6" t="n"/>
      <c r="R4632" s="7" t="n"/>
      <c r="S4632" s="6" t="n"/>
      <c r="T4632" s="6" t="n"/>
      <c r="U4632" s="6" t="n"/>
      <c r="V4632" s="3">
        <f>IF(OR(B4632="",C4632),"",CONCATENATE(B4632,".",C4632))</f>
        <v/>
      </c>
      <c r="W4632">
        <f>UPPER(TRIM(H4632))</f>
        <v/>
      </c>
      <c r="X4632">
        <f>UPPER(TRIM(I4632))</f>
        <v/>
      </c>
      <c r="Y4632">
        <f>IF(V4632&lt;&gt;"",IFERROR(INDEX(federal_program_name_lookup,MATCH(V4632,aln_lookup,0)),""),"")</f>
        <v/>
      </c>
    </row>
    <row r="4633">
      <c r="A4633">
        <f>IF(B4633&lt;&gt;"", "AWARD-"&amp;TEXT(ROW()-1,"0000"), "")</f>
        <v/>
      </c>
      <c r="B4633" s="4" t="n"/>
      <c r="C4633" s="4" t="n"/>
      <c r="D4633" s="4" t="n"/>
      <c r="E4633" s="6" t="n"/>
      <c r="F4633" s="7" t="n"/>
      <c r="G4633" s="6" t="n"/>
      <c r="H4633" s="6" t="n"/>
      <c r="I4633" s="6" t="n"/>
      <c r="J4633" s="5">
        <f>SUMIFS(amount_expended,cfda_key,V4633)</f>
        <v/>
      </c>
      <c r="K4633" s="5">
        <f>IF(G4633="OTHER CLUSTER NOT LISTED ABOVE",SUMIFS(amount_expended,uniform_other_cluster_name,X4633), IF(AND(OR(G4633="N/A",G4633=""),H4633=""),0,IF(G4633="STATE CLUSTER",SUMIFS(amount_expended,uniform_state_cluster_name,W4633),SUMIFS(amount_expended,cluster_name,G4633))))</f>
        <v/>
      </c>
      <c r="L4633" s="6" t="n"/>
      <c r="M4633" s="4" t="n"/>
      <c r="N4633" s="6" t="n"/>
      <c r="O4633" s="4" t="n"/>
      <c r="P4633" s="4" t="n"/>
      <c r="Q4633" s="6" t="n"/>
      <c r="R4633" s="7" t="n"/>
      <c r="S4633" s="6" t="n"/>
      <c r="T4633" s="6" t="n"/>
      <c r="U4633" s="6" t="n"/>
      <c r="V4633" s="3">
        <f>IF(OR(B4633="",C4633),"",CONCATENATE(B4633,".",C4633))</f>
        <v/>
      </c>
      <c r="W4633">
        <f>UPPER(TRIM(H4633))</f>
        <v/>
      </c>
      <c r="X4633">
        <f>UPPER(TRIM(I4633))</f>
        <v/>
      </c>
      <c r="Y4633">
        <f>IF(V4633&lt;&gt;"",IFERROR(INDEX(federal_program_name_lookup,MATCH(V4633,aln_lookup,0)),""),"")</f>
        <v/>
      </c>
    </row>
    <row r="4634">
      <c r="A4634">
        <f>IF(B4634&lt;&gt;"", "AWARD-"&amp;TEXT(ROW()-1,"0000"), "")</f>
        <v/>
      </c>
      <c r="B4634" s="4" t="n"/>
      <c r="C4634" s="4" t="n"/>
      <c r="D4634" s="4" t="n"/>
      <c r="E4634" s="6" t="n"/>
      <c r="F4634" s="7" t="n"/>
      <c r="G4634" s="6" t="n"/>
      <c r="H4634" s="6" t="n"/>
      <c r="I4634" s="6" t="n"/>
      <c r="J4634" s="5">
        <f>SUMIFS(amount_expended,cfda_key,V4634)</f>
        <v/>
      </c>
      <c r="K4634" s="5">
        <f>IF(G4634="OTHER CLUSTER NOT LISTED ABOVE",SUMIFS(amount_expended,uniform_other_cluster_name,X4634), IF(AND(OR(G4634="N/A",G4634=""),H4634=""),0,IF(G4634="STATE CLUSTER",SUMIFS(amount_expended,uniform_state_cluster_name,W4634),SUMIFS(amount_expended,cluster_name,G4634))))</f>
        <v/>
      </c>
      <c r="L4634" s="6" t="n"/>
      <c r="M4634" s="4" t="n"/>
      <c r="N4634" s="6" t="n"/>
      <c r="O4634" s="4" t="n"/>
      <c r="P4634" s="4" t="n"/>
      <c r="Q4634" s="6" t="n"/>
      <c r="R4634" s="7" t="n"/>
      <c r="S4634" s="6" t="n"/>
      <c r="T4634" s="6" t="n"/>
      <c r="U4634" s="6" t="n"/>
      <c r="V4634" s="3">
        <f>IF(OR(B4634="",C4634),"",CONCATENATE(B4634,".",C4634))</f>
        <v/>
      </c>
      <c r="W4634">
        <f>UPPER(TRIM(H4634))</f>
        <v/>
      </c>
      <c r="X4634">
        <f>UPPER(TRIM(I4634))</f>
        <v/>
      </c>
      <c r="Y4634">
        <f>IF(V4634&lt;&gt;"",IFERROR(INDEX(federal_program_name_lookup,MATCH(V4634,aln_lookup,0)),""),"")</f>
        <v/>
      </c>
    </row>
    <row r="4635">
      <c r="A4635">
        <f>IF(B4635&lt;&gt;"", "AWARD-"&amp;TEXT(ROW()-1,"0000"), "")</f>
        <v/>
      </c>
      <c r="B4635" s="4" t="n"/>
      <c r="C4635" s="4" t="n"/>
      <c r="D4635" s="4" t="n"/>
      <c r="E4635" s="6" t="n"/>
      <c r="F4635" s="7" t="n"/>
      <c r="G4635" s="6" t="n"/>
      <c r="H4635" s="6" t="n"/>
      <c r="I4635" s="6" t="n"/>
      <c r="J4635" s="5">
        <f>SUMIFS(amount_expended,cfda_key,V4635)</f>
        <v/>
      </c>
      <c r="K4635" s="5">
        <f>IF(G4635="OTHER CLUSTER NOT LISTED ABOVE",SUMIFS(amount_expended,uniform_other_cluster_name,X4635), IF(AND(OR(G4635="N/A",G4635=""),H4635=""),0,IF(G4635="STATE CLUSTER",SUMIFS(amount_expended,uniform_state_cluster_name,W4635),SUMIFS(amount_expended,cluster_name,G4635))))</f>
        <v/>
      </c>
      <c r="L4635" s="6" t="n"/>
      <c r="M4635" s="4" t="n"/>
      <c r="N4635" s="6" t="n"/>
      <c r="O4635" s="4" t="n"/>
      <c r="P4635" s="4" t="n"/>
      <c r="Q4635" s="6" t="n"/>
      <c r="R4635" s="7" t="n"/>
      <c r="S4635" s="6" t="n"/>
      <c r="T4635" s="6" t="n"/>
      <c r="U4635" s="6" t="n"/>
      <c r="V4635" s="3">
        <f>IF(OR(B4635="",C4635),"",CONCATENATE(B4635,".",C4635))</f>
        <v/>
      </c>
      <c r="W4635">
        <f>UPPER(TRIM(H4635))</f>
        <v/>
      </c>
      <c r="X4635">
        <f>UPPER(TRIM(I4635))</f>
        <v/>
      </c>
      <c r="Y4635">
        <f>IF(V4635&lt;&gt;"",IFERROR(INDEX(federal_program_name_lookup,MATCH(V4635,aln_lookup,0)),""),"")</f>
        <v/>
      </c>
    </row>
    <row r="4636">
      <c r="A4636">
        <f>IF(B4636&lt;&gt;"", "AWARD-"&amp;TEXT(ROW()-1,"0000"), "")</f>
        <v/>
      </c>
      <c r="B4636" s="4" t="n"/>
      <c r="C4636" s="4" t="n"/>
      <c r="D4636" s="4" t="n"/>
      <c r="E4636" s="6" t="n"/>
      <c r="F4636" s="7" t="n"/>
      <c r="G4636" s="6" t="n"/>
      <c r="H4636" s="6" t="n"/>
      <c r="I4636" s="6" t="n"/>
      <c r="J4636" s="5">
        <f>SUMIFS(amount_expended,cfda_key,V4636)</f>
        <v/>
      </c>
      <c r="K4636" s="5">
        <f>IF(G4636="OTHER CLUSTER NOT LISTED ABOVE",SUMIFS(amount_expended,uniform_other_cluster_name,X4636), IF(AND(OR(G4636="N/A",G4636=""),H4636=""),0,IF(G4636="STATE CLUSTER",SUMIFS(amount_expended,uniform_state_cluster_name,W4636),SUMIFS(amount_expended,cluster_name,G4636))))</f>
        <v/>
      </c>
      <c r="L4636" s="6" t="n"/>
      <c r="M4636" s="4" t="n"/>
      <c r="N4636" s="6" t="n"/>
      <c r="O4636" s="4" t="n"/>
      <c r="P4636" s="4" t="n"/>
      <c r="Q4636" s="6" t="n"/>
      <c r="R4636" s="7" t="n"/>
      <c r="S4636" s="6" t="n"/>
      <c r="T4636" s="6" t="n"/>
      <c r="U4636" s="6" t="n"/>
      <c r="V4636" s="3">
        <f>IF(OR(B4636="",C4636),"",CONCATENATE(B4636,".",C4636))</f>
        <v/>
      </c>
      <c r="W4636">
        <f>UPPER(TRIM(H4636))</f>
        <v/>
      </c>
      <c r="X4636">
        <f>UPPER(TRIM(I4636))</f>
        <v/>
      </c>
      <c r="Y4636">
        <f>IF(V4636&lt;&gt;"",IFERROR(INDEX(federal_program_name_lookup,MATCH(V4636,aln_lookup,0)),""),"")</f>
        <v/>
      </c>
    </row>
    <row r="4637">
      <c r="A4637">
        <f>IF(B4637&lt;&gt;"", "AWARD-"&amp;TEXT(ROW()-1,"0000"), "")</f>
        <v/>
      </c>
      <c r="B4637" s="4" t="n"/>
      <c r="C4637" s="4" t="n"/>
      <c r="D4637" s="4" t="n"/>
      <c r="E4637" s="6" t="n"/>
      <c r="F4637" s="7" t="n"/>
      <c r="G4637" s="6" t="n"/>
      <c r="H4637" s="6" t="n"/>
      <c r="I4637" s="6" t="n"/>
      <c r="J4637" s="5">
        <f>SUMIFS(amount_expended,cfda_key,V4637)</f>
        <v/>
      </c>
      <c r="K4637" s="5">
        <f>IF(G4637="OTHER CLUSTER NOT LISTED ABOVE",SUMIFS(amount_expended,uniform_other_cluster_name,X4637), IF(AND(OR(G4637="N/A",G4637=""),H4637=""),0,IF(G4637="STATE CLUSTER",SUMIFS(amount_expended,uniform_state_cluster_name,W4637),SUMIFS(amount_expended,cluster_name,G4637))))</f>
        <v/>
      </c>
      <c r="L4637" s="6" t="n"/>
      <c r="M4637" s="4" t="n"/>
      <c r="N4637" s="6" t="n"/>
      <c r="O4637" s="4" t="n"/>
      <c r="P4637" s="4" t="n"/>
      <c r="Q4637" s="6" t="n"/>
      <c r="R4637" s="7" t="n"/>
      <c r="S4637" s="6" t="n"/>
      <c r="T4637" s="6" t="n"/>
      <c r="U4637" s="6" t="n"/>
      <c r="V4637" s="3">
        <f>IF(OR(B4637="",C4637),"",CONCATENATE(B4637,".",C4637))</f>
        <v/>
      </c>
      <c r="W4637">
        <f>UPPER(TRIM(H4637))</f>
        <v/>
      </c>
      <c r="X4637">
        <f>UPPER(TRIM(I4637))</f>
        <v/>
      </c>
      <c r="Y4637">
        <f>IF(V4637&lt;&gt;"",IFERROR(INDEX(federal_program_name_lookup,MATCH(V4637,aln_lookup,0)),""),"")</f>
        <v/>
      </c>
    </row>
    <row r="4638">
      <c r="A4638">
        <f>IF(B4638&lt;&gt;"", "AWARD-"&amp;TEXT(ROW()-1,"0000"), "")</f>
        <v/>
      </c>
      <c r="B4638" s="4" t="n"/>
      <c r="C4638" s="4" t="n"/>
      <c r="D4638" s="4" t="n"/>
      <c r="E4638" s="6" t="n"/>
      <c r="F4638" s="7" t="n"/>
      <c r="G4638" s="6" t="n"/>
      <c r="H4638" s="6" t="n"/>
      <c r="I4638" s="6" t="n"/>
      <c r="J4638" s="5">
        <f>SUMIFS(amount_expended,cfda_key,V4638)</f>
        <v/>
      </c>
      <c r="K4638" s="5">
        <f>IF(G4638="OTHER CLUSTER NOT LISTED ABOVE",SUMIFS(amount_expended,uniform_other_cluster_name,X4638), IF(AND(OR(G4638="N/A",G4638=""),H4638=""),0,IF(G4638="STATE CLUSTER",SUMIFS(amount_expended,uniform_state_cluster_name,W4638),SUMIFS(amount_expended,cluster_name,G4638))))</f>
        <v/>
      </c>
      <c r="L4638" s="6" t="n"/>
      <c r="M4638" s="4" t="n"/>
      <c r="N4638" s="6" t="n"/>
      <c r="O4638" s="4" t="n"/>
      <c r="P4638" s="4" t="n"/>
      <c r="Q4638" s="6" t="n"/>
      <c r="R4638" s="7" t="n"/>
      <c r="S4638" s="6" t="n"/>
      <c r="T4638" s="6" t="n"/>
      <c r="U4638" s="6" t="n"/>
      <c r="V4638" s="3">
        <f>IF(OR(B4638="",C4638),"",CONCATENATE(B4638,".",C4638))</f>
        <v/>
      </c>
      <c r="W4638">
        <f>UPPER(TRIM(H4638))</f>
        <v/>
      </c>
      <c r="X4638">
        <f>UPPER(TRIM(I4638))</f>
        <v/>
      </c>
      <c r="Y4638">
        <f>IF(V4638&lt;&gt;"",IFERROR(INDEX(federal_program_name_lookup,MATCH(V4638,aln_lookup,0)),""),"")</f>
        <v/>
      </c>
    </row>
    <row r="4639">
      <c r="A4639">
        <f>IF(B4639&lt;&gt;"", "AWARD-"&amp;TEXT(ROW()-1,"0000"), "")</f>
        <v/>
      </c>
      <c r="B4639" s="4" t="n"/>
      <c r="C4639" s="4" t="n"/>
      <c r="D4639" s="4" t="n"/>
      <c r="E4639" s="6" t="n"/>
      <c r="F4639" s="7" t="n"/>
      <c r="G4639" s="6" t="n"/>
      <c r="H4639" s="6" t="n"/>
      <c r="I4639" s="6" t="n"/>
      <c r="J4639" s="5">
        <f>SUMIFS(amount_expended,cfda_key,V4639)</f>
        <v/>
      </c>
      <c r="K4639" s="5">
        <f>IF(G4639="OTHER CLUSTER NOT LISTED ABOVE",SUMIFS(amount_expended,uniform_other_cluster_name,X4639), IF(AND(OR(G4639="N/A",G4639=""),H4639=""),0,IF(G4639="STATE CLUSTER",SUMIFS(amount_expended,uniform_state_cluster_name,W4639),SUMIFS(amount_expended,cluster_name,G4639))))</f>
        <v/>
      </c>
      <c r="L4639" s="6" t="n"/>
      <c r="M4639" s="4" t="n"/>
      <c r="N4639" s="6" t="n"/>
      <c r="O4639" s="4" t="n"/>
      <c r="P4639" s="4" t="n"/>
      <c r="Q4639" s="6" t="n"/>
      <c r="R4639" s="7" t="n"/>
      <c r="S4639" s="6" t="n"/>
      <c r="T4639" s="6" t="n"/>
      <c r="U4639" s="6" t="n"/>
      <c r="V4639" s="3">
        <f>IF(OR(B4639="",C4639),"",CONCATENATE(B4639,".",C4639))</f>
        <v/>
      </c>
      <c r="W4639">
        <f>UPPER(TRIM(H4639))</f>
        <v/>
      </c>
      <c r="X4639">
        <f>UPPER(TRIM(I4639))</f>
        <v/>
      </c>
      <c r="Y4639">
        <f>IF(V4639&lt;&gt;"",IFERROR(INDEX(federal_program_name_lookup,MATCH(V4639,aln_lookup,0)),""),"")</f>
        <v/>
      </c>
    </row>
    <row r="4640">
      <c r="A4640">
        <f>IF(B4640&lt;&gt;"", "AWARD-"&amp;TEXT(ROW()-1,"0000"), "")</f>
        <v/>
      </c>
      <c r="B4640" s="4" t="n"/>
      <c r="C4640" s="4" t="n"/>
      <c r="D4640" s="4" t="n"/>
      <c r="E4640" s="6" t="n"/>
      <c r="F4640" s="7" t="n"/>
      <c r="G4640" s="6" t="n"/>
      <c r="H4640" s="6" t="n"/>
      <c r="I4640" s="6" t="n"/>
      <c r="J4640" s="5">
        <f>SUMIFS(amount_expended,cfda_key,V4640)</f>
        <v/>
      </c>
      <c r="K4640" s="5">
        <f>IF(G4640="OTHER CLUSTER NOT LISTED ABOVE",SUMIFS(amount_expended,uniform_other_cluster_name,X4640), IF(AND(OR(G4640="N/A",G4640=""),H4640=""),0,IF(G4640="STATE CLUSTER",SUMIFS(amount_expended,uniform_state_cluster_name,W4640),SUMIFS(amount_expended,cluster_name,G4640))))</f>
        <v/>
      </c>
      <c r="L4640" s="6" t="n"/>
      <c r="M4640" s="4" t="n"/>
      <c r="N4640" s="6" t="n"/>
      <c r="O4640" s="4" t="n"/>
      <c r="P4640" s="4" t="n"/>
      <c r="Q4640" s="6" t="n"/>
      <c r="R4640" s="7" t="n"/>
      <c r="S4640" s="6" t="n"/>
      <c r="T4640" s="6" t="n"/>
      <c r="U4640" s="6" t="n"/>
      <c r="V4640" s="3">
        <f>IF(OR(B4640="",C4640),"",CONCATENATE(B4640,".",C4640))</f>
        <v/>
      </c>
      <c r="W4640">
        <f>UPPER(TRIM(H4640))</f>
        <v/>
      </c>
      <c r="X4640">
        <f>UPPER(TRIM(I4640))</f>
        <v/>
      </c>
      <c r="Y4640">
        <f>IF(V4640&lt;&gt;"",IFERROR(INDEX(federal_program_name_lookup,MATCH(V4640,aln_lookup,0)),""),"")</f>
        <v/>
      </c>
    </row>
    <row r="4641">
      <c r="A4641">
        <f>IF(B4641&lt;&gt;"", "AWARD-"&amp;TEXT(ROW()-1,"0000"), "")</f>
        <v/>
      </c>
      <c r="B4641" s="4" t="n"/>
      <c r="C4641" s="4" t="n"/>
      <c r="D4641" s="4" t="n"/>
      <c r="E4641" s="6" t="n"/>
      <c r="F4641" s="7" t="n"/>
      <c r="G4641" s="6" t="n"/>
      <c r="H4641" s="6" t="n"/>
      <c r="I4641" s="6" t="n"/>
      <c r="J4641" s="5">
        <f>SUMIFS(amount_expended,cfda_key,V4641)</f>
        <v/>
      </c>
      <c r="K4641" s="5">
        <f>IF(G4641="OTHER CLUSTER NOT LISTED ABOVE",SUMIFS(amount_expended,uniform_other_cluster_name,X4641), IF(AND(OR(G4641="N/A",G4641=""),H4641=""),0,IF(G4641="STATE CLUSTER",SUMIFS(amount_expended,uniform_state_cluster_name,W4641),SUMIFS(amount_expended,cluster_name,G4641))))</f>
        <v/>
      </c>
      <c r="L4641" s="6" t="n"/>
      <c r="M4641" s="4" t="n"/>
      <c r="N4641" s="6" t="n"/>
      <c r="O4641" s="4" t="n"/>
      <c r="P4641" s="4" t="n"/>
      <c r="Q4641" s="6" t="n"/>
      <c r="R4641" s="7" t="n"/>
      <c r="S4641" s="6" t="n"/>
      <c r="T4641" s="6" t="n"/>
      <c r="U4641" s="6" t="n"/>
      <c r="V4641" s="3">
        <f>IF(OR(B4641="",C4641),"",CONCATENATE(B4641,".",C4641))</f>
        <v/>
      </c>
      <c r="W4641">
        <f>UPPER(TRIM(H4641))</f>
        <v/>
      </c>
      <c r="X4641">
        <f>UPPER(TRIM(I4641))</f>
        <v/>
      </c>
      <c r="Y4641">
        <f>IF(V4641&lt;&gt;"",IFERROR(INDEX(federal_program_name_lookup,MATCH(V4641,aln_lookup,0)),""),"")</f>
        <v/>
      </c>
    </row>
    <row r="4642">
      <c r="A4642">
        <f>IF(B4642&lt;&gt;"", "AWARD-"&amp;TEXT(ROW()-1,"0000"), "")</f>
        <v/>
      </c>
      <c r="B4642" s="4" t="n"/>
      <c r="C4642" s="4" t="n"/>
      <c r="D4642" s="4" t="n"/>
      <c r="E4642" s="6" t="n"/>
      <c r="F4642" s="7" t="n"/>
      <c r="G4642" s="6" t="n"/>
      <c r="H4642" s="6" t="n"/>
      <c r="I4642" s="6" t="n"/>
      <c r="J4642" s="5">
        <f>SUMIFS(amount_expended,cfda_key,V4642)</f>
        <v/>
      </c>
      <c r="K4642" s="5">
        <f>IF(G4642="OTHER CLUSTER NOT LISTED ABOVE",SUMIFS(amount_expended,uniform_other_cluster_name,X4642), IF(AND(OR(G4642="N/A",G4642=""),H4642=""),0,IF(G4642="STATE CLUSTER",SUMIFS(amount_expended,uniform_state_cluster_name,W4642),SUMIFS(amount_expended,cluster_name,G4642))))</f>
        <v/>
      </c>
      <c r="L4642" s="6" t="n"/>
      <c r="M4642" s="4" t="n"/>
      <c r="N4642" s="6" t="n"/>
      <c r="O4642" s="4" t="n"/>
      <c r="P4642" s="4" t="n"/>
      <c r="Q4642" s="6" t="n"/>
      <c r="R4642" s="7" t="n"/>
      <c r="S4642" s="6" t="n"/>
      <c r="T4642" s="6" t="n"/>
      <c r="U4642" s="6" t="n"/>
      <c r="V4642" s="3">
        <f>IF(OR(B4642="",C4642),"",CONCATENATE(B4642,".",C4642))</f>
        <v/>
      </c>
      <c r="W4642">
        <f>UPPER(TRIM(H4642))</f>
        <v/>
      </c>
      <c r="X4642">
        <f>UPPER(TRIM(I4642))</f>
        <v/>
      </c>
      <c r="Y4642">
        <f>IF(V4642&lt;&gt;"",IFERROR(INDEX(federal_program_name_lookup,MATCH(V4642,aln_lookup,0)),""),"")</f>
        <v/>
      </c>
    </row>
    <row r="4643">
      <c r="A4643">
        <f>IF(B4643&lt;&gt;"", "AWARD-"&amp;TEXT(ROW()-1,"0000"), "")</f>
        <v/>
      </c>
      <c r="B4643" s="4" t="n"/>
      <c r="C4643" s="4" t="n"/>
      <c r="D4643" s="4" t="n"/>
      <c r="E4643" s="6" t="n"/>
      <c r="F4643" s="7" t="n"/>
      <c r="G4643" s="6" t="n"/>
      <c r="H4643" s="6" t="n"/>
      <c r="I4643" s="6" t="n"/>
      <c r="J4643" s="5">
        <f>SUMIFS(amount_expended,cfda_key,V4643)</f>
        <v/>
      </c>
      <c r="K4643" s="5">
        <f>IF(G4643="OTHER CLUSTER NOT LISTED ABOVE",SUMIFS(amount_expended,uniform_other_cluster_name,X4643), IF(AND(OR(G4643="N/A",G4643=""),H4643=""),0,IF(G4643="STATE CLUSTER",SUMIFS(amount_expended,uniform_state_cluster_name,W4643),SUMIFS(amount_expended,cluster_name,G4643))))</f>
        <v/>
      </c>
      <c r="L4643" s="6" t="n"/>
      <c r="M4643" s="4" t="n"/>
      <c r="N4643" s="6" t="n"/>
      <c r="O4643" s="4" t="n"/>
      <c r="P4643" s="4" t="n"/>
      <c r="Q4643" s="6" t="n"/>
      <c r="R4643" s="7" t="n"/>
      <c r="S4643" s="6" t="n"/>
      <c r="T4643" s="6" t="n"/>
      <c r="U4643" s="6" t="n"/>
      <c r="V4643" s="3">
        <f>IF(OR(B4643="",C4643),"",CONCATENATE(B4643,".",C4643))</f>
        <v/>
      </c>
      <c r="W4643">
        <f>UPPER(TRIM(H4643))</f>
        <v/>
      </c>
      <c r="X4643">
        <f>UPPER(TRIM(I4643))</f>
        <v/>
      </c>
      <c r="Y4643">
        <f>IF(V4643&lt;&gt;"",IFERROR(INDEX(federal_program_name_lookup,MATCH(V4643,aln_lookup,0)),""),"")</f>
        <v/>
      </c>
    </row>
    <row r="4644">
      <c r="A4644">
        <f>IF(B4644&lt;&gt;"", "AWARD-"&amp;TEXT(ROW()-1,"0000"), "")</f>
        <v/>
      </c>
      <c r="B4644" s="4" t="n"/>
      <c r="C4644" s="4" t="n"/>
      <c r="D4644" s="4" t="n"/>
      <c r="E4644" s="6" t="n"/>
      <c r="F4644" s="7" t="n"/>
      <c r="G4644" s="6" t="n"/>
      <c r="H4644" s="6" t="n"/>
      <c r="I4644" s="6" t="n"/>
      <c r="J4644" s="5">
        <f>SUMIFS(amount_expended,cfda_key,V4644)</f>
        <v/>
      </c>
      <c r="K4644" s="5">
        <f>IF(G4644="OTHER CLUSTER NOT LISTED ABOVE",SUMIFS(amount_expended,uniform_other_cluster_name,X4644), IF(AND(OR(G4644="N/A",G4644=""),H4644=""),0,IF(G4644="STATE CLUSTER",SUMIFS(amount_expended,uniform_state_cluster_name,W4644),SUMIFS(amount_expended,cluster_name,G4644))))</f>
        <v/>
      </c>
      <c r="L4644" s="6" t="n"/>
      <c r="M4644" s="4" t="n"/>
      <c r="N4644" s="6" t="n"/>
      <c r="O4644" s="4" t="n"/>
      <c r="P4644" s="4" t="n"/>
      <c r="Q4644" s="6" t="n"/>
      <c r="R4644" s="7" t="n"/>
      <c r="S4644" s="6" t="n"/>
      <c r="T4644" s="6" t="n"/>
      <c r="U4644" s="6" t="n"/>
      <c r="V4644" s="3">
        <f>IF(OR(B4644="",C4644),"",CONCATENATE(B4644,".",C4644))</f>
        <v/>
      </c>
      <c r="W4644">
        <f>UPPER(TRIM(H4644))</f>
        <v/>
      </c>
      <c r="X4644">
        <f>UPPER(TRIM(I4644))</f>
        <v/>
      </c>
      <c r="Y4644">
        <f>IF(V4644&lt;&gt;"",IFERROR(INDEX(federal_program_name_lookup,MATCH(V4644,aln_lookup,0)),""),"")</f>
        <v/>
      </c>
    </row>
    <row r="4645">
      <c r="A4645">
        <f>IF(B4645&lt;&gt;"", "AWARD-"&amp;TEXT(ROW()-1,"0000"), "")</f>
        <v/>
      </c>
      <c r="B4645" s="4" t="n"/>
      <c r="C4645" s="4" t="n"/>
      <c r="D4645" s="4" t="n"/>
      <c r="E4645" s="6" t="n"/>
      <c r="F4645" s="7" t="n"/>
      <c r="G4645" s="6" t="n"/>
      <c r="H4645" s="6" t="n"/>
      <c r="I4645" s="6" t="n"/>
      <c r="J4645" s="5">
        <f>SUMIFS(amount_expended,cfda_key,V4645)</f>
        <v/>
      </c>
      <c r="K4645" s="5">
        <f>IF(G4645="OTHER CLUSTER NOT LISTED ABOVE",SUMIFS(amount_expended,uniform_other_cluster_name,X4645), IF(AND(OR(G4645="N/A",G4645=""),H4645=""),0,IF(G4645="STATE CLUSTER",SUMIFS(amount_expended,uniform_state_cluster_name,W4645),SUMIFS(amount_expended,cluster_name,G4645))))</f>
        <v/>
      </c>
      <c r="L4645" s="6" t="n"/>
      <c r="M4645" s="4" t="n"/>
      <c r="N4645" s="6" t="n"/>
      <c r="O4645" s="4" t="n"/>
      <c r="P4645" s="4" t="n"/>
      <c r="Q4645" s="6" t="n"/>
      <c r="R4645" s="7" t="n"/>
      <c r="S4645" s="6" t="n"/>
      <c r="T4645" s="6" t="n"/>
      <c r="U4645" s="6" t="n"/>
      <c r="V4645" s="3">
        <f>IF(OR(B4645="",C4645),"",CONCATENATE(B4645,".",C4645))</f>
        <v/>
      </c>
      <c r="W4645">
        <f>UPPER(TRIM(H4645))</f>
        <v/>
      </c>
      <c r="X4645">
        <f>UPPER(TRIM(I4645))</f>
        <v/>
      </c>
      <c r="Y4645">
        <f>IF(V4645&lt;&gt;"",IFERROR(INDEX(federal_program_name_lookup,MATCH(V4645,aln_lookup,0)),""),"")</f>
        <v/>
      </c>
    </row>
    <row r="4646">
      <c r="A4646">
        <f>IF(B4646&lt;&gt;"", "AWARD-"&amp;TEXT(ROW()-1,"0000"), "")</f>
        <v/>
      </c>
      <c r="B4646" s="4" t="n"/>
      <c r="C4646" s="4" t="n"/>
      <c r="D4646" s="4" t="n"/>
      <c r="E4646" s="6" t="n"/>
      <c r="F4646" s="7" t="n"/>
      <c r="G4646" s="6" t="n"/>
      <c r="H4646" s="6" t="n"/>
      <c r="I4646" s="6" t="n"/>
      <c r="J4646" s="5">
        <f>SUMIFS(amount_expended,cfda_key,V4646)</f>
        <v/>
      </c>
      <c r="K4646" s="5">
        <f>IF(G4646="OTHER CLUSTER NOT LISTED ABOVE",SUMIFS(amount_expended,uniform_other_cluster_name,X4646), IF(AND(OR(G4646="N/A",G4646=""),H4646=""),0,IF(G4646="STATE CLUSTER",SUMIFS(amount_expended,uniform_state_cluster_name,W4646),SUMIFS(amount_expended,cluster_name,G4646))))</f>
        <v/>
      </c>
      <c r="L4646" s="6" t="n"/>
      <c r="M4646" s="4" t="n"/>
      <c r="N4646" s="6" t="n"/>
      <c r="O4646" s="4" t="n"/>
      <c r="P4646" s="4" t="n"/>
      <c r="Q4646" s="6" t="n"/>
      <c r="R4646" s="7" t="n"/>
      <c r="S4646" s="6" t="n"/>
      <c r="T4646" s="6" t="n"/>
      <c r="U4646" s="6" t="n"/>
      <c r="V4646" s="3">
        <f>IF(OR(B4646="",C4646),"",CONCATENATE(B4646,".",C4646))</f>
        <v/>
      </c>
      <c r="W4646">
        <f>UPPER(TRIM(H4646))</f>
        <v/>
      </c>
      <c r="X4646">
        <f>UPPER(TRIM(I4646))</f>
        <v/>
      </c>
      <c r="Y4646">
        <f>IF(V4646&lt;&gt;"",IFERROR(INDEX(federal_program_name_lookup,MATCH(V4646,aln_lookup,0)),""),"")</f>
        <v/>
      </c>
    </row>
    <row r="4647">
      <c r="A4647">
        <f>IF(B4647&lt;&gt;"", "AWARD-"&amp;TEXT(ROW()-1,"0000"), "")</f>
        <v/>
      </c>
      <c r="B4647" s="4" t="n"/>
      <c r="C4647" s="4" t="n"/>
      <c r="D4647" s="4" t="n"/>
      <c r="E4647" s="6" t="n"/>
      <c r="F4647" s="7" t="n"/>
      <c r="G4647" s="6" t="n"/>
      <c r="H4647" s="6" t="n"/>
      <c r="I4647" s="6" t="n"/>
      <c r="J4647" s="5">
        <f>SUMIFS(amount_expended,cfda_key,V4647)</f>
        <v/>
      </c>
      <c r="K4647" s="5">
        <f>IF(G4647="OTHER CLUSTER NOT LISTED ABOVE",SUMIFS(amount_expended,uniform_other_cluster_name,X4647), IF(AND(OR(G4647="N/A",G4647=""),H4647=""),0,IF(G4647="STATE CLUSTER",SUMIFS(amount_expended,uniform_state_cluster_name,W4647),SUMIFS(amount_expended,cluster_name,G4647))))</f>
        <v/>
      </c>
      <c r="L4647" s="6" t="n"/>
      <c r="M4647" s="4" t="n"/>
      <c r="N4647" s="6" t="n"/>
      <c r="O4647" s="4" t="n"/>
      <c r="P4647" s="4" t="n"/>
      <c r="Q4647" s="6" t="n"/>
      <c r="R4647" s="7" t="n"/>
      <c r="S4647" s="6" t="n"/>
      <c r="T4647" s="6" t="n"/>
      <c r="U4647" s="6" t="n"/>
      <c r="V4647" s="3">
        <f>IF(OR(B4647="",C4647),"",CONCATENATE(B4647,".",C4647))</f>
        <v/>
      </c>
      <c r="W4647">
        <f>UPPER(TRIM(H4647))</f>
        <v/>
      </c>
      <c r="X4647">
        <f>UPPER(TRIM(I4647))</f>
        <v/>
      </c>
      <c r="Y4647">
        <f>IF(V4647&lt;&gt;"",IFERROR(INDEX(federal_program_name_lookup,MATCH(V4647,aln_lookup,0)),""),"")</f>
        <v/>
      </c>
    </row>
    <row r="4648">
      <c r="A4648">
        <f>IF(B4648&lt;&gt;"", "AWARD-"&amp;TEXT(ROW()-1,"0000"), "")</f>
        <v/>
      </c>
      <c r="B4648" s="4" t="n"/>
      <c r="C4648" s="4" t="n"/>
      <c r="D4648" s="4" t="n"/>
      <c r="E4648" s="6" t="n"/>
      <c r="F4648" s="7" t="n"/>
      <c r="G4648" s="6" t="n"/>
      <c r="H4648" s="6" t="n"/>
      <c r="I4648" s="6" t="n"/>
      <c r="J4648" s="5">
        <f>SUMIFS(amount_expended,cfda_key,V4648)</f>
        <v/>
      </c>
      <c r="K4648" s="5">
        <f>IF(G4648="OTHER CLUSTER NOT LISTED ABOVE",SUMIFS(amount_expended,uniform_other_cluster_name,X4648), IF(AND(OR(G4648="N/A",G4648=""),H4648=""),0,IF(G4648="STATE CLUSTER",SUMIFS(amount_expended,uniform_state_cluster_name,W4648),SUMIFS(amount_expended,cluster_name,G4648))))</f>
        <v/>
      </c>
      <c r="L4648" s="6" t="n"/>
      <c r="M4648" s="4" t="n"/>
      <c r="N4648" s="6" t="n"/>
      <c r="O4648" s="4" t="n"/>
      <c r="P4648" s="4" t="n"/>
      <c r="Q4648" s="6" t="n"/>
      <c r="R4648" s="7" t="n"/>
      <c r="S4648" s="6" t="n"/>
      <c r="T4648" s="6" t="n"/>
      <c r="U4648" s="6" t="n"/>
      <c r="V4648" s="3">
        <f>IF(OR(B4648="",C4648),"",CONCATENATE(B4648,".",C4648))</f>
        <v/>
      </c>
      <c r="W4648">
        <f>UPPER(TRIM(H4648))</f>
        <v/>
      </c>
      <c r="X4648">
        <f>UPPER(TRIM(I4648))</f>
        <v/>
      </c>
      <c r="Y4648">
        <f>IF(V4648&lt;&gt;"",IFERROR(INDEX(federal_program_name_lookup,MATCH(V4648,aln_lookup,0)),""),"")</f>
        <v/>
      </c>
    </row>
    <row r="4649">
      <c r="A4649">
        <f>IF(B4649&lt;&gt;"", "AWARD-"&amp;TEXT(ROW()-1,"0000"), "")</f>
        <v/>
      </c>
      <c r="B4649" s="4" t="n"/>
      <c r="C4649" s="4" t="n"/>
      <c r="D4649" s="4" t="n"/>
      <c r="E4649" s="6" t="n"/>
      <c r="F4649" s="7" t="n"/>
      <c r="G4649" s="6" t="n"/>
      <c r="H4649" s="6" t="n"/>
      <c r="I4649" s="6" t="n"/>
      <c r="J4649" s="5">
        <f>SUMIFS(amount_expended,cfda_key,V4649)</f>
        <v/>
      </c>
      <c r="K4649" s="5">
        <f>IF(G4649="OTHER CLUSTER NOT LISTED ABOVE",SUMIFS(amount_expended,uniform_other_cluster_name,X4649), IF(AND(OR(G4649="N/A",G4649=""),H4649=""),0,IF(G4649="STATE CLUSTER",SUMIFS(amount_expended,uniform_state_cluster_name,W4649),SUMIFS(amount_expended,cluster_name,G4649))))</f>
        <v/>
      </c>
      <c r="L4649" s="6" t="n"/>
      <c r="M4649" s="4" t="n"/>
      <c r="N4649" s="6" t="n"/>
      <c r="O4649" s="4" t="n"/>
      <c r="P4649" s="4" t="n"/>
      <c r="Q4649" s="6" t="n"/>
      <c r="R4649" s="7" t="n"/>
      <c r="S4649" s="6" t="n"/>
      <c r="T4649" s="6" t="n"/>
      <c r="U4649" s="6" t="n"/>
      <c r="V4649" s="3">
        <f>IF(OR(B4649="",C4649),"",CONCATENATE(B4649,".",C4649))</f>
        <v/>
      </c>
      <c r="W4649">
        <f>UPPER(TRIM(H4649))</f>
        <v/>
      </c>
      <c r="X4649">
        <f>UPPER(TRIM(I4649))</f>
        <v/>
      </c>
      <c r="Y4649">
        <f>IF(V4649&lt;&gt;"",IFERROR(INDEX(federal_program_name_lookup,MATCH(V4649,aln_lookup,0)),""),"")</f>
        <v/>
      </c>
    </row>
    <row r="4650">
      <c r="A4650">
        <f>IF(B4650&lt;&gt;"", "AWARD-"&amp;TEXT(ROW()-1,"0000"), "")</f>
        <v/>
      </c>
      <c r="B4650" s="4" t="n"/>
      <c r="C4650" s="4" t="n"/>
      <c r="D4650" s="4" t="n"/>
      <c r="E4650" s="6" t="n"/>
      <c r="F4650" s="7" t="n"/>
      <c r="G4650" s="6" t="n"/>
      <c r="H4650" s="6" t="n"/>
      <c r="I4650" s="6" t="n"/>
      <c r="J4650" s="5">
        <f>SUMIFS(amount_expended,cfda_key,V4650)</f>
        <v/>
      </c>
      <c r="K4650" s="5">
        <f>IF(G4650="OTHER CLUSTER NOT LISTED ABOVE",SUMIFS(amount_expended,uniform_other_cluster_name,X4650), IF(AND(OR(G4650="N/A",G4650=""),H4650=""),0,IF(G4650="STATE CLUSTER",SUMIFS(amount_expended,uniform_state_cluster_name,W4650),SUMIFS(amount_expended,cluster_name,G4650))))</f>
        <v/>
      </c>
      <c r="L4650" s="6" t="n"/>
      <c r="M4650" s="4" t="n"/>
      <c r="N4650" s="6" t="n"/>
      <c r="O4650" s="4" t="n"/>
      <c r="P4650" s="4" t="n"/>
      <c r="Q4650" s="6" t="n"/>
      <c r="R4650" s="7" t="n"/>
      <c r="S4650" s="6" t="n"/>
      <c r="T4650" s="6" t="n"/>
      <c r="U4650" s="6" t="n"/>
      <c r="V4650" s="3">
        <f>IF(OR(B4650="",C4650),"",CONCATENATE(B4650,".",C4650))</f>
        <v/>
      </c>
      <c r="W4650">
        <f>UPPER(TRIM(H4650))</f>
        <v/>
      </c>
      <c r="X4650">
        <f>UPPER(TRIM(I4650))</f>
        <v/>
      </c>
      <c r="Y4650">
        <f>IF(V4650&lt;&gt;"",IFERROR(INDEX(federal_program_name_lookup,MATCH(V4650,aln_lookup,0)),""),"")</f>
        <v/>
      </c>
    </row>
    <row r="4651">
      <c r="A4651">
        <f>IF(B4651&lt;&gt;"", "AWARD-"&amp;TEXT(ROW()-1,"0000"), "")</f>
        <v/>
      </c>
      <c r="B4651" s="4" t="n"/>
      <c r="C4651" s="4" t="n"/>
      <c r="D4651" s="4" t="n"/>
      <c r="E4651" s="6" t="n"/>
      <c r="F4651" s="7" t="n"/>
      <c r="G4651" s="6" t="n"/>
      <c r="H4651" s="6" t="n"/>
      <c r="I4651" s="6" t="n"/>
      <c r="J4651" s="5">
        <f>SUMIFS(amount_expended,cfda_key,V4651)</f>
        <v/>
      </c>
      <c r="K4651" s="5">
        <f>IF(G4651="OTHER CLUSTER NOT LISTED ABOVE",SUMIFS(amount_expended,uniform_other_cluster_name,X4651), IF(AND(OR(G4651="N/A",G4651=""),H4651=""),0,IF(G4651="STATE CLUSTER",SUMIFS(amount_expended,uniform_state_cluster_name,W4651),SUMIFS(amount_expended,cluster_name,G4651))))</f>
        <v/>
      </c>
      <c r="L4651" s="6" t="n"/>
      <c r="M4651" s="4" t="n"/>
      <c r="N4651" s="6" t="n"/>
      <c r="O4651" s="4" t="n"/>
      <c r="P4651" s="4" t="n"/>
      <c r="Q4651" s="6" t="n"/>
      <c r="R4651" s="7" t="n"/>
      <c r="S4651" s="6" t="n"/>
      <c r="T4651" s="6" t="n"/>
      <c r="U4651" s="6" t="n"/>
      <c r="V4651" s="3">
        <f>IF(OR(B4651="",C4651),"",CONCATENATE(B4651,".",C4651))</f>
        <v/>
      </c>
      <c r="W4651">
        <f>UPPER(TRIM(H4651))</f>
        <v/>
      </c>
      <c r="X4651">
        <f>UPPER(TRIM(I4651))</f>
        <v/>
      </c>
      <c r="Y4651">
        <f>IF(V4651&lt;&gt;"",IFERROR(INDEX(federal_program_name_lookup,MATCH(V4651,aln_lookup,0)),""),"")</f>
        <v/>
      </c>
    </row>
    <row r="4652">
      <c r="A4652">
        <f>IF(B4652&lt;&gt;"", "AWARD-"&amp;TEXT(ROW()-1,"0000"), "")</f>
        <v/>
      </c>
      <c r="B4652" s="4" t="n"/>
      <c r="C4652" s="4" t="n"/>
      <c r="D4652" s="4" t="n"/>
      <c r="E4652" s="6" t="n"/>
      <c r="F4652" s="7" t="n"/>
      <c r="G4652" s="6" t="n"/>
      <c r="H4652" s="6" t="n"/>
      <c r="I4652" s="6" t="n"/>
      <c r="J4652" s="5">
        <f>SUMIFS(amount_expended,cfda_key,V4652)</f>
        <v/>
      </c>
      <c r="K4652" s="5">
        <f>IF(G4652="OTHER CLUSTER NOT LISTED ABOVE",SUMIFS(amount_expended,uniform_other_cluster_name,X4652), IF(AND(OR(G4652="N/A",G4652=""),H4652=""),0,IF(G4652="STATE CLUSTER",SUMIFS(amount_expended,uniform_state_cluster_name,W4652),SUMIFS(amount_expended,cluster_name,G4652))))</f>
        <v/>
      </c>
      <c r="L4652" s="6" t="n"/>
      <c r="M4652" s="4" t="n"/>
      <c r="N4652" s="6" t="n"/>
      <c r="O4652" s="4" t="n"/>
      <c r="P4652" s="4" t="n"/>
      <c r="Q4652" s="6" t="n"/>
      <c r="R4652" s="7" t="n"/>
      <c r="S4652" s="6" t="n"/>
      <c r="T4652" s="6" t="n"/>
      <c r="U4652" s="6" t="n"/>
      <c r="V4652" s="3">
        <f>IF(OR(B4652="",C4652),"",CONCATENATE(B4652,".",C4652))</f>
        <v/>
      </c>
      <c r="W4652">
        <f>UPPER(TRIM(H4652))</f>
        <v/>
      </c>
      <c r="X4652">
        <f>UPPER(TRIM(I4652))</f>
        <v/>
      </c>
      <c r="Y4652">
        <f>IF(V4652&lt;&gt;"",IFERROR(INDEX(federal_program_name_lookup,MATCH(V4652,aln_lookup,0)),""),"")</f>
        <v/>
      </c>
    </row>
    <row r="4653">
      <c r="A4653">
        <f>IF(B4653&lt;&gt;"", "AWARD-"&amp;TEXT(ROW()-1,"0000"), "")</f>
        <v/>
      </c>
      <c r="B4653" s="4" t="n"/>
      <c r="C4653" s="4" t="n"/>
      <c r="D4653" s="4" t="n"/>
      <c r="E4653" s="6" t="n"/>
      <c r="F4653" s="7" t="n"/>
      <c r="G4653" s="6" t="n"/>
      <c r="H4653" s="6" t="n"/>
      <c r="I4653" s="6" t="n"/>
      <c r="J4653" s="5">
        <f>SUMIFS(amount_expended,cfda_key,V4653)</f>
        <v/>
      </c>
      <c r="K4653" s="5">
        <f>IF(G4653="OTHER CLUSTER NOT LISTED ABOVE",SUMIFS(amount_expended,uniform_other_cluster_name,X4653), IF(AND(OR(G4653="N/A",G4653=""),H4653=""),0,IF(G4653="STATE CLUSTER",SUMIFS(amount_expended,uniform_state_cluster_name,W4653),SUMIFS(amount_expended,cluster_name,G4653))))</f>
        <v/>
      </c>
      <c r="L4653" s="6" t="n"/>
      <c r="M4653" s="4" t="n"/>
      <c r="N4653" s="6" t="n"/>
      <c r="O4653" s="4" t="n"/>
      <c r="P4653" s="4" t="n"/>
      <c r="Q4653" s="6" t="n"/>
      <c r="R4653" s="7" t="n"/>
      <c r="S4653" s="6" t="n"/>
      <c r="T4653" s="6" t="n"/>
      <c r="U4653" s="6" t="n"/>
      <c r="V4653" s="3">
        <f>IF(OR(B4653="",C4653),"",CONCATENATE(B4653,".",C4653))</f>
        <v/>
      </c>
      <c r="W4653">
        <f>UPPER(TRIM(H4653))</f>
        <v/>
      </c>
      <c r="X4653">
        <f>UPPER(TRIM(I4653))</f>
        <v/>
      </c>
      <c r="Y4653">
        <f>IF(V4653&lt;&gt;"",IFERROR(INDEX(federal_program_name_lookup,MATCH(V4653,aln_lookup,0)),""),"")</f>
        <v/>
      </c>
    </row>
    <row r="4654">
      <c r="A4654">
        <f>IF(B4654&lt;&gt;"", "AWARD-"&amp;TEXT(ROW()-1,"0000"), "")</f>
        <v/>
      </c>
      <c r="B4654" s="4" t="n"/>
      <c r="C4654" s="4" t="n"/>
      <c r="D4654" s="4" t="n"/>
      <c r="E4654" s="6" t="n"/>
      <c r="F4654" s="7" t="n"/>
      <c r="G4654" s="6" t="n"/>
      <c r="H4654" s="6" t="n"/>
      <c r="I4654" s="6" t="n"/>
      <c r="J4654" s="5">
        <f>SUMIFS(amount_expended,cfda_key,V4654)</f>
        <v/>
      </c>
      <c r="K4654" s="5">
        <f>IF(G4654="OTHER CLUSTER NOT LISTED ABOVE",SUMIFS(amount_expended,uniform_other_cluster_name,X4654), IF(AND(OR(G4654="N/A",G4654=""),H4654=""),0,IF(G4654="STATE CLUSTER",SUMIFS(amount_expended,uniform_state_cluster_name,W4654),SUMIFS(amount_expended,cluster_name,G4654))))</f>
        <v/>
      </c>
      <c r="L4654" s="6" t="n"/>
      <c r="M4654" s="4" t="n"/>
      <c r="N4654" s="6" t="n"/>
      <c r="O4654" s="4" t="n"/>
      <c r="P4654" s="4" t="n"/>
      <c r="Q4654" s="6" t="n"/>
      <c r="R4654" s="7" t="n"/>
      <c r="S4654" s="6" t="n"/>
      <c r="T4654" s="6" t="n"/>
      <c r="U4654" s="6" t="n"/>
      <c r="V4654" s="3">
        <f>IF(OR(B4654="",C4654),"",CONCATENATE(B4654,".",C4654))</f>
        <v/>
      </c>
      <c r="W4654">
        <f>UPPER(TRIM(H4654))</f>
        <v/>
      </c>
      <c r="X4654">
        <f>UPPER(TRIM(I4654))</f>
        <v/>
      </c>
      <c r="Y4654">
        <f>IF(V4654&lt;&gt;"",IFERROR(INDEX(federal_program_name_lookup,MATCH(V4654,aln_lookup,0)),""),"")</f>
        <v/>
      </c>
    </row>
    <row r="4655">
      <c r="A4655">
        <f>IF(B4655&lt;&gt;"", "AWARD-"&amp;TEXT(ROW()-1,"0000"), "")</f>
        <v/>
      </c>
      <c r="B4655" s="4" t="n"/>
      <c r="C4655" s="4" t="n"/>
      <c r="D4655" s="4" t="n"/>
      <c r="E4655" s="6" t="n"/>
      <c r="F4655" s="7" t="n"/>
      <c r="G4655" s="6" t="n"/>
      <c r="H4655" s="6" t="n"/>
      <c r="I4655" s="6" t="n"/>
      <c r="J4655" s="5">
        <f>SUMIFS(amount_expended,cfda_key,V4655)</f>
        <v/>
      </c>
      <c r="K4655" s="5">
        <f>IF(G4655="OTHER CLUSTER NOT LISTED ABOVE",SUMIFS(amount_expended,uniform_other_cluster_name,X4655), IF(AND(OR(G4655="N/A",G4655=""),H4655=""),0,IF(G4655="STATE CLUSTER",SUMIFS(amount_expended,uniform_state_cluster_name,W4655),SUMIFS(amount_expended,cluster_name,G4655))))</f>
        <v/>
      </c>
      <c r="L4655" s="6" t="n"/>
      <c r="M4655" s="4" t="n"/>
      <c r="N4655" s="6" t="n"/>
      <c r="O4655" s="4" t="n"/>
      <c r="P4655" s="4" t="n"/>
      <c r="Q4655" s="6" t="n"/>
      <c r="R4655" s="7" t="n"/>
      <c r="S4655" s="6" t="n"/>
      <c r="T4655" s="6" t="n"/>
      <c r="U4655" s="6" t="n"/>
      <c r="V4655" s="3">
        <f>IF(OR(B4655="",C4655),"",CONCATENATE(B4655,".",C4655))</f>
        <v/>
      </c>
      <c r="W4655">
        <f>UPPER(TRIM(H4655))</f>
        <v/>
      </c>
      <c r="X4655">
        <f>UPPER(TRIM(I4655))</f>
        <v/>
      </c>
      <c r="Y4655">
        <f>IF(V4655&lt;&gt;"",IFERROR(INDEX(federal_program_name_lookup,MATCH(V4655,aln_lookup,0)),""),"")</f>
        <v/>
      </c>
    </row>
    <row r="4656">
      <c r="A4656">
        <f>IF(B4656&lt;&gt;"", "AWARD-"&amp;TEXT(ROW()-1,"0000"), "")</f>
        <v/>
      </c>
      <c r="B4656" s="4" t="n"/>
      <c r="C4656" s="4" t="n"/>
      <c r="D4656" s="4" t="n"/>
      <c r="E4656" s="6" t="n"/>
      <c r="F4656" s="7" t="n"/>
      <c r="G4656" s="6" t="n"/>
      <c r="H4656" s="6" t="n"/>
      <c r="I4656" s="6" t="n"/>
      <c r="J4656" s="5">
        <f>SUMIFS(amount_expended,cfda_key,V4656)</f>
        <v/>
      </c>
      <c r="K4656" s="5">
        <f>IF(G4656="OTHER CLUSTER NOT LISTED ABOVE",SUMIFS(amount_expended,uniform_other_cluster_name,X4656), IF(AND(OR(G4656="N/A",G4656=""),H4656=""),0,IF(G4656="STATE CLUSTER",SUMIFS(amount_expended,uniform_state_cluster_name,W4656),SUMIFS(amount_expended,cluster_name,G4656))))</f>
        <v/>
      </c>
      <c r="L4656" s="6" t="n"/>
      <c r="M4656" s="4" t="n"/>
      <c r="N4656" s="6" t="n"/>
      <c r="O4656" s="4" t="n"/>
      <c r="P4656" s="4" t="n"/>
      <c r="Q4656" s="6" t="n"/>
      <c r="R4656" s="7" t="n"/>
      <c r="S4656" s="6" t="n"/>
      <c r="T4656" s="6" t="n"/>
      <c r="U4656" s="6" t="n"/>
      <c r="V4656" s="3">
        <f>IF(OR(B4656="",C4656),"",CONCATENATE(B4656,".",C4656))</f>
        <v/>
      </c>
      <c r="W4656">
        <f>UPPER(TRIM(H4656))</f>
        <v/>
      </c>
      <c r="X4656">
        <f>UPPER(TRIM(I4656))</f>
        <v/>
      </c>
      <c r="Y4656">
        <f>IF(V4656&lt;&gt;"",IFERROR(INDEX(federal_program_name_lookup,MATCH(V4656,aln_lookup,0)),""),"")</f>
        <v/>
      </c>
    </row>
    <row r="4657">
      <c r="A4657">
        <f>IF(B4657&lt;&gt;"", "AWARD-"&amp;TEXT(ROW()-1,"0000"), "")</f>
        <v/>
      </c>
      <c r="B4657" s="4" t="n"/>
      <c r="C4657" s="4" t="n"/>
      <c r="D4657" s="4" t="n"/>
      <c r="E4657" s="6" t="n"/>
      <c r="F4657" s="7" t="n"/>
      <c r="G4657" s="6" t="n"/>
      <c r="H4657" s="6" t="n"/>
      <c r="I4657" s="6" t="n"/>
      <c r="J4657" s="5">
        <f>SUMIFS(amount_expended,cfda_key,V4657)</f>
        <v/>
      </c>
      <c r="K4657" s="5">
        <f>IF(G4657="OTHER CLUSTER NOT LISTED ABOVE",SUMIFS(amount_expended,uniform_other_cluster_name,X4657), IF(AND(OR(G4657="N/A",G4657=""),H4657=""),0,IF(G4657="STATE CLUSTER",SUMIFS(amount_expended,uniform_state_cluster_name,W4657),SUMIFS(amount_expended,cluster_name,G4657))))</f>
        <v/>
      </c>
      <c r="L4657" s="6" t="n"/>
      <c r="M4657" s="4" t="n"/>
      <c r="N4657" s="6" t="n"/>
      <c r="O4657" s="4" t="n"/>
      <c r="P4657" s="4" t="n"/>
      <c r="Q4657" s="6" t="n"/>
      <c r="R4657" s="7" t="n"/>
      <c r="S4657" s="6" t="n"/>
      <c r="T4657" s="6" t="n"/>
      <c r="U4657" s="6" t="n"/>
      <c r="V4657" s="3">
        <f>IF(OR(B4657="",C4657),"",CONCATENATE(B4657,".",C4657))</f>
        <v/>
      </c>
      <c r="W4657">
        <f>UPPER(TRIM(H4657))</f>
        <v/>
      </c>
      <c r="X4657">
        <f>UPPER(TRIM(I4657))</f>
        <v/>
      </c>
      <c r="Y4657">
        <f>IF(V4657&lt;&gt;"",IFERROR(INDEX(federal_program_name_lookup,MATCH(V4657,aln_lookup,0)),""),"")</f>
        <v/>
      </c>
    </row>
    <row r="4658">
      <c r="A4658">
        <f>IF(B4658&lt;&gt;"", "AWARD-"&amp;TEXT(ROW()-1,"0000"), "")</f>
        <v/>
      </c>
      <c r="B4658" s="4" t="n"/>
      <c r="C4658" s="4" t="n"/>
      <c r="D4658" s="4" t="n"/>
      <c r="E4658" s="6" t="n"/>
      <c r="F4658" s="7" t="n"/>
      <c r="G4658" s="6" t="n"/>
      <c r="H4658" s="6" t="n"/>
      <c r="I4658" s="6" t="n"/>
      <c r="J4658" s="5">
        <f>SUMIFS(amount_expended,cfda_key,V4658)</f>
        <v/>
      </c>
      <c r="K4658" s="5">
        <f>IF(G4658="OTHER CLUSTER NOT LISTED ABOVE",SUMIFS(amount_expended,uniform_other_cluster_name,X4658), IF(AND(OR(G4658="N/A",G4658=""),H4658=""),0,IF(G4658="STATE CLUSTER",SUMIFS(amount_expended,uniform_state_cluster_name,W4658),SUMIFS(amount_expended,cluster_name,G4658))))</f>
        <v/>
      </c>
      <c r="L4658" s="6" t="n"/>
      <c r="M4658" s="4" t="n"/>
      <c r="N4658" s="6" t="n"/>
      <c r="O4658" s="4" t="n"/>
      <c r="P4658" s="4" t="n"/>
      <c r="Q4658" s="6" t="n"/>
      <c r="R4658" s="7" t="n"/>
      <c r="S4658" s="6" t="n"/>
      <c r="T4658" s="6" t="n"/>
      <c r="U4658" s="6" t="n"/>
      <c r="V4658" s="3">
        <f>IF(OR(B4658="",C4658),"",CONCATENATE(B4658,".",C4658))</f>
        <v/>
      </c>
      <c r="W4658">
        <f>UPPER(TRIM(H4658))</f>
        <v/>
      </c>
      <c r="X4658">
        <f>UPPER(TRIM(I4658))</f>
        <v/>
      </c>
      <c r="Y4658">
        <f>IF(V4658&lt;&gt;"",IFERROR(INDEX(federal_program_name_lookup,MATCH(V4658,aln_lookup,0)),""),"")</f>
        <v/>
      </c>
    </row>
    <row r="4659">
      <c r="A4659">
        <f>IF(B4659&lt;&gt;"", "AWARD-"&amp;TEXT(ROW()-1,"0000"), "")</f>
        <v/>
      </c>
      <c r="B4659" s="4" t="n"/>
      <c r="C4659" s="4" t="n"/>
      <c r="D4659" s="4" t="n"/>
      <c r="E4659" s="6" t="n"/>
      <c r="F4659" s="7" t="n"/>
      <c r="G4659" s="6" t="n"/>
      <c r="H4659" s="6" t="n"/>
      <c r="I4659" s="6" t="n"/>
      <c r="J4659" s="5">
        <f>SUMIFS(amount_expended,cfda_key,V4659)</f>
        <v/>
      </c>
      <c r="K4659" s="5">
        <f>IF(G4659="OTHER CLUSTER NOT LISTED ABOVE",SUMIFS(amount_expended,uniform_other_cluster_name,X4659), IF(AND(OR(G4659="N/A",G4659=""),H4659=""),0,IF(G4659="STATE CLUSTER",SUMIFS(amount_expended,uniform_state_cluster_name,W4659),SUMIFS(amount_expended,cluster_name,G4659))))</f>
        <v/>
      </c>
      <c r="L4659" s="6" t="n"/>
      <c r="M4659" s="4" t="n"/>
      <c r="N4659" s="6" t="n"/>
      <c r="O4659" s="4" t="n"/>
      <c r="P4659" s="4" t="n"/>
      <c r="Q4659" s="6" t="n"/>
      <c r="R4659" s="7" t="n"/>
      <c r="S4659" s="6" t="n"/>
      <c r="T4659" s="6" t="n"/>
      <c r="U4659" s="6" t="n"/>
      <c r="V4659" s="3">
        <f>IF(OR(B4659="",C4659),"",CONCATENATE(B4659,".",C4659))</f>
        <v/>
      </c>
      <c r="W4659">
        <f>UPPER(TRIM(H4659))</f>
        <v/>
      </c>
      <c r="X4659">
        <f>UPPER(TRIM(I4659))</f>
        <v/>
      </c>
      <c r="Y4659">
        <f>IF(V4659&lt;&gt;"",IFERROR(INDEX(federal_program_name_lookup,MATCH(V4659,aln_lookup,0)),""),"")</f>
        <v/>
      </c>
    </row>
    <row r="4660">
      <c r="A4660">
        <f>IF(B4660&lt;&gt;"", "AWARD-"&amp;TEXT(ROW()-1,"0000"), "")</f>
        <v/>
      </c>
      <c r="B4660" s="4" t="n"/>
      <c r="C4660" s="4" t="n"/>
      <c r="D4660" s="4" t="n"/>
      <c r="E4660" s="6" t="n"/>
      <c r="F4660" s="7" t="n"/>
      <c r="G4660" s="6" t="n"/>
      <c r="H4660" s="6" t="n"/>
      <c r="I4660" s="6" t="n"/>
      <c r="J4660" s="5">
        <f>SUMIFS(amount_expended,cfda_key,V4660)</f>
        <v/>
      </c>
      <c r="K4660" s="5">
        <f>IF(G4660="OTHER CLUSTER NOT LISTED ABOVE",SUMIFS(amount_expended,uniform_other_cluster_name,X4660), IF(AND(OR(G4660="N/A",G4660=""),H4660=""),0,IF(G4660="STATE CLUSTER",SUMIFS(amount_expended,uniform_state_cluster_name,W4660),SUMIFS(amount_expended,cluster_name,G4660))))</f>
        <v/>
      </c>
      <c r="L4660" s="6" t="n"/>
      <c r="M4660" s="4" t="n"/>
      <c r="N4660" s="6" t="n"/>
      <c r="O4660" s="4" t="n"/>
      <c r="P4660" s="4" t="n"/>
      <c r="Q4660" s="6" t="n"/>
      <c r="R4660" s="7" t="n"/>
      <c r="S4660" s="6" t="n"/>
      <c r="T4660" s="6" t="n"/>
      <c r="U4660" s="6" t="n"/>
      <c r="V4660" s="3">
        <f>IF(OR(B4660="",C4660),"",CONCATENATE(B4660,".",C4660))</f>
        <v/>
      </c>
      <c r="W4660">
        <f>UPPER(TRIM(H4660))</f>
        <v/>
      </c>
      <c r="X4660">
        <f>UPPER(TRIM(I4660))</f>
        <v/>
      </c>
      <c r="Y4660">
        <f>IF(V4660&lt;&gt;"",IFERROR(INDEX(federal_program_name_lookup,MATCH(V4660,aln_lookup,0)),""),"")</f>
        <v/>
      </c>
    </row>
    <row r="4661">
      <c r="A4661">
        <f>IF(B4661&lt;&gt;"", "AWARD-"&amp;TEXT(ROW()-1,"0000"), "")</f>
        <v/>
      </c>
      <c r="B4661" s="4" t="n"/>
      <c r="C4661" s="4" t="n"/>
      <c r="D4661" s="4" t="n"/>
      <c r="E4661" s="6" t="n"/>
      <c r="F4661" s="7" t="n"/>
      <c r="G4661" s="6" t="n"/>
      <c r="H4661" s="6" t="n"/>
      <c r="I4661" s="6" t="n"/>
      <c r="J4661" s="5">
        <f>SUMIFS(amount_expended,cfda_key,V4661)</f>
        <v/>
      </c>
      <c r="K4661" s="5">
        <f>IF(G4661="OTHER CLUSTER NOT LISTED ABOVE",SUMIFS(amount_expended,uniform_other_cluster_name,X4661), IF(AND(OR(G4661="N/A",G4661=""),H4661=""),0,IF(G4661="STATE CLUSTER",SUMIFS(amount_expended,uniform_state_cluster_name,W4661),SUMIFS(amount_expended,cluster_name,G4661))))</f>
        <v/>
      </c>
      <c r="L4661" s="6" t="n"/>
      <c r="M4661" s="4" t="n"/>
      <c r="N4661" s="6" t="n"/>
      <c r="O4661" s="4" t="n"/>
      <c r="P4661" s="4" t="n"/>
      <c r="Q4661" s="6" t="n"/>
      <c r="R4661" s="7" t="n"/>
      <c r="S4661" s="6" t="n"/>
      <c r="T4661" s="6" t="n"/>
      <c r="U4661" s="6" t="n"/>
      <c r="V4661" s="3">
        <f>IF(OR(B4661="",C4661),"",CONCATENATE(B4661,".",C4661))</f>
        <v/>
      </c>
      <c r="W4661">
        <f>UPPER(TRIM(H4661))</f>
        <v/>
      </c>
      <c r="X4661">
        <f>UPPER(TRIM(I4661))</f>
        <v/>
      </c>
      <c r="Y4661">
        <f>IF(V4661&lt;&gt;"",IFERROR(INDEX(federal_program_name_lookup,MATCH(V4661,aln_lookup,0)),""),"")</f>
        <v/>
      </c>
    </row>
    <row r="4662">
      <c r="A4662">
        <f>IF(B4662&lt;&gt;"", "AWARD-"&amp;TEXT(ROW()-1,"0000"), "")</f>
        <v/>
      </c>
      <c r="B4662" s="4" t="n"/>
      <c r="C4662" s="4" t="n"/>
      <c r="D4662" s="4" t="n"/>
      <c r="E4662" s="6" t="n"/>
      <c r="F4662" s="7" t="n"/>
      <c r="G4662" s="6" t="n"/>
      <c r="H4662" s="6" t="n"/>
      <c r="I4662" s="6" t="n"/>
      <c r="J4662" s="5">
        <f>SUMIFS(amount_expended,cfda_key,V4662)</f>
        <v/>
      </c>
      <c r="K4662" s="5">
        <f>IF(G4662="OTHER CLUSTER NOT LISTED ABOVE",SUMIFS(amount_expended,uniform_other_cluster_name,X4662), IF(AND(OR(G4662="N/A",G4662=""),H4662=""),0,IF(G4662="STATE CLUSTER",SUMIFS(amount_expended,uniform_state_cluster_name,W4662),SUMIFS(amount_expended,cluster_name,G4662))))</f>
        <v/>
      </c>
      <c r="L4662" s="6" t="n"/>
      <c r="M4662" s="4" t="n"/>
      <c r="N4662" s="6" t="n"/>
      <c r="O4662" s="4" t="n"/>
      <c r="P4662" s="4" t="n"/>
      <c r="Q4662" s="6" t="n"/>
      <c r="R4662" s="7" t="n"/>
      <c r="S4662" s="6" t="n"/>
      <c r="T4662" s="6" t="n"/>
      <c r="U4662" s="6" t="n"/>
      <c r="V4662" s="3">
        <f>IF(OR(B4662="",C4662),"",CONCATENATE(B4662,".",C4662))</f>
        <v/>
      </c>
      <c r="W4662">
        <f>UPPER(TRIM(H4662))</f>
        <v/>
      </c>
      <c r="X4662">
        <f>UPPER(TRIM(I4662))</f>
        <v/>
      </c>
      <c r="Y4662">
        <f>IF(V4662&lt;&gt;"",IFERROR(INDEX(federal_program_name_lookup,MATCH(V4662,aln_lookup,0)),""),"")</f>
        <v/>
      </c>
    </row>
    <row r="4663">
      <c r="A4663">
        <f>IF(B4663&lt;&gt;"", "AWARD-"&amp;TEXT(ROW()-1,"0000"), "")</f>
        <v/>
      </c>
      <c r="B4663" s="4" t="n"/>
      <c r="C4663" s="4" t="n"/>
      <c r="D4663" s="4" t="n"/>
      <c r="E4663" s="6" t="n"/>
      <c r="F4663" s="7" t="n"/>
      <c r="G4663" s="6" t="n"/>
      <c r="H4663" s="6" t="n"/>
      <c r="I4663" s="6" t="n"/>
      <c r="J4663" s="5">
        <f>SUMIFS(amount_expended,cfda_key,V4663)</f>
        <v/>
      </c>
      <c r="K4663" s="5">
        <f>IF(G4663="OTHER CLUSTER NOT LISTED ABOVE",SUMIFS(amount_expended,uniform_other_cluster_name,X4663), IF(AND(OR(G4663="N/A",G4663=""),H4663=""),0,IF(G4663="STATE CLUSTER",SUMIFS(amount_expended,uniform_state_cluster_name,W4663),SUMIFS(amount_expended,cluster_name,G4663))))</f>
        <v/>
      </c>
      <c r="L4663" s="6" t="n"/>
      <c r="M4663" s="4" t="n"/>
      <c r="N4663" s="6" t="n"/>
      <c r="O4663" s="4" t="n"/>
      <c r="P4663" s="4" t="n"/>
      <c r="Q4663" s="6" t="n"/>
      <c r="R4663" s="7" t="n"/>
      <c r="S4663" s="6" t="n"/>
      <c r="T4663" s="6" t="n"/>
      <c r="U4663" s="6" t="n"/>
      <c r="V4663" s="3">
        <f>IF(OR(B4663="",C4663),"",CONCATENATE(B4663,".",C4663))</f>
        <v/>
      </c>
      <c r="W4663">
        <f>UPPER(TRIM(H4663))</f>
        <v/>
      </c>
      <c r="X4663">
        <f>UPPER(TRIM(I4663))</f>
        <v/>
      </c>
      <c r="Y4663">
        <f>IF(V4663&lt;&gt;"",IFERROR(INDEX(federal_program_name_lookup,MATCH(V4663,aln_lookup,0)),""),"")</f>
        <v/>
      </c>
    </row>
    <row r="4664">
      <c r="A4664">
        <f>IF(B4664&lt;&gt;"", "AWARD-"&amp;TEXT(ROW()-1,"0000"), "")</f>
        <v/>
      </c>
      <c r="B4664" s="4" t="n"/>
      <c r="C4664" s="4" t="n"/>
      <c r="D4664" s="4" t="n"/>
      <c r="E4664" s="6" t="n"/>
      <c r="F4664" s="7" t="n"/>
      <c r="G4664" s="6" t="n"/>
      <c r="H4664" s="6" t="n"/>
      <c r="I4664" s="6" t="n"/>
      <c r="J4664" s="5">
        <f>SUMIFS(amount_expended,cfda_key,V4664)</f>
        <v/>
      </c>
      <c r="K4664" s="5">
        <f>IF(G4664="OTHER CLUSTER NOT LISTED ABOVE",SUMIFS(amount_expended,uniform_other_cluster_name,X4664), IF(AND(OR(G4664="N/A",G4664=""),H4664=""),0,IF(G4664="STATE CLUSTER",SUMIFS(amount_expended,uniform_state_cluster_name,W4664),SUMIFS(amount_expended,cluster_name,G4664))))</f>
        <v/>
      </c>
      <c r="L4664" s="6" t="n"/>
      <c r="M4664" s="4" t="n"/>
      <c r="N4664" s="6" t="n"/>
      <c r="O4664" s="4" t="n"/>
      <c r="P4664" s="4" t="n"/>
      <c r="Q4664" s="6" t="n"/>
      <c r="R4664" s="7" t="n"/>
      <c r="S4664" s="6" t="n"/>
      <c r="T4664" s="6" t="n"/>
      <c r="U4664" s="6" t="n"/>
      <c r="V4664" s="3">
        <f>IF(OR(B4664="",C4664),"",CONCATENATE(B4664,".",C4664))</f>
        <v/>
      </c>
      <c r="W4664">
        <f>UPPER(TRIM(H4664))</f>
        <v/>
      </c>
      <c r="X4664">
        <f>UPPER(TRIM(I4664))</f>
        <v/>
      </c>
      <c r="Y4664">
        <f>IF(V4664&lt;&gt;"",IFERROR(INDEX(federal_program_name_lookup,MATCH(V4664,aln_lookup,0)),""),"")</f>
        <v/>
      </c>
    </row>
    <row r="4665">
      <c r="A4665">
        <f>IF(B4665&lt;&gt;"", "AWARD-"&amp;TEXT(ROW()-1,"0000"), "")</f>
        <v/>
      </c>
      <c r="B4665" s="4" t="n"/>
      <c r="C4665" s="4" t="n"/>
      <c r="D4665" s="4" t="n"/>
      <c r="E4665" s="6" t="n"/>
      <c r="F4665" s="7" t="n"/>
      <c r="G4665" s="6" t="n"/>
      <c r="H4665" s="6" t="n"/>
      <c r="I4665" s="6" t="n"/>
      <c r="J4665" s="5">
        <f>SUMIFS(amount_expended,cfda_key,V4665)</f>
        <v/>
      </c>
      <c r="K4665" s="5">
        <f>IF(G4665="OTHER CLUSTER NOT LISTED ABOVE",SUMIFS(amount_expended,uniform_other_cluster_name,X4665), IF(AND(OR(G4665="N/A",G4665=""),H4665=""),0,IF(G4665="STATE CLUSTER",SUMIFS(amount_expended,uniform_state_cluster_name,W4665),SUMIFS(amount_expended,cluster_name,G4665))))</f>
        <v/>
      </c>
      <c r="L4665" s="6" t="n"/>
      <c r="M4665" s="4" t="n"/>
      <c r="N4665" s="6" t="n"/>
      <c r="O4665" s="4" t="n"/>
      <c r="P4665" s="4" t="n"/>
      <c r="Q4665" s="6" t="n"/>
      <c r="R4665" s="7" t="n"/>
      <c r="S4665" s="6" t="n"/>
      <c r="T4665" s="6" t="n"/>
      <c r="U4665" s="6" t="n"/>
      <c r="V4665" s="3">
        <f>IF(OR(B4665="",C4665),"",CONCATENATE(B4665,".",C4665))</f>
        <v/>
      </c>
      <c r="W4665">
        <f>UPPER(TRIM(H4665))</f>
        <v/>
      </c>
      <c r="X4665">
        <f>UPPER(TRIM(I4665))</f>
        <v/>
      </c>
      <c r="Y4665">
        <f>IF(V4665&lt;&gt;"",IFERROR(INDEX(federal_program_name_lookup,MATCH(V4665,aln_lookup,0)),""),"")</f>
        <v/>
      </c>
    </row>
    <row r="4666">
      <c r="A4666">
        <f>IF(B4666&lt;&gt;"", "AWARD-"&amp;TEXT(ROW()-1,"0000"), "")</f>
        <v/>
      </c>
      <c r="B4666" s="4" t="n"/>
      <c r="C4666" s="4" t="n"/>
      <c r="D4666" s="4" t="n"/>
      <c r="E4666" s="6" t="n"/>
      <c r="F4666" s="7" t="n"/>
      <c r="G4666" s="6" t="n"/>
      <c r="H4666" s="6" t="n"/>
      <c r="I4666" s="6" t="n"/>
      <c r="J4666" s="5">
        <f>SUMIFS(amount_expended,cfda_key,V4666)</f>
        <v/>
      </c>
      <c r="K4666" s="5">
        <f>IF(G4666="OTHER CLUSTER NOT LISTED ABOVE",SUMIFS(amount_expended,uniform_other_cluster_name,X4666), IF(AND(OR(G4666="N/A",G4666=""),H4666=""),0,IF(G4666="STATE CLUSTER",SUMIFS(amount_expended,uniform_state_cluster_name,W4666),SUMIFS(amount_expended,cluster_name,G4666))))</f>
        <v/>
      </c>
      <c r="L4666" s="6" t="n"/>
      <c r="M4666" s="4" t="n"/>
      <c r="N4666" s="6" t="n"/>
      <c r="O4666" s="4" t="n"/>
      <c r="P4666" s="4" t="n"/>
      <c r="Q4666" s="6" t="n"/>
      <c r="R4666" s="7" t="n"/>
      <c r="S4666" s="6" t="n"/>
      <c r="T4666" s="6" t="n"/>
      <c r="U4666" s="6" t="n"/>
      <c r="V4666" s="3">
        <f>IF(OR(B4666="",C4666),"",CONCATENATE(B4666,".",C4666))</f>
        <v/>
      </c>
      <c r="W4666">
        <f>UPPER(TRIM(H4666))</f>
        <v/>
      </c>
      <c r="X4666">
        <f>UPPER(TRIM(I4666))</f>
        <v/>
      </c>
      <c r="Y4666">
        <f>IF(V4666&lt;&gt;"",IFERROR(INDEX(federal_program_name_lookup,MATCH(V4666,aln_lookup,0)),""),"")</f>
        <v/>
      </c>
    </row>
    <row r="4667">
      <c r="A4667">
        <f>IF(B4667&lt;&gt;"", "AWARD-"&amp;TEXT(ROW()-1,"0000"), "")</f>
        <v/>
      </c>
      <c r="B4667" s="4" t="n"/>
      <c r="C4667" s="4" t="n"/>
      <c r="D4667" s="4" t="n"/>
      <c r="E4667" s="6" t="n"/>
      <c r="F4667" s="7" t="n"/>
      <c r="G4667" s="6" t="n"/>
      <c r="H4667" s="6" t="n"/>
      <c r="I4667" s="6" t="n"/>
      <c r="J4667" s="5">
        <f>SUMIFS(amount_expended,cfda_key,V4667)</f>
        <v/>
      </c>
      <c r="K4667" s="5">
        <f>IF(G4667="OTHER CLUSTER NOT LISTED ABOVE",SUMIFS(amount_expended,uniform_other_cluster_name,X4667), IF(AND(OR(G4667="N/A",G4667=""),H4667=""),0,IF(G4667="STATE CLUSTER",SUMIFS(amount_expended,uniform_state_cluster_name,W4667),SUMIFS(amount_expended,cluster_name,G4667))))</f>
        <v/>
      </c>
      <c r="L4667" s="6" t="n"/>
      <c r="M4667" s="4" t="n"/>
      <c r="N4667" s="6" t="n"/>
      <c r="O4667" s="4" t="n"/>
      <c r="P4667" s="4" t="n"/>
      <c r="Q4667" s="6" t="n"/>
      <c r="R4667" s="7" t="n"/>
      <c r="S4667" s="6" t="n"/>
      <c r="T4667" s="6" t="n"/>
      <c r="U4667" s="6" t="n"/>
      <c r="V4667" s="3">
        <f>IF(OR(B4667="",C4667),"",CONCATENATE(B4667,".",C4667))</f>
        <v/>
      </c>
      <c r="W4667">
        <f>UPPER(TRIM(H4667))</f>
        <v/>
      </c>
      <c r="X4667">
        <f>UPPER(TRIM(I4667))</f>
        <v/>
      </c>
      <c r="Y4667">
        <f>IF(V4667&lt;&gt;"",IFERROR(INDEX(federal_program_name_lookup,MATCH(V4667,aln_lookup,0)),""),"")</f>
        <v/>
      </c>
    </row>
    <row r="4668">
      <c r="A4668">
        <f>IF(B4668&lt;&gt;"", "AWARD-"&amp;TEXT(ROW()-1,"0000"), "")</f>
        <v/>
      </c>
      <c r="B4668" s="4" t="n"/>
      <c r="C4668" s="4" t="n"/>
      <c r="D4668" s="4" t="n"/>
      <c r="E4668" s="6" t="n"/>
      <c r="F4668" s="7" t="n"/>
      <c r="G4668" s="6" t="n"/>
      <c r="H4668" s="6" t="n"/>
      <c r="I4668" s="6" t="n"/>
      <c r="J4668" s="5">
        <f>SUMIFS(amount_expended,cfda_key,V4668)</f>
        <v/>
      </c>
      <c r="K4668" s="5">
        <f>IF(G4668="OTHER CLUSTER NOT LISTED ABOVE",SUMIFS(amount_expended,uniform_other_cluster_name,X4668), IF(AND(OR(G4668="N/A",G4668=""),H4668=""),0,IF(G4668="STATE CLUSTER",SUMIFS(amount_expended,uniform_state_cluster_name,W4668),SUMIFS(amount_expended,cluster_name,G4668))))</f>
        <v/>
      </c>
      <c r="L4668" s="6" t="n"/>
      <c r="M4668" s="4" t="n"/>
      <c r="N4668" s="6" t="n"/>
      <c r="O4668" s="4" t="n"/>
      <c r="P4668" s="4" t="n"/>
      <c r="Q4668" s="6" t="n"/>
      <c r="R4668" s="7" t="n"/>
      <c r="S4668" s="6" t="n"/>
      <c r="T4668" s="6" t="n"/>
      <c r="U4668" s="6" t="n"/>
      <c r="V4668" s="3">
        <f>IF(OR(B4668="",C4668),"",CONCATENATE(B4668,".",C4668))</f>
        <v/>
      </c>
      <c r="W4668">
        <f>UPPER(TRIM(H4668))</f>
        <v/>
      </c>
      <c r="X4668">
        <f>UPPER(TRIM(I4668))</f>
        <v/>
      </c>
      <c r="Y4668">
        <f>IF(V4668&lt;&gt;"",IFERROR(INDEX(federal_program_name_lookup,MATCH(V4668,aln_lookup,0)),""),"")</f>
        <v/>
      </c>
    </row>
    <row r="4669">
      <c r="A4669">
        <f>IF(B4669&lt;&gt;"", "AWARD-"&amp;TEXT(ROW()-1,"0000"), "")</f>
        <v/>
      </c>
      <c r="B4669" s="4" t="n"/>
      <c r="C4669" s="4" t="n"/>
      <c r="D4669" s="4" t="n"/>
      <c r="E4669" s="6" t="n"/>
      <c r="F4669" s="7" t="n"/>
      <c r="G4669" s="6" t="n"/>
      <c r="H4669" s="6" t="n"/>
      <c r="I4669" s="6" t="n"/>
      <c r="J4669" s="5">
        <f>SUMIFS(amount_expended,cfda_key,V4669)</f>
        <v/>
      </c>
      <c r="K4669" s="5">
        <f>IF(G4669="OTHER CLUSTER NOT LISTED ABOVE",SUMIFS(amount_expended,uniform_other_cluster_name,X4669), IF(AND(OR(G4669="N/A",G4669=""),H4669=""),0,IF(G4669="STATE CLUSTER",SUMIFS(amount_expended,uniform_state_cluster_name,W4669),SUMIFS(amount_expended,cluster_name,G4669))))</f>
        <v/>
      </c>
      <c r="L4669" s="6" t="n"/>
      <c r="M4669" s="4" t="n"/>
      <c r="N4669" s="6" t="n"/>
      <c r="O4669" s="4" t="n"/>
      <c r="P4669" s="4" t="n"/>
      <c r="Q4669" s="6" t="n"/>
      <c r="R4669" s="7" t="n"/>
      <c r="S4669" s="6" t="n"/>
      <c r="T4669" s="6" t="n"/>
      <c r="U4669" s="6" t="n"/>
      <c r="V4669" s="3">
        <f>IF(OR(B4669="",C4669),"",CONCATENATE(B4669,".",C4669))</f>
        <v/>
      </c>
      <c r="W4669">
        <f>UPPER(TRIM(H4669))</f>
        <v/>
      </c>
      <c r="X4669">
        <f>UPPER(TRIM(I4669))</f>
        <v/>
      </c>
      <c r="Y4669">
        <f>IF(V4669&lt;&gt;"",IFERROR(INDEX(federal_program_name_lookup,MATCH(V4669,aln_lookup,0)),""),"")</f>
        <v/>
      </c>
    </row>
    <row r="4670">
      <c r="A4670">
        <f>IF(B4670&lt;&gt;"", "AWARD-"&amp;TEXT(ROW()-1,"0000"), "")</f>
        <v/>
      </c>
      <c r="B4670" s="4" t="n"/>
      <c r="C4670" s="4" t="n"/>
      <c r="D4670" s="4" t="n"/>
      <c r="E4670" s="6" t="n"/>
      <c r="F4670" s="7" t="n"/>
      <c r="G4670" s="6" t="n"/>
      <c r="H4670" s="6" t="n"/>
      <c r="I4670" s="6" t="n"/>
      <c r="J4670" s="5">
        <f>SUMIFS(amount_expended,cfda_key,V4670)</f>
        <v/>
      </c>
      <c r="K4670" s="5">
        <f>IF(G4670="OTHER CLUSTER NOT LISTED ABOVE",SUMIFS(amount_expended,uniform_other_cluster_name,X4670), IF(AND(OR(G4670="N/A",G4670=""),H4670=""),0,IF(G4670="STATE CLUSTER",SUMIFS(amount_expended,uniform_state_cluster_name,W4670),SUMIFS(amount_expended,cluster_name,G4670))))</f>
        <v/>
      </c>
      <c r="L4670" s="6" t="n"/>
      <c r="M4670" s="4" t="n"/>
      <c r="N4670" s="6" t="n"/>
      <c r="O4670" s="4" t="n"/>
      <c r="P4670" s="4" t="n"/>
      <c r="Q4670" s="6" t="n"/>
      <c r="R4670" s="7" t="n"/>
      <c r="S4670" s="6" t="n"/>
      <c r="T4670" s="6" t="n"/>
      <c r="U4670" s="6" t="n"/>
      <c r="V4670" s="3">
        <f>IF(OR(B4670="",C4670),"",CONCATENATE(B4670,".",C4670))</f>
        <v/>
      </c>
      <c r="W4670">
        <f>UPPER(TRIM(H4670))</f>
        <v/>
      </c>
      <c r="X4670">
        <f>UPPER(TRIM(I4670))</f>
        <v/>
      </c>
      <c r="Y4670">
        <f>IF(V4670&lt;&gt;"",IFERROR(INDEX(federal_program_name_lookup,MATCH(V4670,aln_lookup,0)),""),"")</f>
        <v/>
      </c>
    </row>
    <row r="4671">
      <c r="A4671">
        <f>IF(B4671&lt;&gt;"", "AWARD-"&amp;TEXT(ROW()-1,"0000"), "")</f>
        <v/>
      </c>
      <c r="B4671" s="4" t="n"/>
      <c r="C4671" s="4" t="n"/>
      <c r="D4671" s="4" t="n"/>
      <c r="E4671" s="6" t="n"/>
      <c r="F4671" s="7" t="n"/>
      <c r="G4671" s="6" t="n"/>
      <c r="H4671" s="6" t="n"/>
      <c r="I4671" s="6" t="n"/>
      <c r="J4671" s="5">
        <f>SUMIFS(amount_expended,cfda_key,V4671)</f>
        <v/>
      </c>
      <c r="K4671" s="5">
        <f>IF(G4671="OTHER CLUSTER NOT LISTED ABOVE",SUMIFS(amount_expended,uniform_other_cluster_name,X4671), IF(AND(OR(G4671="N/A",G4671=""),H4671=""),0,IF(G4671="STATE CLUSTER",SUMIFS(amount_expended,uniform_state_cluster_name,W4671),SUMIFS(amount_expended,cluster_name,G4671))))</f>
        <v/>
      </c>
      <c r="L4671" s="6" t="n"/>
      <c r="M4671" s="4" t="n"/>
      <c r="N4671" s="6" t="n"/>
      <c r="O4671" s="4" t="n"/>
      <c r="P4671" s="4" t="n"/>
      <c r="Q4671" s="6" t="n"/>
      <c r="R4671" s="7" t="n"/>
      <c r="S4671" s="6" t="n"/>
      <c r="T4671" s="6" t="n"/>
      <c r="U4671" s="6" t="n"/>
      <c r="V4671" s="3">
        <f>IF(OR(B4671="",C4671),"",CONCATENATE(B4671,".",C4671))</f>
        <v/>
      </c>
      <c r="W4671">
        <f>UPPER(TRIM(H4671))</f>
        <v/>
      </c>
      <c r="X4671">
        <f>UPPER(TRIM(I4671))</f>
        <v/>
      </c>
      <c r="Y4671">
        <f>IF(V4671&lt;&gt;"",IFERROR(INDEX(federal_program_name_lookup,MATCH(V4671,aln_lookup,0)),""),"")</f>
        <v/>
      </c>
    </row>
    <row r="4672">
      <c r="A4672">
        <f>IF(B4672&lt;&gt;"", "AWARD-"&amp;TEXT(ROW()-1,"0000"), "")</f>
        <v/>
      </c>
      <c r="B4672" s="4" t="n"/>
      <c r="C4672" s="4" t="n"/>
      <c r="D4672" s="4" t="n"/>
      <c r="E4672" s="6" t="n"/>
      <c r="F4672" s="7" t="n"/>
      <c r="G4672" s="6" t="n"/>
      <c r="H4672" s="6" t="n"/>
      <c r="I4672" s="6" t="n"/>
      <c r="J4672" s="5">
        <f>SUMIFS(amount_expended,cfda_key,V4672)</f>
        <v/>
      </c>
      <c r="K4672" s="5">
        <f>IF(G4672="OTHER CLUSTER NOT LISTED ABOVE",SUMIFS(amount_expended,uniform_other_cluster_name,X4672), IF(AND(OR(G4672="N/A",G4672=""),H4672=""),0,IF(G4672="STATE CLUSTER",SUMIFS(amount_expended,uniform_state_cluster_name,W4672),SUMIFS(amount_expended,cluster_name,G4672))))</f>
        <v/>
      </c>
      <c r="L4672" s="6" t="n"/>
      <c r="M4672" s="4" t="n"/>
      <c r="N4672" s="6" t="n"/>
      <c r="O4672" s="4" t="n"/>
      <c r="P4672" s="4" t="n"/>
      <c r="Q4672" s="6" t="n"/>
      <c r="R4672" s="7" t="n"/>
      <c r="S4672" s="6" t="n"/>
      <c r="T4672" s="6" t="n"/>
      <c r="U4672" s="6" t="n"/>
      <c r="V4672" s="3">
        <f>IF(OR(B4672="",C4672),"",CONCATENATE(B4672,".",C4672))</f>
        <v/>
      </c>
      <c r="W4672">
        <f>UPPER(TRIM(H4672))</f>
        <v/>
      </c>
      <c r="X4672">
        <f>UPPER(TRIM(I4672))</f>
        <v/>
      </c>
      <c r="Y4672">
        <f>IF(V4672&lt;&gt;"",IFERROR(INDEX(federal_program_name_lookup,MATCH(V4672,aln_lookup,0)),""),"")</f>
        <v/>
      </c>
    </row>
    <row r="4673">
      <c r="A4673">
        <f>IF(B4673&lt;&gt;"", "AWARD-"&amp;TEXT(ROW()-1,"0000"), "")</f>
        <v/>
      </c>
      <c r="B4673" s="4" t="n"/>
      <c r="C4673" s="4" t="n"/>
      <c r="D4673" s="4" t="n"/>
      <c r="E4673" s="6" t="n"/>
      <c r="F4673" s="7" t="n"/>
      <c r="G4673" s="6" t="n"/>
      <c r="H4673" s="6" t="n"/>
      <c r="I4673" s="6" t="n"/>
      <c r="J4673" s="5">
        <f>SUMIFS(amount_expended,cfda_key,V4673)</f>
        <v/>
      </c>
      <c r="K4673" s="5">
        <f>IF(G4673="OTHER CLUSTER NOT LISTED ABOVE",SUMIFS(amount_expended,uniform_other_cluster_name,X4673), IF(AND(OR(G4673="N/A",G4673=""),H4673=""),0,IF(G4673="STATE CLUSTER",SUMIFS(amount_expended,uniform_state_cluster_name,W4673),SUMIFS(amount_expended,cluster_name,G4673))))</f>
        <v/>
      </c>
      <c r="L4673" s="6" t="n"/>
      <c r="M4673" s="4" t="n"/>
      <c r="N4673" s="6" t="n"/>
      <c r="O4673" s="4" t="n"/>
      <c r="P4673" s="4" t="n"/>
      <c r="Q4673" s="6" t="n"/>
      <c r="R4673" s="7" t="n"/>
      <c r="S4673" s="6" t="n"/>
      <c r="T4673" s="6" t="n"/>
      <c r="U4673" s="6" t="n"/>
      <c r="V4673" s="3">
        <f>IF(OR(B4673="",C4673),"",CONCATENATE(B4673,".",C4673))</f>
        <v/>
      </c>
      <c r="W4673">
        <f>UPPER(TRIM(H4673))</f>
        <v/>
      </c>
      <c r="X4673">
        <f>UPPER(TRIM(I4673))</f>
        <v/>
      </c>
      <c r="Y4673">
        <f>IF(V4673&lt;&gt;"",IFERROR(INDEX(federal_program_name_lookup,MATCH(V4673,aln_lookup,0)),""),"")</f>
        <v/>
      </c>
    </row>
    <row r="4674">
      <c r="A4674">
        <f>IF(B4674&lt;&gt;"", "AWARD-"&amp;TEXT(ROW()-1,"0000"), "")</f>
        <v/>
      </c>
      <c r="B4674" s="4" t="n"/>
      <c r="C4674" s="4" t="n"/>
      <c r="D4674" s="4" t="n"/>
      <c r="E4674" s="6" t="n"/>
      <c r="F4674" s="7" t="n"/>
      <c r="G4674" s="6" t="n"/>
      <c r="H4674" s="6" t="n"/>
      <c r="I4674" s="6" t="n"/>
      <c r="J4674" s="5">
        <f>SUMIFS(amount_expended,cfda_key,V4674)</f>
        <v/>
      </c>
      <c r="K4674" s="5">
        <f>IF(G4674="OTHER CLUSTER NOT LISTED ABOVE",SUMIFS(amount_expended,uniform_other_cluster_name,X4674), IF(AND(OR(G4674="N/A",G4674=""),H4674=""),0,IF(G4674="STATE CLUSTER",SUMIFS(amount_expended,uniform_state_cluster_name,W4674),SUMIFS(amount_expended,cluster_name,G4674))))</f>
        <v/>
      </c>
      <c r="L4674" s="6" t="n"/>
      <c r="M4674" s="4" t="n"/>
      <c r="N4674" s="6" t="n"/>
      <c r="O4674" s="4" t="n"/>
      <c r="P4674" s="4" t="n"/>
      <c r="Q4674" s="6" t="n"/>
      <c r="R4674" s="7" t="n"/>
      <c r="S4674" s="6" t="n"/>
      <c r="T4674" s="6" t="n"/>
      <c r="U4674" s="6" t="n"/>
      <c r="V4674" s="3">
        <f>IF(OR(B4674="",C4674),"",CONCATENATE(B4674,".",C4674))</f>
        <v/>
      </c>
      <c r="W4674">
        <f>UPPER(TRIM(H4674))</f>
        <v/>
      </c>
      <c r="X4674">
        <f>UPPER(TRIM(I4674))</f>
        <v/>
      </c>
      <c r="Y4674">
        <f>IF(V4674&lt;&gt;"",IFERROR(INDEX(federal_program_name_lookup,MATCH(V4674,aln_lookup,0)),""),"")</f>
        <v/>
      </c>
    </row>
    <row r="4675">
      <c r="A4675">
        <f>IF(B4675&lt;&gt;"", "AWARD-"&amp;TEXT(ROW()-1,"0000"), "")</f>
        <v/>
      </c>
      <c r="B4675" s="4" t="n"/>
      <c r="C4675" s="4" t="n"/>
      <c r="D4675" s="4" t="n"/>
      <c r="E4675" s="6" t="n"/>
      <c r="F4675" s="7" t="n"/>
      <c r="G4675" s="6" t="n"/>
      <c r="H4675" s="6" t="n"/>
      <c r="I4675" s="6" t="n"/>
      <c r="J4675" s="5">
        <f>SUMIFS(amount_expended,cfda_key,V4675)</f>
        <v/>
      </c>
      <c r="K4675" s="5">
        <f>IF(G4675="OTHER CLUSTER NOT LISTED ABOVE",SUMIFS(amount_expended,uniform_other_cluster_name,X4675), IF(AND(OR(G4675="N/A",G4675=""),H4675=""),0,IF(G4675="STATE CLUSTER",SUMIFS(amount_expended,uniform_state_cluster_name,W4675),SUMIFS(amount_expended,cluster_name,G4675))))</f>
        <v/>
      </c>
      <c r="L4675" s="6" t="n"/>
      <c r="M4675" s="4" t="n"/>
      <c r="N4675" s="6" t="n"/>
      <c r="O4675" s="4" t="n"/>
      <c r="P4675" s="4" t="n"/>
      <c r="Q4675" s="6" t="n"/>
      <c r="R4675" s="7" t="n"/>
      <c r="S4675" s="6" t="n"/>
      <c r="T4675" s="6" t="n"/>
      <c r="U4675" s="6" t="n"/>
      <c r="V4675" s="3">
        <f>IF(OR(B4675="",C4675),"",CONCATENATE(B4675,".",C4675))</f>
        <v/>
      </c>
      <c r="W4675">
        <f>UPPER(TRIM(H4675))</f>
        <v/>
      </c>
      <c r="X4675">
        <f>UPPER(TRIM(I4675))</f>
        <v/>
      </c>
      <c r="Y4675">
        <f>IF(V4675&lt;&gt;"",IFERROR(INDEX(federal_program_name_lookup,MATCH(V4675,aln_lookup,0)),""),"")</f>
        <v/>
      </c>
    </row>
    <row r="4676">
      <c r="A4676">
        <f>IF(B4676&lt;&gt;"", "AWARD-"&amp;TEXT(ROW()-1,"0000"), "")</f>
        <v/>
      </c>
      <c r="B4676" s="4" t="n"/>
      <c r="C4676" s="4" t="n"/>
      <c r="D4676" s="4" t="n"/>
      <c r="E4676" s="6" t="n"/>
      <c r="F4676" s="7" t="n"/>
      <c r="G4676" s="6" t="n"/>
      <c r="H4676" s="6" t="n"/>
      <c r="I4676" s="6" t="n"/>
      <c r="J4676" s="5">
        <f>SUMIFS(amount_expended,cfda_key,V4676)</f>
        <v/>
      </c>
      <c r="K4676" s="5">
        <f>IF(G4676="OTHER CLUSTER NOT LISTED ABOVE",SUMIFS(amount_expended,uniform_other_cluster_name,X4676), IF(AND(OR(G4676="N/A",G4676=""),H4676=""),0,IF(G4676="STATE CLUSTER",SUMIFS(amount_expended,uniform_state_cluster_name,W4676),SUMIFS(amount_expended,cluster_name,G4676))))</f>
        <v/>
      </c>
      <c r="L4676" s="6" t="n"/>
      <c r="M4676" s="4" t="n"/>
      <c r="N4676" s="6" t="n"/>
      <c r="O4676" s="4" t="n"/>
      <c r="P4676" s="4" t="n"/>
      <c r="Q4676" s="6" t="n"/>
      <c r="R4676" s="7" t="n"/>
      <c r="S4676" s="6" t="n"/>
      <c r="T4676" s="6" t="n"/>
      <c r="U4676" s="6" t="n"/>
      <c r="V4676" s="3">
        <f>IF(OR(B4676="",C4676),"",CONCATENATE(B4676,".",C4676))</f>
        <v/>
      </c>
      <c r="W4676">
        <f>UPPER(TRIM(H4676))</f>
        <v/>
      </c>
      <c r="X4676">
        <f>UPPER(TRIM(I4676))</f>
        <v/>
      </c>
      <c r="Y4676">
        <f>IF(V4676&lt;&gt;"",IFERROR(INDEX(federal_program_name_lookup,MATCH(V4676,aln_lookup,0)),""),"")</f>
        <v/>
      </c>
    </row>
    <row r="4677">
      <c r="A4677">
        <f>IF(B4677&lt;&gt;"", "AWARD-"&amp;TEXT(ROW()-1,"0000"), "")</f>
        <v/>
      </c>
      <c r="B4677" s="4" t="n"/>
      <c r="C4677" s="4" t="n"/>
      <c r="D4677" s="4" t="n"/>
      <c r="E4677" s="6" t="n"/>
      <c r="F4677" s="7" t="n"/>
      <c r="G4677" s="6" t="n"/>
      <c r="H4677" s="6" t="n"/>
      <c r="I4677" s="6" t="n"/>
      <c r="J4677" s="5">
        <f>SUMIFS(amount_expended,cfda_key,V4677)</f>
        <v/>
      </c>
      <c r="K4677" s="5">
        <f>IF(G4677="OTHER CLUSTER NOT LISTED ABOVE",SUMIFS(amount_expended,uniform_other_cluster_name,X4677), IF(AND(OR(G4677="N/A",G4677=""),H4677=""),0,IF(G4677="STATE CLUSTER",SUMIFS(amount_expended,uniform_state_cluster_name,W4677),SUMIFS(amount_expended,cluster_name,G4677))))</f>
        <v/>
      </c>
      <c r="L4677" s="6" t="n"/>
      <c r="M4677" s="4" t="n"/>
      <c r="N4677" s="6" t="n"/>
      <c r="O4677" s="4" t="n"/>
      <c r="P4677" s="4" t="n"/>
      <c r="Q4677" s="6" t="n"/>
      <c r="R4677" s="7" t="n"/>
      <c r="S4677" s="6" t="n"/>
      <c r="T4677" s="6" t="n"/>
      <c r="U4677" s="6" t="n"/>
      <c r="V4677" s="3">
        <f>IF(OR(B4677="",C4677),"",CONCATENATE(B4677,".",C4677))</f>
        <v/>
      </c>
      <c r="W4677">
        <f>UPPER(TRIM(H4677))</f>
        <v/>
      </c>
      <c r="X4677">
        <f>UPPER(TRIM(I4677))</f>
        <v/>
      </c>
      <c r="Y4677">
        <f>IF(V4677&lt;&gt;"",IFERROR(INDEX(federal_program_name_lookup,MATCH(V4677,aln_lookup,0)),""),"")</f>
        <v/>
      </c>
    </row>
    <row r="4678">
      <c r="A4678">
        <f>IF(B4678&lt;&gt;"", "AWARD-"&amp;TEXT(ROW()-1,"0000"), "")</f>
        <v/>
      </c>
      <c r="B4678" s="4" t="n"/>
      <c r="C4678" s="4" t="n"/>
      <c r="D4678" s="4" t="n"/>
      <c r="E4678" s="6" t="n"/>
      <c r="F4678" s="7" t="n"/>
      <c r="G4678" s="6" t="n"/>
      <c r="H4678" s="6" t="n"/>
      <c r="I4678" s="6" t="n"/>
      <c r="J4678" s="5">
        <f>SUMIFS(amount_expended,cfda_key,V4678)</f>
        <v/>
      </c>
      <c r="K4678" s="5">
        <f>IF(G4678="OTHER CLUSTER NOT LISTED ABOVE",SUMIFS(amount_expended,uniform_other_cluster_name,X4678), IF(AND(OR(G4678="N/A",G4678=""),H4678=""),0,IF(G4678="STATE CLUSTER",SUMIFS(amount_expended,uniform_state_cluster_name,W4678),SUMIFS(amount_expended,cluster_name,G4678))))</f>
        <v/>
      </c>
      <c r="L4678" s="6" t="n"/>
      <c r="M4678" s="4" t="n"/>
      <c r="N4678" s="6" t="n"/>
      <c r="O4678" s="4" t="n"/>
      <c r="P4678" s="4" t="n"/>
      <c r="Q4678" s="6" t="n"/>
      <c r="R4678" s="7" t="n"/>
      <c r="S4678" s="6" t="n"/>
      <c r="T4678" s="6" t="n"/>
      <c r="U4678" s="6" t="n"/>
      <c r="V4678" s="3">
        <f>IF(OR(B4678="",C4678),"",CONCATENATE(B4678,".",C4678))</f>
        <v/>
      </c>
      <c r="W4678">
        <f>UPPER(TRIM(H4678))</f>
        <v/>
      </c>
      <c r="X4678">
        <f>UPPER(TRIM(I4678))</f>
        <v/>
      </c>
      <c r="Y4678">
        <f>IF(V4678&lt;&gt;"",IFERROR(INDEX(federal_program_name_lookup,MATCH(V4678,aln_lookup,0)),""),"")</f>
        <v/>
      </c>
    </row>
    <row r="4679">
      <c r="A4679">
        <f>IF(B4679&lt;&gt;"", "AWARD-"&amp;TEXT(ROW()-1,"0000"), "")</f>
        <v/>
      </c>
      <c r="B4679" s="4" t="n"/>
      <c r="C4679" s="4" t="n"/>
      <c r="D4679" s="4" t="n"/>
      <c r="E4679" s="6" t="n"/>
      <c r="F4679" s="7" t="n"/>
      <c r="G4679" s="6" t="n"/>
      <c r="H4679" s="6" t="n"/>
      <c r="I4679" s="6" t="n"/>
      <c r="J4679" s="5">
        <f>SUMIFS(amount_expended,cfda_key,V4679)</f>
        <v/>
      </c>
      <c r="K4679" s="5">
        <f>IF(G4679="OTHER CLUSTER NOT LISTED ABOVE",SUMIFS(amount_expended,uniform_other_cluster_name,X4679), IF(AND(OR(G4679="N/A",G4679=""),H4679=""),0,IF(G4679="STATE CLUSTER",SUMIFS(amount_expended,uniform_state_cluster_name,W4679),SUMIFS(amount_expended,cluster_name,G4679))))</f>
        <v/>
      </c>
      <c r="L4679" s="6" t="n"/>
      <c r="M4679" s="4" t="n"/>
      <c r="N4679" s="6" t="n"/>
      <c r="O4679" s="4" t="n"/>
      <c r="P4679" s="4" t="n"/>
      <c r="Q4679" s="6" t="n"/>
      <c r="R4679" s="7" t="n"/>
      <c r="S4679" s="6" t="n"/>
      <c r="T4679" s="6" t="n"/>
      <c r="U4679" s="6" t="n"/>
      <c r="V4679" s="3">
        <f>IF(OR(B4679="",C4679),"",CONCATENATE(B4679,".",C4679))</f>
        <v/>
      </c>
      <c r="W4679">
        <f>UPPER(TRIM(H4679))</f>
        <v/>
      </c>
      <c r="X4679">
        <f>UPPER(TRIM(I4679))</f>
        <v/>
      </c>
      <c r="Y4679">
        <f>IF(V4679&lt;&gt;"",IFERROR(INDEX(federal_program_name_lookup,MATCH(V4679,aln_lookup,0)),""),"")</f>
        <v/>
      </c>
    </row>
    <row r="4680">
      <c r="A4680">
        <f>IF(B4680&lt;&gt;"", "AWARD-"&amp;TEXT(ROW()-1,"0000"), "")</f>
        <v/>
      </c>
      <c r="B4680" s="4" t="n"/>
      <c r="C4680" s="4" t="n"/>
      <c r="D4680" s="4" t="n"/>
      <c r="E4680" s="6" t="n"/>
      <c r="F4680" s="7" t="n"/>
      <c r="G4680" s="6" t="n"/>
      <c r="H4680" s="6" t="n"/>
      <c r="I4680" s="6" t="n"/>
      <c r="J4680" s="5">
        <f>SUMIFS(amount_expended,cfda_key,V4680)</f>
        <v/>
      </c>
      <c r="K4680" s="5">
        <f>IF(G4680="OTHER CLUSTER NOT LISTED ABOVE",SUMIFS(amount_expended,uniform_other_cluster_name,X4680), IF(AND(OR(G4680="N/A",G4680=""),H4680=""),0,IF(G4680="STATE CLUSTER",SUMIFS(amount_expended,uniform_state_cluster_name,W4680),SUMIFS(amount_expended,cluster_name,G4680))))</f>
        <v/>
      </c>
      <c r="L4680" s="6" t="n"/>
      <c r="M4680" s="4" t="n"/>
      <c r="N4680" s="6" t="n"/>
      <c r="O4680" s="4" t="n"/>
      <c r="P4680" s="4" t="n"/>
      <c r="Q4680" s="6" t="n"/>
      <c r="R4680" s="7" t="n"/>
      <c r="S4680" s="6" t="n"/>
      <c r="T4680" s="6" t="n"/>
      <c r="U4680" s="6" t="n"/>
      <c r="V4680" s="3">
        <f>IF(OR(B4680="",C4680),"",CONCATENATE(B4680,".",C4680))</f>
        <v/>
      </c>
      <c r="W4680">
        <f>UPPER(TRIM(H4680))</f>
        <v/>
      </c>
      <c r="X4680">
        <f>UPPER(TRIM(I4680))</f>
        <v/>
      </c>
      <c r="Y4680">
        <f>IF(V4680&lt;&gt;"",IFERROR(INDEX(federal_program_name_lookup,MATCH(V4680,aln_lookup,0)),""),"")</f>
        <v/>
      </c>
    </row>
    <row r="4681">
      <c r="A4681">
        <f>IF(B4681&lt;&gt;"", "AWARD-"&amp;TEXT(ROW()-1,"0000"), "")</f>
        <v/>
      </c>
      <c r="B4681" s="4" t="n"/>
      <c r="C4681" s="4" t="n"/>
      <c r="D4681" s="4" t="n"/>
      <c r="E4681" s="6" t="n"/>
      <c r="F4681" s="7" t="n"/>
      <c r="G4681" s="6" t="n"/>
      <c r="H4681" s="6" t="n"/>
      <c r="I4681" s="6" t="n"/>
      <c r="J4681" s="5">
        <f>SUMIFS(amount_expended,cfda_key,V4681)</f>
        <v/>
      </c>
      <c r="K4681" s="5">
        <f>IF(G4681="OTHER CLUSTER NOT LISTED ABOVE",SUMIFS(amount_expended,uniform_other_cluster_name,X4681), IF(AND(OR(G4681="N/A",G4681=""),H4681=""),0,IF(G4681="STATE CLUSTER",SUMIFS(amount_expended,uniform_state_cluster_name,W4681),SUMIFS(amount_expended,cluster_name,G4681))))</f>
        <v/>
      </c>
      <c r="L4681" s="6" t="n"/>
      <c r="M4681" s="4" t="n"/>
      <c r="N4681" s="6" t="n"/>
      <c r="O4681" s="4" t="n"/>
      <c r="P4681" s="4" t="n"/>
      <c r="Q4681" s="6" t="n"/>
      <c r="R4681" s="7" t="n"/>
      <c r="S4681" s="6" t="n"/>
      <c r="T4681" s="6" t="n"/>
      <c r="U4681" s="6" t="n"/>
      <c r="V4681" s="3">
        <f>IF(OR(B4681="",C4681),"",CONCATENATE(B4681,".",C4681))</f>
        <v/>
      </c>
      <c r="W4681">
        <f>UPPER(TRIM(H4681))</f>
        <v/>
      </c>
      <c r="X4681">
        <f>UPPER(TRIM(I4681))</f>
        <v/>
      </c>
      <c r="Y4681">
        <f>IF(V4681&lt;&gt;"",IFERROR(INDEX(federal_program_name_lookup,MATCH(V4681,aln_lookup,0)),""),"")</f>
        <v/>
      </c>
    </row>
    <row r="4682">
      <c r="A4682">
        <f>IF(B4682&lt;&gt;"", "AWARD-"&amp;TEXT(ROW()-1,"0000"), "")</f>
        <v/>
      </c>
      <c r="B4682" s="4" t="n"/>
      <c r="C4682" s="4" t="n"/>
      <c r="D4682" s="4" t="n"/>
      <c r="E4682" s="6" t="n"/>
      <c r="F4682" s="7" t="n"/>
      <c r="G4682" s="6" t="n"/>
      <c r="H4682" s="6" t="n"/>
      <c r="I4682" s="6" t="n"/>
      <c r="J4682" s="5">
        <f>SUMIFS(amount_expended,cfda_key,V4682)</f>
        <v/>
      </c>
      <c r="K4682" s="5">
        <f>IF(G4682="OTHER CLUSTER NOT LISTED ABOVE",SUMIFS(amount_expended,uniform_other_cluster_name,X4682), IF(AND(OR(G4682="N/A",G4682=""),H4682=""),0,IF(G4682="STATE CLUSTER",SUMIFS(amount_expended,uniform_state_cluster_name,W4682),SUMIFS(amount_expended,cluster_name,G4682))))</f>
        <v/>
      </c>
      <c r="L4682" s="6" t="n"/>
      <c r="M4682" s="4" t="n"/>
      <c r="N4682" s="6" t="n"/>
      <c r="O4682" s="4" t="n"/>
      <c r="P4682" s="4" t="n"/>
      <c r="Q4682" s="6" t="n"/>
      <c r="R4682" s="7" t="n"/>
      <c r="S4682" s="6" t="n"/>
      <c r="T4682" s="6" t="n"/>
      <c r="U4682" s="6" t="n"/>
      <c r="V4682" s="3">
        <f>IF(OR(B4682="",C4682),"",CONCATENATE(B4682,".",C4682))</f>
        <v/>
      </c>
      <c r="W4682">
        <f>UPPER(TRIM(H4682))</f>
        <v/>
      </c>
      <c r="X4682">
        <f>UPPER(TRIM(I4682))</f>
        <v/>
      </c>
      <c r="Y4682">
        <f>IF(V4682&lt;&gt;"",IFERROR(INDEX(federal_program_name_lookup,MATCH(V4682,aln_lookup,0)),""),"")</f>
        <v/>
      </c>
    </row>
    <row r="4683">
      <c r="A4683">
        <f>IF(B4683&lt;&gt;"", "AWARD-"&amp;TEXT(ROW()-1,"0000"), "")</f>
        <v/>
      </c>
      <c r="B4683" s="4" t="n"/>
      <c r="C4683" s="4" t="n"/>
      <c r="D4683" s="4" t="n"/>
      <c r="E4683" s="6" t="n"/>
      <c r="F4683" s="7" t="n"/>
      <c r="G4683" s="6" t="n"/>
      <c r="H4683" s="6" t="n"/>
      <c r="I4683" s="6" t="n"/>
      <c r="J4683" s="5">
        <f>SUMIFS(amount_expended,cfda_key,V4683)</f>
        <v/>
      </c>
      <c r="K4683" s="5">
        <f>IF(G4683="OTHER CLUSTER NOT LISTED ABOVE",SUMIFS(amount_expended,uniform_other_cluster_name,X4683), IF(AND(OR(G4683="N/A",G4683=""),H4683=""),0,IF(G4683="STATE CLUSTER",SUMIFS(amount_expended,uniform_state_cluster_name,W4683),SUMIFS(amount_expended,cluster_name,G4683))))</f>
        <v/>
      </c>
      <c r="L4683" s="6" t="n"/>
      <c r="M4683" s="4" t="n"/>
      <c r="N4683" s="6" t="n"/>
      <c r="O4683" s="4" t="n"/>
      <c r="P4683" s="4" t="n"/>
      <c r="Q4683" s="6" t="n"/>
      <c r="R4683" s="7" t="n"/>
      <c r="S4683" s="6" t="n"/>
      <c r="T4683" s="6" t="n"/>
      <c r="U4683" s="6" t="n"/>
      <c r="V4683" s="3">
        <f>IF(OR(B4683="",C4683),"",CONCATENATE(B4683,".",C4683))</f>
        <v/>
      </c>
      <c r="W4683">
        <f>UPPER(TRIM(H4683))</f>
        <v/>
      </c>
      <c r="X4683">
        <f>UPPER(TRIM(I4683))</f>
        <v/>
      </c>
      <c r="Y4683">
        <f>IF(V4683&lt;&gt;"",IFERROR(INDEX(federal_program_name_lookup,MATCH(V4683,aln_lookup,0)),""),"")</f>
        <v/>
      </c>
    </row>
    <row r="4684">
      <c r="A4684">
        <f>IF(B4684&lt;&gt;"", "AWARD-"&amp;TEXT(ROW()-1,"0000"), "")</f>
        <v/>
      </c>
      <c r="B4684" s="4" t="n"/>
      <c r="C4684" s="4" t="n"/>
      <c r="D4684" s="4" t="n"/>
      <c r="E4684" s="6" t="n"/>
      <c r="F4684" s="7" t="n"/>
      <c r="G4684" s="6" t="n"/>
      <c r="H4684" s="6" t="n"/>
      <c r="I4684" s="6" t="n"/>
      <c r="J4684" s="5">
        <f>SUMIFS(amount_expended,cfda_key,V4684)</f>
        <v/>
      </c>
      <c r="K4684" s="5">
        <f>IF(G4684="OTHER CLUSTER NOT LISTED ABOVE",SUMIFS(amount_expended,uniform_other_cluster_name,X4684), IF(AND(OR(G4684="N/A",G4684=""),H4684=""),0,IF(G4684="STATE CLUSTER",SUMIFS(amount_expended,uniform_state_cluster_name,W4684),SUMIFS(amount_expended,cluster_name,G4684))))</f>
        <v/>
      </c>
      <c r="L4684" s="6" t="n"/>
      <c r="M4684" s="4" t="n"/>
      <c r="N4684" s="6" t="n"/>
      <c r="O4684" s="4" t="n"/>
      <c r="P4684" s="4" t="n"/>
      <c r="Q4684" s="6" t="n"/>
      <c r="R4684" s="7" t="n"/>
      <c r="S4684" s="6" t="n"/>
      <c r="T4684" s="6" t="n"/>
      <c r="U4684" s="6" t="n"/>
      <c r="V4684" s="3">
        <f>IF(OR(B4684="",C4684),"",CONCATENATE(B4684,".",C4684))</f>
        <v/>
      </c>
      <c r="W4684">
        <f>UPPER(TRIM(H4684))</f>
        <v/>
      </c>
      <c r="X4684">
        <f>UPPER(TRIM(I4684))</f>
        <v/>
      </c>
      <c r="Y4684">
        <f>IF(V4684&lt;&gt;"",IFERROR(INDEX(federal_program_name_lookup,MATCH(V4684,aln_lookup,0)),""),"")</f>
        <v/>
      </c>
    </row>
    <row r="4685">
      <c r="A4685">
        <f>IF(B4685&lt;&gt;"", "AWARD-"&amp;TEXT(ROW()-1,"0000"), "")</f>
        <v/>
      </c>
      <c r="B4685" s="4" t="n"/>
      <c r="C4685" s="4" t="n"/>
      <c r="D4685" s="4" t="n"/>
      <c r="E4685" s="6" t="n"/>
      <c r="F4685" s="7" t="n"/>
      <c r="G4685" s="6" t="n"/>
      <c r="H4685" s="6" t="n"/>
      <c r="I4685" s="6" t="n"/>
      <c r="J4685" s="5">
        <f>SUMIFS(amount_expended,cfda_key,V4685)</f>
        <v/>
      </c>
      <c r="K4685" s="5">
        <f>IF(G4685="OTHER CLUSTER NOT LISTED ABOVE",SUMIFS(amount_expended,uniform_other_cluster_name,X4685), IF(AND(OR(G4685="N/A",G4685=""),H4685=""),0,IF(G4685="STATE CLUSTER",SUMIFS(amount_expended,uniform_state_cluster_name,W4685),SUMIFS(amount_expended,cluster_name,G4685))))</f>
        <v/>
      </c>
      <c r="L4685" s="6" t="n"/>
      <c r="M4685" s="4" t="n"/>
      <c r="N4685" s="6" t="n"/>
      <c r="O4685" s="4" t="n"/>
      <c r="P4685" s="4" t="n"/>
      <c r="Q4685" s="6" t="n"/>
      <c r="R4685" s="7" t="n"/>
      <c r="S4685" s="6" t="n"/>
      <c r="T4685" s="6" t="n"/>
      <c r="U4685" s="6" t="n"/>
      <c r="V4685" s="3">
        <f>IF(OR(B4685="",C4685),"",CONCATENATE(B4685,".",C4685))</f>
        <v/>
      </c>
      <c r="W4685">
        <f>UPPER(TRIM(H4685))</f>
        <v/>
      </c>
      <c r="X4685">
        <f>UPPER(TRIM(I4685))</f>
        <v/>
      </c>
      <c r="Y4685">
        <f>IF(V4685&lt;&gt;"",IFERROR(INDEX(federal_program_name_lookup,MATCH(V4685,aln_lookup,0)),""),"")</f>
        <v/>
      </c>
    </row>
    <row r="4686">
      <c r="A4686">
        <f>IF(B4686&lt;&gt;"", "AWARD-"&amp;TEXT(ROW()-1,"0000"), "")</f>
        <v/>
      </c>
      <c r="B4686" s="4" t="n"/>
      <c r="C4686" s="4" t="n"/>
      <c r="D4686" s="4" t="n"/>
      <c r="E4686" s="6" t="n"/>
      <c r="F4686" s="7" t="n"/>
      <c r="G4686" s="6" t="n"/>
      <c r="H4686" s="6" t="n"/>
      <c r="I4686" s="6" t="n"/>
      <c r="J4686" s="5">
        <f>SUMIFS(amount_expended,cfda_key,V4686)</f>
        <v/>
      </c>
      <c r="K4686" s="5">
        <f>IF(G4686="OTHER CLUSTER NOT LISTED ABOVE",SUMIFS(amount_expended,uniform_other_cluster_name,X4686), IF(AND(OR(G4686="N/A",G4686=""),H4686=""),0,IF(G4686="STATE CLUSTER",SUMIFS(amount_expended,uniform_state_cluster_name,W4686),SUMIFS(amount_expended,cluster_name,G4686))))</f>
        <v/>
      </c>
      <c r="L4686" s="6" t="n"/>
      <c r="M4686" s="4" t="n"/>
      <c r="N4686" s="6" t="n"/>
      <c r="O4686" s="4" t="n"/>
      <c r="P4686" s="4" t="n"/>
      <c r="Q4686" s="6" t="n"/>
      <c r="R4686" s="7" t="n"/>
      <c r="S4686" s="6" t="n"/>
      <c r="T4686" s="6" t="n"/>
      <c r="U4686" s="6" t="n"/>
      <c r="V4686" s="3">
        <f>IF(OR(B4686="",C4686),"",CONCATENATE(B4686,".",C4686))</f>
        <v/>
      </c>
      <c r="W4686">
        <f>UPPER(TRIM(H4686))</f>
        <v/>
      </c>
      <c r="X4686">
        <f>UPPER(TRIM(I4686))</f>
        <v/>
      </c>
      <c r="Y4686">
        <f>IF(V4686&lt;&gt;"",IFERROR(INDEX(federal_program_name_lookup,MATCH(V4686,aln_lookup,0)),""),"")</f>
        <v/>
      </c>
    </row>
    <row r="4687">
      <c r="A4687">
        <f>IF(B4687&lt;&gt;"", "AWARD-"&amp;TEXT(ROW()-1,"0000"), "")</f>
        <v/>
      </c>
      <c r="B4687" s="4" t="n"/>
      <c r="C4687" s="4" t="n"/>
      <c r="D4687" s="4" t="n"/>
      <c r="E4687" s="6" t="n"/>
      <c r="F4687" s="7" t="n"/>
      <c r="G4687" s="6" t="n"/>
      <c r="H4687" s="6" t="n"/>
      <c r="I4687" s="6" t="n"/>
      <c r="J4687" s="5">
        <f>SUMIFS(amount_expended,cfda_key,V4687)</f>
        <v/>
      </c>
      <c r="K4687" s="5">
        <f>IF(G4687="OTHER CLUSTER NOT LISTED ABOVE",SUMIFS(amount_expended,uniform_other_cluster_name,X4687), IF(AND(OR(G4687="N/A",G4687=""),H4687=""),0,IF(G4687="STATE CLUSTER",SUMIFS(amount_expended,uniform_state_cluster_name,W4687),SUMIFS(amount_expended,cluster_name,G4687))))</f>
        <v/>
      </c>
      <c r="L4687" s="6" t="n"/>
      <c r="M4687" s="4" t="n"/>
      <c r="N4687" s="6" t="n"/>
      <c r="O4687" s="4" t="n"/>
      <c r="P4687" s="4" t="n"/>
      <c r="Q4687" s="6" t="n"/>
      <c r="R4687" s="7" t="n"/>
      <c r="S4687" s="6" t="n"/>
      <c r="T4687" s="6" t="n"/>
      <c r="U4687" s="6" t="n"/>
      <c r="V4687" s="3">
        <f>IF(OR(B4687="",C4687),"",CONCATENATE(B4687,".",C4687))</f>
        <v/>
      </c>
      <c r="W4687">
        <f>UPPER(TRIM(H4687))</f>
        <v/>
      </c>
      <c r="X4687">
        <f>UPPER(TRIM(I4687))</f>
        <v/>
      </c>
      <c r="Y4687">
        <f>IF(V4687&lt;&gt;"",IFERROR(INDEX(federal_program_name_lookup,MATCH(V4687,aln_lookup,0)),""),"")</f>
        <v/>
      </c>
    </row>
    <row r="4688">
      <c r="A4688">
        <f>IF(B4688&lt;&gt;"", "AWARD-"&amp;TEXT(ROW()-1,"0000"), "")</f>
        <v/>
      </c>
      <c r="B4688" s="4" t="n"/>
      <c r="C4688" s="4" t="n"/>
      <c r="D4688" s="4" t="n"/>
      <c r="E4688" s="6" t="n"/>
      <c r="F4688" s="7" t="n"/>
      <c r="G4688" s="6" t="n"/>
      <c r="H4688" s="6" t="n"/>
      <c r="I4688" s="6" t="n"/>
      <c r="J4688" s="5">
        <f>SUMIFS(amount_expended,cfda_key,V4688)</f>
        <v/>
      </c>
      <c r="K4688" s="5">
        <f>IF(G4688="OTHER CLUSTER NOT LISTED ABOVE",SUMIFS(amount_expended,uniform_other_cluster_name,X4688), IF(AND(OR(G4688="N/A",G4688=""),H4688=""),0,IF(G4688="STATE CLUSTER",SUMIFS(amount_expended,uniform_state_cluster_name,W4688),SUMIFS(amount_expended,cluster_name,G4688))))</f>
        <v/>
      </c>
      <c r="L4688" s="6" t="n"/>
      <c r="M4688" s="4" t="n"/>
      <c r="N4688" s="6" t="n"/>
      <c r="O4688" s="4" t="n"/>
      <c r="P4688" s="4" t="n"/>
      <c r="Q4688" s="6" t="n"/>
      <c r="R4688" s="7" t="n"/>
      <c r="S4688" s="6" t="n"/>
      <c r="T4688" s="6" t="n"/>
      <c r="U4688" s="6" t="n"/>
      <c r="V4688" s="3">
        <f>IF(OR(B4688="",C4688),"",CONCATENATE(B4688,".",C4688))</f>
        <v/>
      </c>
      <c r="W4688">
        <f>UPPER(TRIM(H4688))</f>
        <v/>
      </c>
      <c r="X4688">
        <f>UPPER(TRIM(I4688))</f>
        <v/>
      </c>
      <c r="Y4688">
        <f>IF(V4688&lt;&gt;"",IFERROR(INDEX(federal_program_name_lookup,MATCH(V4688,aln_lookup,0)),""),"")</f>
        <v/>
      </c>
    </row>
    <row r="4689">
      <c r="A4689">
        <f>IF(B4689&lt;&gt;"", "AWARD-"&amp;TEXT(ROW()-1,"0000"), "")</f>
        <v/>
      </c>
      <c r="B4689" s="4" t="n"/>
      <c r="C4689" s="4" t="n"/>
      <c r="D4689" s="4" t="n"/>
      <c r="E4689" s="6" t="n"/>
      <c r="F4689" s="7" t="n"/>
      <c r="G4689" s="6" t="n"/>
      <c r="H4689" s="6" t="n"/>
      <c r="I4689" s="6" t="n"/>
      <c r="J4689" s="5">
        <f>SUMIFS(amount_expended,cfda_key,V4689)</f>
        <v/>
      </c>
      <c r="K4689" s="5">
        <f>IF(G4689="OTHER CLUSTER NOT LISTED ABOVE",SUMIFS(amount_expended,uniform_other_cluster_name,X4689), IF(AND(OR(G4689="N/A",G4689=""),H4689=""),0,IF(G4689="STATE CLUSTER",SUMIFS(amount_expended,uniform_state_cluster_name,W4689),SUMIFS(amount_expended,cluster_name,G4689))))</f>
        <v/>
      </c>
      <c r="L4689" s="6" t="n"/>
      <c r="M4689" s="4" t="n"/>
      <c r="N4689" s="6" t="n"/>
      <c r="O4689" s="4" t="n"/>
      <c r="P4689" s="4" t="n"/>
      <c r="Q4689" s="6" t="n"/>
      <c r="R4689" s="7" t="n"/>
      <c r="S4689" s="6" t="n"/>
      <c r="T4689" s="6" t="n"/>
      <c r="U4689" s="6" t="n"/>
      <c r="V4689" s="3">
        <f>IF(OR(B4689="",C4689),"",CONCATENATE(B4689,".",C4689))</f>
        <v/>
      </c>
      <c r="W4689">
        <f>UPPER(TRIM(H4689))</f>
        <v/>
      </c>
      <c r="X4689">
        <f>UPPER(TRIM(I4689))</f>
        <v/>
      </c>
      <c r="Y4689">
        <f>IF(V4689&lt;&gt;"",IFERROR(INDEX(federal_program_name_lookup,MATCH(V4689,aln_lookup,0)),""),"")</f>
        <v/>
      </c>
    </row>
    <row r="4690">
      <c r="A4690">
        <f>IF(B4690&lt;&gt;"", "AWARD-"&amp;TEXT(ROW()-1,"0000"), "")</f>
        <v/>
      </c>
      <c r="B4690" s="4" t="n"/>
      <c r="C4690" s="4" t="n"/>
      <c r="D4690" s="4" t="n"/>
      <c r="E4690" s="6" t="n"/>
      <c r="F4690" s="7" t="n"/>
      <c r="G4690" s="6" t="n"/>
      <c r="H4690" s="6" t="n"/>
      <c r="I4690" s="6" t="n"/>
      <c r="J4690" s="5">
        <f>SUMIFS(amount_expended,cfda_key,V4690)</f>
        <v/>
      </c>
      <c r="K4690" s="5">
        <f>IF(G4690="OTHER CLUSTER NOT LISTED ABOVE",SUMIFS(amount_expended,uniform_other_cluster_name,X4690), IF(AND(OR(G4690="N/A",G4690=""),H4690=""),0,IF(G4690="STATE CLUSTER",SUMIFS(amount_expended,uniform_state_cluster_name,W4690),SUMIFS(amount_expended,cluster_name,G4690))))</f>
        <v/>
      </c>
      <c r="L4690" s="6" t="n"/>
      <c r="M4690" s="4" t="n"/>
      <c r="N4690" s="6" t="n"/>
      <c r="O4690" s="4" t="n"/>
      <c r="P4690" s="4" t="n"/>
      <c r="Q4690" s="6" t="n"/>
      <c r="R4690" s="7" t="n"/>
      <c r="S4690" s="6" t="n"/>
      <c r="T4690" s="6" t="n"/>
      <c r="U4690" s="6" t="n"/>
      <c r="V4690" s="3">
        <f>IF(OR(B4690="",C4690),"",CONCATENATE(B4690,".",C4690))</f>
        <v/>
      </c>
      <c r="W4690">
        <f>UPPER(TRIM(H4690))</f>
        <v/>
      </c>
      <c r="X4690">
        <f>UPPER(TRIM(I4690))</f>
        <v/>
      </c>
      <c r="Y4690">
        <f>IF(V4690&lt;&gt;"",IFERROR(INDEX(federal_program_name_lookup,MATCH(V4690,aln_lookup,0)),""),"")</f>
        <v/>
      </c>
    </row>
    <row r="4691">
      <c r="A4691">
        <f>IF(B4691&lt;&gt;"", "AWARD-"&amp;TEXT(ROW()-1,"0000"), "")</f>
        <v/>
      </c>
      <c r="B4691" s="4" t="n"/>
      <c r="C4691" s="4" t="n"/>
      <c r="D4691" s="4" t="n"/>
      <c r="E4691" s="6" t="n"/>
      <c r="F4691" s="7" t="n"/>
      <c r="G4691" s="6" t="n"/>
      <c r="H4691" s="6" t="n"/>
      <c r="I4691" s="6" t="n"/>
      <c r="J4691" s="5">
        <f>SUMIFS(amount_expended,cfda_key,V4691)</f>
        <v/>
      </c>
      <c r="K4691" s="5">
        <f>IF(G4691="OTHER CLUSTER NOT LISTED ABOVE",SUMIFS(amount_expended,uniform_other_cluster_name,X4691), IF(AND(OR(G4691="N/A",G4691=""),H4691=""),0,IF(G4691="STATE CLUSTER",SUMIFS(amount_expended,uniform_state_cluster_name,W4691),SUMIFS(amount_expended,cluster_name,G4691))))</f>
        <v/>
      </c>
      <c r="L4691" s="6" t="n"/>
      <c r="M4691" s="4" t="n"/>
      <c r="N4691" s="6" t="n"/>
      <c r="O4691" s="4" t="n"/>
      <c r="P4691" s="4" t="n"/>
      <c r="Q4691" s="6" t="n"/>
      <c r="R4691" s="7" t="n"/>
      <c r="S4691" s="6" t="n"/>
      <c r="T4691" s="6" t="n"/>
      <c r="U4691" s="6" t="n"/>
      <c r="V4691" s="3">
        <f>IF(OR(B4691="",C4691),"",CONCATENATE(B4691,".",C4691))</f>
        <v/>
      </c>
      <c r="W4691">
        <f>UPPER(TRIM(H4691))</f>
        <v/>
      </c>
      <c r="X4691">
        <f>UPPER(TRIM(I4691))</f>
        <v/>
      </c>
      <c r="Y4691">
        <f>IF(V4691&lt;&gt;"",IFERROR(INDEX(federal_program_name_lookup,MATCH(V4691,aln_lookup,0)),""),"")</f>
        <v/>
      </c>
    </row>
    <row r="4692">
      <c r="A4692">
        <f>IF(B4692&lt;&gt;"", "AWARD-"&amp;TEXT(ROW()-1,"0000"), "")</f>
        <v/>
      </c>
      <c r="B4692" s="4" t="n"/>
      <c r="C4692" s="4" t="n"/>
      <c r="D4692" s="4" t="n"/>
      <c r="E4692" s="6" t="n"/>
      <c r="F4692" s="7" t="n"/>
      <c r="G4692" s="6" t="n"/>
      <c r="H4692" s="6" t="n"/>
      <c r="I4692" s="6" t="n"/>
      <c r="J4692" s="5">
        <f>SUMIFS(amount_expended,cfda_key,V4692)</f>
        <v/>
      </c>
      <c r="K4692" s="5">
        <f>IF(G4692="OTHER CLUSTER NOT LISTED ABOVE",SUMIFS(amount_expended,uniform_other_cluster_name,X4692), IF(AND(OR(G4692="N/A",G4692=""),H4692=""),0,IF(G4692="STATE CLUSTER",SUMIFS(amount_expended,uniform_state_cluster_name,W4692),SUMIFS(amount_expended,cluster_name,G4692))))</f>
        <v/>
      </c>
      <c r="L4692" s="6" t="n"/>
      <c r="M4692" s="4" t="n"/>
      <c r="N4692" s="6" t="n"/>
      <c r="O4692" s="4" t="n"/>
      <c r="P4692" s="4" t="n"/>
      <c r="Q4692" s="6" t="n"/>
      <c r="R4692" s="7" t="n"/>
      <c r="S4692" s="6" t="n"/>
      <c r="T4692" s="6" t="n"/>
      <c r="U4692" s="6" t="n"/>
      <c r="V4692" s="3">
        <f>IF(OR(B4692="",C4692),"",CONCATENATE(B4692,".",C4692))</f>
        <v/>
      </c>
      <c r="W4692">
        <f>UPPER(TRIM(H4692))</f>
        <v/>
      </c>
      <c r="X4692">
        <f>UPPER(TRIM(I4692))</f>
        <v/>
      </c>
      <c r="Y4692">
        <f>IF(V4692&lt;&gt;"",IFERROR(INDEX(federal_program_name_lookup,MATCH(V4692,aln_lookup,0)),""),"")</f>
        <v/>
      </c>
    </row>
    <row r="4693">
      <c r="A4693">
        <f>IF(B4693&lt;&gt;"", "AWARD-"&amp;TEXT(ROW()-1,"0000"), "")</f>
        <v/>
      </c>
      <c r="B4693" s="4" t="n"/>
      <c r="C4693" s="4" t="n"/>
      <c r="D4693" s="4" t="n"/>
      <c r="E4693" s="6" t="n"/>
      <c r="F4693" s="7" t="n"/>
      <c r="G4693" s="6" t="n"/>
      <c r="H4693" s="6" t="n"/>
      <c r="I4693" s="6" t="n"/>
      <c r="J4693" s="5">
        <f>SUMIFS(amount_expended,cfda_key,V4693)</f>
        <v/>
      </c>
      <c r="K4693" s="5">
        <f>IF(G4693="OTHER CLUSTER NOT LISTED ABOVE",SUMIFS(amount_expended,uniform_other_cluster_name,X4693), IF(AND(OR(G4693="N/A",G4693=""),H4693=""),0,IF(G4693="STATE CLUSTER",SUMIFS(amount_expended,uniform_state_cluster_name,W4693),SUMIFS(amount_expended,cluster_name,G4693))))</f>
        <v/>
      </c>
      <c r="L4693" s="6" t="n"/>
      <c r="M4693" s="4" t="n"/>
      <c r="N4693" s="6" t="n"/>
      <c r="O4693" s="4" t="n"/>
      <c r="P4693" s="4" t="n"/>
      <c r="Q4693" s="6" t="n"/>
      <c r="R4693" s="7" t="n"/>
      <c r="S4693" s="6" t="n"/>
      <c r="T4693" s="6" t="n"/>
      <c r="U4693" s="6" t="n"/>
      <c r="V4693" s="3">
        <f>IF(OR(B4693="",C4693),"",CONCATENATE(B4693,".",C4693))</f>
        <v/>
      </c>
      <c r="W4693">
        <f>UPPER(TRIM(H4693))</f>
        <v/>
      </c>
      <c r="X4693">
        <f>UPPER(TRIM(I4693))</f>
        <v/>
      </c>
      <c r="Y4693">
        <f>IF(V4693&lt;&gt;"",IFERROR(INDEX(federal_program_name_lookup,MATCH(V4693,aln_lookup,0)),""),"")</f>
        <v/>
      </c>
    </row>
    <row r="4694">
      <c r="A4694">
        <f>IF(B4694&lt;&gt;"", "AWARD-"&amp;TEXT(ROW()-1,"0000"), "")</f>
        <v/>
      </c>
      <c r="B4694" s="4" t="n"/>
      <c r="C4694" s="4" t="n"/>
      <c r="D4694" s="4" t="n"/>
      <c r="E4694" s="6" t="n"/>
      <c r="F4694" s="7" t="n"/>
      <c r="G4694" s="6" t="n"/>
      <c r="H4694" s="6" t="n"/>
      <c r="I4694" s="6" t="n"/>
      <c r="J4694" s="5">
        <f>SUMIFS(amount_expended,cfda_key,V4694)</f>
        <v/>
      </c>
      <c r="K4694" s="5">
        <f>IF(G4694="OTHER CLUSTER NOT LISTED ABOVE",SUMIFS(amount_expended,uniform_other_cluster_name,X4694), IF(AND(OR(G4694="N/A",G4694=""),H4694=""),0,IF(G4694="STATE CLUSTER",SUMIFS(amount_expended,uniform_state_cluster_name,W4694),SUMIFS(amount_expended,cluster_name,G4694))))</f>
        <v/>
      </c>
      <c r="L4694" s="6" t="n"/>
      <c r="M4694" s="4" t="n"/>
      <c r="N4694" s="6" t="n"/>
      <c r="O4694" s="4" t="n"/>
      <c r="P4694" s="4" t="n"/>
      <c r="Q4694" s="6" t="n"/>
      <c r="R4694" s="7" t="n"/>
      <c r="S4694" s="6" t="n"/>
      <c r="T4694" s="6" t="n"/>
      <c r="U4694" s="6" t="n"/>
      <c r="V4694" s="3">
        <f>IF(OR(B4694="",C4694),"",CONCATENATE(B4694,".",C4694))</f>
        <v/>
      </c>
      <c r="W4694">
        <f>UPPER(TRIM(H4694))</f>
        <v/>
      </c>
      <c r="X4694">
        <f>UPPER(TRIM(I4694))</f>
        <v/>
      </c>
      <c r="Y4694">
        <f>IF(V4694&lt;&gt;"",IFERROR(INDEX(federal_program_name_lookup,MATCH(V4694,aln_lookup,0)),""),"")</f>
        <v/>
      </c>
    </row>
    <row r="4695">
      <c r="A4695">
        <f>IF(B4695&lt;&gt;"", "AWARD-"&amp;TEXT(ROW()-1,"0000"), "")</f>
        <v/>
      </c>
      <c r="B4695" s="4" t="n"/>
      <c r="C4695" s="4" t="n"/>
      <c r="D4695" s="4" t="n"/>
      <c r="E4695" s="6" t="n"/>
      <c r="F4695" s="7" t="n"/>
      <c r="G4695" s="6" t="n"/>
      <c r="H4695" s="6" t="n"/>
      <c r="I4695" s="6" t="n"/>
      <c r="J4695" s="5">
        <f>SUMIFS(amount_expended,cfda_key,V4695)</f>
        <v/>
      </c>
      <c r="K4695" s="5">
        <f>IF(G4695="OTHER CLUSTER NOT LISTED ABOVE",SUMIFS(amount_expended,uniform_other_cluster_name,X4695), IF(AND(OR(G4695="N/A",G4695=""),H4695=""),0,IF(G4695="STATE CLUSTER",SUMIFS(amount_expended,uniform_state_cluster_name,W4695),SUMIFS(amount_expended,cluster_name,G4695))))</f>
        <v/>
      </c>
      <c r="L4695" s="6" t="n"/>
      <c r="M4695" s="4" t="n"/>
      <c r="N4695" s="6" t="n"/>
      <c r="O4695" s="4" t="n"/>
      <c r="P4695" s="4" t="n"/>
      <c r="Q4695" s="6" t="n"/>
      <c r="R4695" s="7" t="n"/>
      <c r="S4695" s="6" t="n"/>
      <c r="T4695" s="6" t="n"/>
      <c r="U4695" s="6" t="n"/>
      <c r="V4695" s="3">
        <f>IF(OR(B4695="",C4695),"",CONCATENATE(B4695,".",C4695))</f>
        <v/>
      </c>
      <c r="W4695">
        <f>UPPER(TRIM(H4695))</f>
        <v/>
      </c>
      <c r="X4695">
        <f>UPPER(TRIM(I4695))</f>
        <v/>
      </c>
      <c r="Y4695">
        <f>IF(V4695&lt;&gt;"",IFERROR(INDEX(federal_program_name_lookup,MATCH(V4695,aln_lookup,0)),""),"")</f>
        <v/>
      </c>
    </row>
    <row r="4696">
      <c r="A4696">
        <f>IF(B4696&lt;&gt;"", "AWARD-"&amp;TEXT(ROW()-1,"0000"), "")</f>
        <v/>
      </c>
      <c r="B4696" s="4" t="n"/>
      <c r="C4696" s="4" t="n"/>
      <c r="D4696" s="4" t="n"/>
      <c r="E4696" s="6" t="n"/>
      <c r="F4696" s="7" t="n"/>
      <c r="G4696" s="6" t="n"/>
      <c r="H4696" s="6" t="n"/>
      <c r="I4696" s="6" t="n"/>
      <c r="J4696" s="5">
        <f>SUMIFS(amount_expended,cfda_key,V4696)</f>
        <v/>
      </c>
      <c r="K4696" s="5">
        <f>IF(G4696="OTHER CLUSTER NOT LISTED ABOVE",SUMIFS(amount_expended,uniform_other_cluster_name,X4696), IF(AND(OR(G4696="N/A",G4696=""),H4696=""),0,IF(G4696="STATE CLUSTER",SUMIFS(amount_expended,uniform_state_cluster_name,W4696),SUMIFS(amount_expended,cluster_name,G4696))))</f>
        <v/>
      </c>
      <c r="L4696" s="6" t="n"/>
      <c r="M4696" s="4" t="n"/>
      <c r="N4696" s="6" t="n"/>
      <c r="O4696" s="4" t="n"/>
      <c r="P4696" s="4" t="n"/>
      <c r="Q4696" s="6" t="n"/>
      <c r="R4696" s="7" t="n"/>
      <c r="S4696" s="6" t="n"/>
      <c r="T4696" s="6" t="n"/>
      <c r="U4696" s="6" t="n"/>
      <c r="V4696" s="3">
        <f>IF(OR(B4696="",C4696),"",CONCATENATE(B4696,".",C4696))</f>
        <v/>
      </c>
      <c r="W4696">
        <f>UPPER(TRIM(H4696))</f>
        <v/>
      </c>
      <c r="X4696">
        <f>UPPER(TRIM(I4696))</f>
        <v/>
      </c>
      <c r="Y4696">
        <f>IF(V4696&lt;&gt;"",IFERROR(INDEX(federal_program_name_lookup,MATCH(V4696,aln_lookup,0)),""),"")</f>
        <v/>
      </c>
    </row>
    <row r="4697">
      <c r="A4697">
        <f>IF(B4697&lt;&gt;"", "AWARD-"&amp;TEXT(ROW()-1,"0000"), "")</f>
        <v/>
      </c>
      <c r="B4697" s="4" t="n"/>
      <c r="C4697" s="4" t="n"/>
      <c r="D4697" s="4" t="n"/>
      <c r="E4697" s="6" t="n"/>
      <c r="F4697" s="7" t="n"/>
      <c r="G4697" s="6" t="n"/>
      <c r="H4697" s="6" t="n"/>
      <c r="I4697" s="6" t="n"/>
      <c r="J4697" s="5">
        <f>SUMIFS(amount_expended,cfda_key,V4697)</f>
        <v/>
      </c>
      <c r="K4697" s="5">
        <f>IF(G4697="OTHER CLUSTER NOT LISTED ABOVE",SUMIFS(amount_expended,uniform_other_cluster_name,X4697), IF(AND(OR(G4697="N/A",G4697=""),H4697=""),0,IF(G4697="STATE CLUSTER",SUMIFS(amount_expended,uniform_state_cluster_name,W4697),SUMIFS(amount_expended,cluster_name,G4697))))</f>
        <v/>
      </c>
      <c r="L4697" s="6" t="n"/>
      <c r="M4697" s="4" t="n"/>
      <c r="N4697" s="6" t="n"/>
      <c r="O4697" s="4" t="n"/>
      <c r="P4697" s="4" t="n"/>
      <c r="Q4697" s="6" t="n"/>
      <c r="R4697" s="7" t="n"/>
      <c r="S4697" s="6" t="n"/>
      <c r="T4697" s="6" t="n"/>
      <c r="U4697" s="6" t="n"/>
      <c r="V4697" s="3">
        <f>IF(OR(B4697="",C4697),"",CONCATENATE(B4697,".",C4697))</f>
        <v/>
      </c>
      <c r="W4697">
        <f>UPPER(TRIM(H4697))</f>
        <v/>
      </c>
      <c r="X4697">
        <f>UPPER(TRIM(I4697))</f>
        <v/>
      </c>
      <c r="Y4697">
        <f>IF(V4697&lt;&gt;"",IFERROR(INDEX(federal_program_name_lookup,MATCH(V4697,aln_lookup,0)),""),"")</f>
        <v/>
      </c>
    </row>
    <row r="4698">
      <c r="A4698">
        <f>IF(B4698&lt;&gt;"", "AWARD-"&amp;TEXT(ROW()-1,"0000"), "")</f>
        <v/>
      </c>
      <c r="B4698" s="4" t="n"/>
      <c r="C4698" s="4" t="n"/>
      <c r="D4698" s="4" t="n"/>
      <c r="E4698" s="6" t="n"/>
      <c r="F4698" s="7" t="n"/>
      <c r="G4698" s="6" t="n"/>
      <c r="H4698" s="6" t="n"/>
      <c r="I4698" s="6" t="n"/>
      <c r="J4698" s="5">
        <f>SUMIFS(amount_expended,cfda_key,V4698)</f>
        <v/>
      </c>
      <c r="K4698" s="5">
        <f>IF(G4698="OTHER CLUSTER NOT LISTED ABOVE",SUMIFS(amount_expended,uniform_other_cluster_name,X4698), IF(AND(OR(G4698="N/A",G4698=""),H4698=""),0,IF(G4698="STATE CLUSTER",SUMIFS(amount_expended,uniform_state_cluster_name,W4698),SUMIFS(amount_expended,cluster_name,G4698))))</f>
        <v/>
      </c>
      <c r="L4698" s="6" t="n"/>
      <c r="M4698" s="4" t="n"/>
      <c r="N4698" s="6" t="n"/>
      <c r="O4698" s="4" t="n"/>
      <c r="P4698" s="4" t="n"/>
      <c r="Q4698" s="6" t="n"/>
      <c r="R4698" s="7" t="n"/>
      <c r="S4698" s="6" t="n"/>
      <c r="T4698" s="6" t="n"/>
      <c r="U4698" s="6" t="n"/>
      <c r="V4698" s="3">
        <f>IF(OR(B4698="",C4698),"",CONCATENATE(B4698,".",C4698))</f>
        <v/>
      </c>
      <c r="W4698">
        <f>UPPER(TRIM(H4698))</f>
        <v/>
      </c>
      <c r="X4698">
        <f>UPPER(TRIM(I4698))</f>
        <v/>
      </c>
      <c r="Y4698">
        <f>IF(V4698&lt;&gt;"",IFERROR(INDEX(federal_program_name_lookup,MATCH(V4698,aln_lookup,0)),""),"")</f>
        <v/>
      </c>
    </row>
    <row r="4699">
      <c r="A4699">
        <f>IF(B4699&lt;&gt;"", "AWARD-"&amp;TEXT(ROW()-1,"0000"), "")</f>
        <v/>
      </c>
      <c r="B4699" s="4" t="n"/>
      <c r="C4699" s="4" t="n"/>
      <c r="D4699" s="4" t="n"/>
      <c r="E4699" s="6" t="n"/>
      <c r="F4699" s="7" t="n"/>
      <c r="G4699" s="6" t="n"/>
      <c r="H4699" s="6" t="n"/>
      <c r="I4699" s="6" t="n"/>
      <c r="J4699" s="5">
        <f>SUMIFS(amount_expended,cfda_key,V4699)</f>
        <v/>
      </c>
      <c r="K4699" s="5">
        <f>IF(G4699="OTHER CLUSTER NOT LISTED ABOVE",SUMIFS(amount_expended,uniform_other_cluster_name,X4699), IF(AND(OR(G4699="N/A",G4699=""),H4699=""),0,IF(G4699="STATE CLUSTER",SUMIFS(amount_expended,uniform_state_cluster_name,W4699),SUMIFS(amount_expended,cluster_name,G4699))))</f>
        <v/>
      </c>
      <c r="L4699" s="6" t="n"/>
      <c r="M4699" s="4" t="n"/>
      <c r="N4699" s="6" t="n"/>
      <c r="O4699" s="4" t="n"/>
      <c r="P4699" s="4" t="n"/>
      <c r="Q4699" s="6" t="n"/>
      <c r="R4699" s="7" t="n"/>
      <c r="S4699" s="6" t="n"/>
      <c r="T4699" s="6" t="n"/>
      <c r="U4699" s="6" t="n"/>
      <c r="V4699" s="3">
        <f>IF(OR(B4699="",C4699),"",CONCATENATE(B4699,".",C4699))</f>
        <v/>
      </c>
      <c r="W4699">
        <f>UPPER(TRIM(H4699))</f>
        <v/>
      </c>
      <c r="X4699">
        <f>UPPER(TRIM(I4699))</f>
        <v/>
      </c>
      <c r="Y4699">
        <f>IF(V4699&lt;&gt;"",IFERROR(INDEX(federal_program_name_lookup,MATCH(V4699,aln_lookup,0)),""),"")</f>
        <v/>
      </c>
    </row>
    <row r="4700">
      <c r="A4700">
        <f>IF(B4700&lt;&gt;"", "AWARD-"&amp;TEXT(ROW()-1,"0000"), "")</f>
        <v/>
      </c>
      <c r="B4700" s="4" t="n"/>
      <c r="C4700" s="4" t="n"/>
      <c r="D4700" s="4" t="n"/>
      <c r="E4700" s="6" t="n"/>
      <c r="F4700" s="7" t="n"/>
      <c r="G4700" s="6" t="n"/>
      <c r="H4700" s="6" t="n"/>
      <c r="I4700" s="6" t="n"/>
      <c r="J4700" s="5">
        <f>SUMIFS(amount_expended,cfda_key,V4700)</f>
        <v/>
      </c>
      <c r="K4700" s="5">
        <f>IF(G4700="OTHER CLUSTER NOT LISTED ABOVE",SUMIFS(amount_expended,uniform_other_cluster_name,X4700), IF(AND(OR(G4700="N/A",G4700=""),H4700=""),0,IF(G4700="STATE CLUSTER",SUMIFS(amount_expended,uniform_state_cluster_name,W4700),SUMIFS(amount_expended,cluster_name,G4700))))</f>
        <v/>
      </c>
      <c r="L4700" s="6" t="n"/>
      <c r="M4700" s="4" t="n"/>
      <c r="N4700" s="6" t="n"/>
      <c r="O4700" s="4" t="n"/>
      <c r="P4700" s="4" t="n"/>
      <c r="Q4700" s="6" t="n"/>
      <c r="R4700" s="7" t="n"/>
      <c r="S4700" s="6" t="n"/>
      <c r="T4700" s="6" t="n"/>
      <c r="U4700" s="6" t="n"/>
      <c r="V4700" s="3">
        <f>IF(OR(B4700="",C4700),"",CONCATENATE(B4700,".",C4700))</f>
        <v/>
      </c>
      <c r="W4700">
        <f>UPPER(TRIM(H4700))</f>
        <v/>
      </c>
      <c r="X4700">
        <f>UPPER(TRIM(I4700))</f>
        <v/>
      </c>
      <c r="Y4700">
        <f>IF(V4700&lt;&gt;"",IFERROR(INDEX(federal_program_name_lookup,MATCH(V4700,aln_lookup,0)),""),"")</f>
        <v/>
      </c>
    </row>
    <row r="4701">
      <c r="A4701">
        <f>IF(B4701&lt;&gt;"", "AWARD-"&amp;TEXT(ROW()-1,"0000"), "")</f>
        <v/>
      </c>
      <c r="B4701" s="4" t="n"/>
      <c r="C4701" s="4" t="n"/>
      <c r="D4701" s="4" t="n"/>
      <c r="E4701" s="6" t="n"/>
      <c r="F4701" s="7" t="n"/>
      <c r="G4701" s="6" t="n"/>
      <c r="H4701" s="6" t="n"/>
      <c r="I4701" s="6" t="n"/>
      <c r="J4701" s="5">
        <f>SUMIFS(amount_expended,cfda_key,V4701)</f>
        <v/>
      </c>
      <c r="K4701" s="5">
        <f>IF(G4701="OTHER CLUSTER NOT LISTED ABOVE",SUMIFS(amount_expended,uniform_other_cluster_name,X4701), IF(AND(OR(G4701="N/A",G4701=""),H4701=""),0,IF(G4701="STATE CLUSTER",SUMIFS(amount_expended,uniform_state_cluster_name,W4701),SUMIFS(amount_expended,cluster_name,G4701))))</f>
        <v/>
      </c>
      <c r="L4701" s="6" t="n"/>
      <c r="M4701" s="4" t="n"/>
      <c r="N4701" s="6" t="n"/>
      <c r="O4701" s="4" t="n"/>
      <c r="P4701" s="4" t="n"/>
      <c r="Q4701" s="6" t="n"/>
      <c r="R4701" s="7" t="n"/>
      <c r="S4701" s="6" t="n"/>
      <c r="T4701" s="6" t="n"/>
      <c r="U4701" s="6" t="n"/>
      <c r="V4701" s="3">
        <f>IF(OR(B4701="",C4701),"",CONCATENATE(B4701,".",C4701))</f>
        <v/>
      </c>
      <c r="W4701">
        <f>UPPER(TRIM(H4701))</f>
        <v/>
      </c>
      <c r="X4701">
        <f>UPPER(TRIM(I4701))</f>
        <v/>
      </c>
      <c r="Y4701">
        <f>IF(V4701&lt;&gt;"",IFERROR(INDEX(federal_program_name_lookup,MATCH(V4701,aln_lookup,0)),""),"")</f>
        <v/>
      </c>
    </row>
    <row r="4702">
      <c r="A4702">
        <f>IF(B4702&lt;&gt;"", "AWARD-"&amp;TEXT(ROW()-1,"0000"), "")</f>
        <v/>
      </c>
      <c r="B4702" s="4" t="n"/>
      <c r="C4702" s="4" t="n"/>
      <c r="D4702" s="4" t="n"/>
      <c r="E4702" s="6" t="n"/>
      <c r="F4702" s="7" t="n"/>
      <c r="G4702" s="6" t="n"/>
      <c r="H4702" s="6" t="n"/>
      <c r="I4702" s="6" t="n"/>
      <c r="J4702" s="5">
        <f>SUMIFS(amount_expended,cfda_key,V4702)</f>
        <v/>
      </c>
      <c r="K4702" s="5">
        <f>IF(G4702="OTHER CLUSTER NOT LISTED ABOVE",SUMIFS(amount_expended,uniform_other_cluster_name,X4702), IF(AND(OR(G4702="N/A",G4702=""),H4702=""),0,IF(G4702="STATE CLUSTER",SUMIFS(amount_expended,uniform_state_cluster_name,W4702),SUMIFS(amount_expended,cluster_name,G4702))))</f>
        <v/>
      </c>
      <c r="L4702" s="6" t="n"/>
      <c r="M4702" s="4" t="n"/>
      <c r="N4702" s="6" t="n"/>
      <c r="O4702" s="4" t="n"/>
      <c r="P4702" s="4" t="n"/>
      <c r="Q4702" s="6" t="n"/>
      <c r="R4702" s="7" t="n"/>
      <c r="S4702" s="6" t="n"/>
      <c r="T4702" s="6" t="n"/>
      <c r="U4702" s="6" t="n"/>
      <c r="V4702" s="3">
        <f>IF(OR(B4702="",C4702),"",CONCATENATE(B4702,".",C4702))</f>
        <v/>
      </c>
      <c r="W4702">
        <f>UPPER(TRIM(H4702))</f>
        <v/>
      </c>
      <c r="X4702">
        <f>UPPER(TRIM(I4702))</f>
        <v/>
      </c>
      <c r="Y4702">
        <f>IF(V4702&lt;&gt;"",IFERROR(INDEX(federal_program_name_lookup,MATCH(V4702,aln_lookup,0)),""),"")</f>
        <v/>
      </c>
    </row>
    <row r="4703">
      <c r="A4703">
        <f>IF(B4703&lt;&gt;"", "AWARD-"&amp;TEXT(ROW()-1,"0000"), "")</f>
        <v/>
      </c>
      <c r="B4703" s="4" t="n"/>
      <c r="C4703" s="4" t="n"/>
      <c r="D4703" s="4" t="n"/>
      <c r="E4703" s="6" t="n"/>
      <c r="F4703" s="7" t="n"/>
      <c r="G4703" s="6" t="n"/>
      <c r="H4703" s="6" t="n"/>
      <c r="I4703" s="6" t="n"/>
      <c r="J4703" s="5">
        <f>SUMIFS(amount_expended,cfda_key,V4703)</f>
        <v/>
      </c>
      <c r="K4703" s="5">
        <f>IF(G4703="OTHER CLUSTER NOT LISTED ABOVE",SUMIFS(amount_expended,uniform_other_cluster_name,X4703), IF(AND(OR(G4703="N/A",G4703=""),H4703=""),0,IF(G4703="STATE CLUSTER",SUMIFS(amount_expended,uniform_state_cluster_name,W4703),SUMIFS(amount_expended,cluster_name,G4703))))</f>
        <v/>
      </c>
      <c r="L4703" s="6" t="n"/>
      <c r="M4703" s="4" t="n"/>
      <c r="N4703" s="6" t="n"/>
      <c r="O4703" s="4" t="n"/>
      <c r="P4703" s="4" t="n"/>
      <c r="Q4703" s="6" t="n"/>
      <c r="R4703" s="7" t="n"/>
      <c r="S4703" s="6" t="n"/>
      <c r="T4703" s="6" t="n"/>
      <c r="U4703" s="6" t="n"/>
      <c r="V4703" s="3">
        <f>IF(OR(B4703="",C4703),"",CONCATENATE(B4703,".",C4703))</f>
        <v/>
      </c>
      <c r="W4703">
        <f>UPPER(TRIM(H4703))</f>
        <v/>
      </c>
      <c r="X4703">
        <f>UPPER(TRIM(I4703))</f>
        <v/>
      </c>
      <c r="Y4703">
        <f>IF(V4703&lt;&gt;"",IFERROR(INDEX(federal_program_name_lookup,MATCH(V4703,aln_lookup,0)),""),"")</f>
        <v/>
      </c>
    </row>
    <row r="4704">
      <c r="A4704">
        <f>IF(B4704&lt;&gt;"", "AWARD-"&amp;TEXT(ROW()-1,"0000"), "")</f>
        <v/>
      </c>
      <c r="B4704" s="4" t="n"/>
      <c r="C4704" s="4" t="n"/>
      <c r="D4704" s="4" t="n"/>
      <c r="E4704" s="6" t="n"/>
      <c r="F4704" s="7" t="n"/>
      <c r="G4704" s="6" t="n"/>
      <c r="H4704" s="6" t="n"/>
      <c r="I4704" s="6" t="n"/>
      <c r="J4704" s="5">
        <f>SUMIFS(amount_expended,cfda_key,V4704)</f>
        <v/>
      </c>
      <c r="K4704" s="5">
        <f>IF(G4704="OTHER CLUSTER NOT LISTED ABOVE",SUMIFS(amount_expended,uniform_other_cluster_name,X4704), IF(AND(OR(G4704="N/A",G4704=""),H4704=""),0,IF(G4704="STATE CLUSTER",SUMIFS(amount_expended,uniform_state_cluster_name,W4704),SUMIFS(amount_expended,cluster_name,G4704))))</f>
        <v/>
      </c>
      <c r="L4704" s="6" t="n"/>
      <c r="M4704" s="4" t="n"/>
      <c r="N4704" s="6" t="n"/>
      <c r="O4704" s="4" t="n"/>
      <c r="P4704" s="4" t="n"/>
      <c r="Q4704" s="6" t="n"/>
      <c r="R4704" s="7" t="n"/>
      <c r="S4704" s="6" t="n"/>
      <c r="T4704" s="6" t="n"/>
      <c r="U4704" s="6" t="n"/>
      <c r="V4704" s="3">
        <f>IF(OR(B4704="",C4704),"",CONCATENATE(B4704,".",C4704))</f>
        <v/>
      </c>
      <c r="W4704">
        <f>UPPER(TRIM(H4704))</f>
        <v/>
      </c>
      <c r="X4704">
        <f>UPPER(TRIM(I4704))</f>
        <v/>
      </c>
      <c r="Y4704">
        <f>IF(V4704&lt;&gt;"",IFERROR(INDEX(federal_program_name_lookup,MATCH(V4704,aln_lookup,0)),""),"")</f>
        <v/>
      </c>
    </row>
    <row r="4705">
      <c r="A4705">
        <f>IF(B4705&lt;&gt;"", "AWARD-"&amp;TEXT(ROW()-1,"0000"), "")</f>
        <v/>
      </c>
      <c r="B4705" s="4" t="n"/>
      <c r="C4705" s="4" t="n"/>
      <c r="D4705" s="4" t="n"/>
      <c r="E4705" s="6" t="n"/>
      <c r="F4705" s="7" t="n"/>
      <c r="G4705" s="6" t="n"/>
      <c r="H4705" s="6" t="n"/>
      <c r="I4705" s="6" t="n"/>
      <c r="J4705" s="5">
        <f>SUMIFS(amount_expended,cfda_key,V4705)</f>
        <v/>
      </c>
      <c r="K4705" s="5">
        <f>IF(G4705="OTHER CLUSTER NOT LISTED ABOVE",SUMIFS(amount_expended,uniform_other_cluster_name,X4705), IF(AND(OR(G4705="N/A",G4705=""),H4705=""),0,IF(G4705="STATE CLUSTER",SUMIFS(amount_expended,uniform_state_cluster_name,W4705),SUMIFS(amount_expended,cluster_name,G4705))))</f>
        <v/>
      </c>
      <c r="L4705" s="6" t="n"/>
      <c r="M4705" s="4" t="n"/>
      <c r="N4705" s="6" t="n"/>
      <c r="O4705" s="4" t="n"/>
      <c r="P4705" s="4" t="n"/>
      <c r="Q4705" s="6" t="n"/>
      <c r="R4705" s="7" t="n"/>
      <c r="S4705" s="6" t="n"/>
      <c r="T4705" s="6" t="n"/>
      <c r="U4705" s="6" t="n"/>
      <c r="V4705" s="3">
        <f>IF(OR(B4705="",C4705),"",CONCATENATE(B4705,".",C4705))</f>
        <v/>
      </c>
      <c r="W4705">
        <f>UPPER(TRIM(H4705))</f>
        <v/>
      </c>
      <c r="X4705">
        <f>UPPER(TRIM(I4705))</f>
        <v/>
      </c>
      <c r="Y4705">
        <f>IF(V4705&lt;&gt;"",IFERROR(INDEX(federal_program_name_lookup,MATCH(V4705,aln_lookup,0)),""),"")</f>
        <v/>
      </c>
    </row>
    <row r="4706">
      <c r="A4706">
        <f>IF(B4706&lt;&gt;"", "AWARD-"&amp;TEXT(ROW()-1,"0000"), "")</f>
        <v/>
      </c>
      <c r="B4706" s="4" t="n"/>
      <c r="C4706" s="4" t="n"/>
      <c r="D4706" s="4" t="n"/>
      <c r="E4706" s="6" t="n"/>
      <c r="F4706" s="7" t="n"/>
      <c r="G4706" s="6" t="n"/>
      <c r="H4706" s="6" t="n"/>
      <c r="I4706" s="6" t="n"/>
      <c r="J4706" s="5">
        <f>SUMIFS(amount_expended,cfda_key,V4706)</f>
        <v/>
      </c>
      <c r="K4706" s="5">
        <f>IF(G4706="OTHER CLUSTER NOT LISTED ABOVE",SUMIFS(amount_expended,uniform_other_cluster_name,X4706), IF(AND(OR(G4706="N/A",G4706=""),H4706=""),0,IF(G4706="STATE CLUSTER",SUMIFS(amount_expended,uniform_state_cluster_name,W4706),SUMIFS(amount_expended,cluster_name,G4706))))</f>
        <v/>
      </c>
      <c r="L4706" s="6" t="n"/>
      <c r="M4706" s="4" t="n"/>
      <c r="N4706" s="6" t="n"/>
      <c r="O4706" s="4" t="n"/>
      <c r="P4706" s="4" t="n"/>
      <c r="Q4706" s="6" t="n"/>
      <c r="R4706" s="7" t="n"/>
      <c r="S4706" s="6" t="n"/>
      <c r="T4706" s="6" t="n"/>
      <c r="U4706" s="6" t="n"/>
      <c r="V4706" s="3">
        <f>IF(OR(B4706="",C4706),"",CONCATENATE(B4706,".",C4706))</f>
        <v/>
      </c>
      <c r="W4706">
        <f>UPPER(TRIM(H4706))</f>
        <v/>
      </c>
      <c r="X4706">
        <f>UPPER(TRIM(I4706))</f>
        <v/>
      </c>
      <c r="Y4706">
        <f>IF(V4706&lt;&gt;"",IFERROR(INDEX(federal_program_name_lookup,MATCH(V4706,aln_lookup,0)),""),"")</f>
        <v/>
      </c>
    </row>
    <row r="4707">
      <c r="A4707">
        <f>IF(B4707&lt;&gt;"", "AWARD-"&amp;TEXT(ROW()-1,"0000"), "")</f>
        <v/>
      </c>
      <c r="B4707" s="4" t="n"/>
      <c r="C4707" s="4" t="n"/>
      <c r="D4707" s="4" t="n"/>
      <c r="E4707" s="6" t="n"/>
      <c r="F4707" s="7" t="n"/>
      <c r="G4707" s="6" t="n"/>
      <c r="H4707" s="6" t="n"/>
      <c r="I4707" s="6" t="n"/>
      <c r="J4707" s="5">
        <f>SUMIFS(amount_expended,cfda_key,V4707)</f>
        <v/>
      </c>
      <c r="K4707" s="5">
        <f>IF(G4707="OTHER CLUSTER NOT LISTED ABOVE",SUMIFS(amount_expended,uniform_other_cluster_name,X4707), IF(AND(OR(G4707="N/A",G4707=""),H4707=""),0,IF(G4707="STATE CLUSTER",SUMIFS(amount_expended,uniform_state_cluster_name,W4707),SUMIFS(amount_expended,cluster_name,G4707))))</f>
        <v/>
      </c>
      <c r="L4707" s="6" t="n"/>
      <c r="M4707" s="4" t="n"/>
      <c r="N4707" s="6" t="n"/>
      <c r="O4707" s="4" t="n"/>
      <c r="P4707" s="4" t="n"/>
      <c r="Q4707" s="6" t="n"/>
      <c r="R4707" s="7" t="n"/>
      <c r="S4707" s="6" t="n"/>
      <c r="T4707" s="6" t="n"/>
      <c r="U4707" s="6" t="n"/>
      <c r="V4707" s="3">
        <f>IF(OR(B4707="",C4707),"",CONCATENATE(B4707,".",C4707))</f>
        <v/>
      </c>
      <c r="W4707">
        <f>UPPER(TRIM(H4707))</f>
        <v/>
      </c>
      <c r="X4707">
        <f>UPPER(TRIM(I4707))</f>
        <v/>
      </c>
      <c r="Y4707">
        <f>IF(V4707&lt;&gt;"",IFERROR(INDEX(federal_program_name_lookup,MATCH(V4707,aln_lookup,0)),""),"")</f>
        <v/>
      </c>
    </row>
    <row r="4708">
      <c r="A4708">
        <f>IF(B4708&lt;&gt;"", "AWARD-"&amp;TEXT(ROW()-1,"0000"), "")</f>
        <v/>
      </c>
      <c r="B4708" s="4" t="n"/>
      <c r="C4708" s="4" t="n"/>
      <c r="D4708" s="4" t="n"/>
      <c r="E4708" s="6" t="n"/>
      <c r="F4708" s="7" t="n"/>
      <c r="G4708" s="6" t="n"/>
      <c r="H4708" s="6" t="n"/>
      <c r="I4708" s="6" t="n"/>
      <c r="J4708" s="5">
        <f>SUMIFS(amount_expended,cfda_key,V4708)</f>
        <v/>
      </c>
      <c r="K4708" s="5">
        <f>IF(G4708="OTHER CLUSTER NOT LISTED ABOVE",SUMIFS(amount_expended,uniform_other_cluster_name,X4708), IF(AND(OR(G4708="N/A",G4708=""),H4708=""),0,IF(G4708="STATE CLUSTER",SUMIFS(amount_expended,uniform_state_cluster_name,W4708),SUMIFS(amount_expended,cluster_name,G4708))))</f>
        <v/>
      </c>
      <c r="L4708" s="6" t="n"/>
      <c r="M4708" s="4" t="n"/>
      <c r="N4708" s="6" t="n"/>
      <c r="O4708" s="4" t="n"/>
      <c r="P4708" s="4" t="n"/>
      <c r="Q4708" s="6" t="n"/>
      <c r="R4708" s="7" t="n"/>
      <c r="S4708" s="6" t="n"/>
      <c r="T4708" s="6" t="n"/>
      <c r="U4708" s="6" t="n"/>
      <c r="V4708" s="3">
        <f>IF(OR(B4708="",C4708),"",CONCATENATE(B4708,".",C4708))</f>
        <v/>
      </c>
      <c r="W4708">
        <f>UPPER(TRIM(H4708))</f>
        <v/>
      </c>
      <c r="X4708">
        <f>UPPER(TRIM(I4708))</f>
        <v/>
      </c>
      <c r="Y4708">
        <f>IF(V4708&lt;&gt;"",IFERROR(INDEX(federal_program_name_lookup,MATCH(V4708,aln_lookup,0)),""),"")</f>
        <v/>
      </c>
    </row>
    <row r="4709">
      <c r="A4709">
        <f>IF(B4709&lt;&gt;"", "AWARD-"&amp;TEXT(ROW()-1,"0000"), "")</f>
        <v/>
      </c>
      <c r="B4709" s="4" t="n"/>
      <c r="C4709" s="4" t="n"/>
      <c r="D4709" s="4" t="n"/>
      <c r="E4709" s="6" t="n"/>
      <c r="F4709" s="7" t="n"/>
      <c r="G4709" s="6" t="n"/>
      <c r="H4709" s="6" t="n"/>
      <c r="I4709" s="6" t="n"/>
      <c r="J4709" s="5">
        <f>SUMIFS(amount_expended,cfda_key,V4709)</f>
        <v/>
      </c>
      <c r="K4709" s="5">
        <f>IF(G4709="OTHER CLUSTER NOT LISTED ABOVE",SUMIFS(amount_expended,uniform_other_cluster_name,X4709), IF(AND(OR(G4709="N/A",G4709=""),H4709=""),0,IF(G4709="STATE CLUSTER",SUMIFS(amount_expended,uniform_state_cluster_name,W4709),SUMIFS(amount_expended,cluster_name,G4709))))</f>
        <v/>
      </c>
      <c r="L4709" s="6" t="n"/>
      <c r="M4709" s="4" t="n"/>
      <c r="N4709" s="6" t="n"/>
      <c r="O4709" s="4" t="n"/>
      <c r="P4709" s="4" t="n"/>
      <c r="Q4709" s="6" t="n"/>
      <c r="R4709" s="7" t="n"/>
      <c r="S4709" s="6" t="n"/>
      <c r="T4709" s="6" t="n"/>
      <c r="U4709" s="6" t="n"/>
      <c r="V4709" s="3">
        <f>IF(OR(B4709="",C4709),"",CONCATENATE(B4709,".",C4709))</f>
        <v/>
      </c>
      <c r="W4709">
        <f>UPPER(TRIM(H4709))</f>
        <v/>
      </c>
      <c r="X4709">
        <f>UPPER(TRIM(I4709))</f>
        <v/>
      </c>
      <c r="Y4709">
        <f>IF(V4709&lt;&gt;"",IFERROR(INDEX(federal_program_name_lookup,MATCH(V4709,aln_lookup,0)),""),"")</f>
        <v/>
      </c>
    </row>
    <row r="4710">
      <c r="A4710">
        <f>IF(B4710&lt;&gt;"", "AWARD-"&amp;TEXT(ROW()-1,"0000"), "")</f>
        <v/>
      </c>
      <c r="B4710" s="4" t="n"/>
      <c r="C4710" s="4" t="n"/>
      <c r="D4710" s="4" t="n"/>
      <c r="E4710" s="6" t="n"/>
      <c r="F4710" s="7" t="n"/>
      <c r="G4710" s="6" t="n"/>
      <c r="H4710" s="6" t="n"/>
      <c r="I4710" s="6" t="n"/>
      <c r="J4710" s="5">
        <f>SUMIFS(amount_expended,cfda_key,V4710)</f>
        <v/>
      </c>
      <c r="K4710" s="5">
        <f>IF(G4710="OTHER CLUSTER NOT LISTED ABOVE",SUMIFS(amount_expended,uniform_other_cluster_name,X4710), IF(AND(OR(G4710="N/A",G4710=""),H4710=""),0,IF(G4710="STATE CLUSTER",SUMIFS(amount_expended,uniform_state_cluster_name,W4710),SUMIFS(amount_expended,cluster_name,G4710))))</f>
        <v/>
      </c>
      <c r="L4710" s="6" t="n"/>
      <c r="M4710" s="4" t="n"/>
      <c r="N4710" s="6" t="n"/>
      <c r="O4710" s="4" t="n"/>
      <c r="P4710" s="4" t="n"/>
      <c r="Q4710" s="6" t="n"/>
      <c r="R4710" s="7" t="n"/>
      <c r="S4710" s="6" t="n"/>
      <c r="T4710" s="6" t="n"/>
      <c r="U4710" s="6" t="n"/>
      <c r="V4710" s="3">
        <f>IF(OR(B4710="",C4710),"",CONCATENATE(B4710,".",C4710))</f>
        <v/>
      </c>
      <c r="W4710">
        <f>UPPER(TRIM(H4710))</f>
        <v/>
      </c>
      <c r="X4710">
        <f>UPPER(TRIM(I4710))</f>
        <v/>
      </c>
      <c r="Y4710">
        <f>IF(V4710&lt;&gt;"",IFERROR(INDEX(federal_program_name_lookup,MATCH(V4710,aln_lookup,0)),""),"")</f>
        <v/>
      </c>
    </row>
    <row r="4711">
      <c r="A4711">
        <f>IF(B4711&lt;&gt;"", "AWARD-"&amp;TEXT(ROW()-1,"0000"), "")</f>
        <v/>
      </c>
      <c r="B4711" s="4" t="n"/>
      <c r="C4711" s="4" t="n"/>
      <c r="D4711" s="4" t="n"/>
      <c r="E4711" s="6" t="n"/>
      <c r="F4711" s="7" t="n"/>
      <c r="G4711" s="6" t="n"/>
      <c r="H4711" s="6" t="n"/>
      <c r="I4711" s="6" t="n"/>
      <c r="J4711" s="5">
        <f>SUMIFS(amount_expended,cfda_key,V4711)</f>
        <v/>
      </c>
      <c r="K4711" s="5">
        <f>IF(G4711="OTHER CLUSTER NOT LISTED ABOVE",SUMIFS(amount_expended,uniform_other_cluster_name,X4711), IF(AND(OR(G4711="N/A",G4711=""),H4711=""),0,IF(G4711="STATE CLUSTER",SUMIFS(amount_expended,uniform_state_cluster_name,W4711),SUMIFS(amount_expended,cluster_name,G4711))))</f>
        <v/>
      </c>
      <c r="L4711" s="6" t="n"/>
      <c r="M4711" s="4" t="n"/>
      <c r="N4711" s="6" t="n"/>
      <c r="O4711" s="4" t="n"/>
      <c r="P4711" s="4" t="n"/>
      <c r="Q4711" s="6" t="n"/>
      <c r="R4711" s="7" t="n"/>
      <c r="S4711" s="6" t="n"/>
      <c r="T4711" s="6" t="n"/>
      <c r="U4711" s="6" t="n"/>
      <c r="V4711" s="3">
        <f>IF(OR(B4711="",C4711),"",CONCATENATE(B4711,".",C4711))</f>
        <v/>
      </c>
      <c r="W4711">
        <f>UPPER(TRIM(H4711))</f>
        <v/>
      </c>
      <c r="X4711">
        <f>UPPER(TRIM(I4711))</f>
        <v/>
      </c>
      <c r="Y4711">
        <f>IF(V4711&lt;&gt;"",IFERROR(INDEX(federal_program_name_lookup,MATCH(V4711,aln_lookup,0)),""),"")</f>
        <v/>
      </c>
    </row>
    <row r="4712">
      <c r="A4712">
        <f>IF(B4712&lt;&gt;"", "AWARD-"&amp;TEXT(ROW()-1,"0000"), "")</f>
        <v/>
      </c>
      <c r="B4712" s="4" t="n"/>
      <c r="C4712" s="4" t="n"/>
      <c r="D4712" s="4" t="n"/>
      <c r="E4712" s="6" t="n"/>
      <c r="F4712" s="7" t="n"/>
      <c r="G4712" s="6" t="n"/>
      <c r="H4712" s="6" t="n"/>
      <c r="I4712" s="6" t="n"/>
      <c r="J4712" s="5">
        <f>SUMIFS(amount_expended,cfda_key,V4712)</f>
        <v/>
      </c>
      <c r="K4712" s="5">
        <f>IF(G4712="OTHER CLUSTER NOT LISTED ABOVE",SUMIFS(amount_expended,uniform_other_cluster_name,X4712), IF(AND(OR(G4712="N/A",G4712=""),H4712=""),0,IF(G4712="STATE CLUSTER",SUMIFS(amount_expended,uniform_state_cluster_name,W4712),SUMIFS(amount_expended,cluster_name,G4712))))</f>
        <v/>
      </c>
      <c r="L4712" s="6" t="n"/>
      <c r="M4712" s="4" t="n"/>
      <c r="N4712" s="6" t="n"/>
      <c r="O4712" s="4" t="n"/>
      <c r="P4712" s="4" t="n"/>
      <c r="Q4712" s="6" t="n"/>
      <c r="R4712" s="7" t="n"/>
      <c r="S4712" s="6" t="n"/>
      <c r="T4712" s="6" t="n"/>
      <c r="U4712" s="6" t="n"/>
      <c r="V4712" s="3">
        <f>IF(OR(B4712="",C4712),"",CONCATENATE(B4712,".",C4712))</f>
        <v/>
      </c>
      <c r="W4712">
        <f>UPPER(TRIM(H4712))</f>
        <v/>
      </c>
      <c r="X4712">
        <f>UPPER(TRIM(I4712))</f>
        <v/>
      </c>
      <c r="Y4712">
        <f>IF(V4712&lt;&gt;"",IFERROR(INDEX(federal_program_name_lookup,MATCH(V4712,aln_lookup,0)),""),"")</f>
        <v/>
      </c>
    </row>
    <row r="4713">
      <c r="A4713">
        <f>IF(B4713&lt;&gt;"", "AWARD-"&amp;TEXT(ROW()-1,"0000"), "")</f>
        <v/>
      </c>
      <c r="B4713" s="4" t="n"/>
      <c r="C4713" s="4" t="n"/>
      <c r="D4713" s="4" t="n"/>
      <c r="E4713" s="6" t="n"/>
      <c r="F4713" s="7" t="n"/>
      <c r="G4713" s="6" t="n"/>
      <c r="H4713" s="6" t="n"/>
      <c r="I4713" s="6" t="n"/>
      <c r="J4713" s="5">
        <f>SUMIFS(amount_expended,cfda_key,V4713)</f>
        <v/>
      </c>
      <c r="K4713" s="5">
        <f>IF(G4713="OTHER CLUSTER NOT LISTED ABOVE",SUMIFS(amount_expended,uniform_other_cluster_name,X4713), IF(AND(OR(G4713="N/A",G4713=""),H4713=""),0,IF(G4713="STATE CLUSTER",SUMIFS(amount_expended,uniform_state_cluster_name,W4713),SUMIFS(amount_expended,cluster_name,G4713))))</f>
        <v/>
      </c>
      <c r="L4713" s="6" t="n"/>
      <c r="M4713" s="4" t="n"/>
      <c r="N4713" s="6" t="n"/>
      <c r="O4713" s="4" t="n"/>
      <c r="P4713" s="4" t="n"/>
      <c r="Q4713" s="6" t="n"/>
      <c r="R4713" s="7" t="n"/>
      <c r="S4713" s="6" t="n"/>
      <c r="T4713" s="6" t="n"/>
      <c r="U4713" s="6" t="n"/>
      <c r="V4713" s="3">
        <f>IF(OR(B4713="",C4713),"",CONCATENATE(B4713,".",C4713))</f>
        <v/>
      </c>
      <c r="W4713">
        <f>UPPER(TRIM(H4713))</f>
        <v/>
      </c>
      <c r="X4713">
        <f>UPPER(TRIM(I4713))</f>
        <v/>
      </c>
      <c r="Y4713">
        <f>IF(V4713&lt;&gt;"",IFERROR(INDEX(federal_program_name_lookup,MATCH(V4713,aln_lookup,0)),""),"")</f>
        <v/>
      </c>
    </row>
    <row r="4714">
      <c r="A4714">
        <f>IF(B4714&lt;&gt;"", "AWARD-"&amp;TEXT(ROW()-1,"0000"), "")</f>
        <v/>
      </c>
      <c r="B4714" s="4" t="n"/>
      <c r="C4714" s="4" t="n"/>
      <c r="D4714" s="4" t="n"/>
      <c r="E4714" s="6" t="n"/>
      <c r="F4714" s="7" t="n"/>
      <c r="G4714" s="6" t="n"/>
      <c r="H4714" s="6" t="n"/>
      <c r="I4714" s="6" t="n"/>
      <c r="J4714" s="5">
        <f>SUMIFS(amount_expended,cfda_key,V4714)</f>
        <v/>
      </c>
      <c r="K4714" s="5">
        <f>IF(G4714="OTHER CLUSTER NOT LISTED ABOVE",SUMIFS(amount_expended,uniform_other_cluster_name,X4714), IF(AND(OR(G4714="N/A",G4714=""),H4714=""),0,IF(G4714="STATE CLUSTER",SUMIFS(amount_expended,uniform_state_cluster_name,W4714),SUMIFS(amount_expended,cluster_name,G4714))))</f>
        <v/>
      </c>
      <c r="L4714" s="6" t="n"/>
      <c r="M4714" s="4" t="n"/>
      <c r="N4714" s="6" t="n"/>
      <c r="O4714" s="4" t="n"/>
      <c r="P4714" s="4" t="n"/>
      <c r="Q4714" s="6" t="n"/>
      <c r="R4714" s="7" t="n"/>
      <c r="S4714" s="6" t="n"/>
      <c r="T4714" s="6" t="n"/>
      <c r="U4714" s="6" t="n"/>
      <c r="V4714" s="3">
        <f>IF(OR(B4714="",C4714),"",CONCATENATE(B4714,".",C4714))</f>
        <v/>
      </c>
      <c r="W4714">
        <f>UPPER(TRIM(H4714))</f>
        <v/>
      </c>
      <c r="X4714">
        <f>UPPER(TRIM(I4714))</f>
        <v/>
      </c>
      <c r="Y4714">
        <f>IF(V4714&lt;&gt;"",IFERROR(INDEX(federal_program_name_lookup,MATCH(V4714,aln_lookup,0)),""),"")</f>
        <v/>
      </c>
    </row>
    <row r="4715">
      <c r="A4715">
        <f>IF(B4715&lt;&gt;"", "AWARD-"&amp;TEXT(ROW()-1,"0000"), "")</f>
        <v/>
      </c>
      <c r="B4715" s="4" t="n"/>
      <c r="C4715" s="4" t="n"/>
      <c r="D4715" s="4" t="n"/>
      <c r="E4715" s="6" t="n"/>
      <c r="F4715" s="7" t="n"/>
      <c r="G4715" s="6" t="n"/>
      <c r="H4715" s="6" t="n"/>
      <c r="I4715" s="6" t="n"/>
      <c r="J4715" s="5">
        <f>SUMIFS(amount_expended,cfda_key,V4715)</f>
        <v/>
      </c>
      <c r="K4715" s="5">
        <f>IF(G4715="OTHER CLUSTER NOT LISTED ABOVE",SUMIFS(amount_expended,uniform_other_cluster_name,X4715), IF(AND(OR(G4715="N/A",G4715=""),H4715=""),0,IF(G4715="STATE CLUSTER",SUMIFS(amount_expended,uniform_state_cluster_name,W4715),SUMIFS(amount_expended,cluster_name,G4715))))</f>
        <v/>
      </c>
      <c r="L4715" s="6" t="n"/>
      <c r="M4715" s="4" t="n"/>
      <c r="N4715" s="6" t="n"/>
      <c r="O4715" s="4" t="n"/>
      <c r="P4715" s="4" t="n"/>
      <c r="Q4715" s="6" t="n"/>
      <c r="R4715" s="7" t="n"/>
      <c r="S4715" s="6" t="n"/>
      <c r="T4715" s="6" t="n"/>
      <c r="U4715" s="6" t="n"/>
      <c r="V4715" s="3">
        <f>IF(OR(B4715="",C4715),"",CONCATENATE(B4715,".",C4715))</f>
        <v/>
      </c>
      <c r="W4715">
        <f>UPPER(TRIM(H4715))</f>
        <v/>
      </c>
      <c r="X4715">
        <f>UPPER(TRIM(I4715))</f>
        <v/>
      </c>
      <c r="Y4715">
        <f>IF(V4715&lt;&gt;"",IFERROR(INDEX(federal_program_name_lookup,MATCH(V4715,aln_lookup,0)),""),"")</f>
        <v/>
      </c>
    </row>
    <row r="4716">
      <c r="A4716">
        <f>IF(B4716&lt;&gt;"", "AWARD-"&amp;TEXT(ROW()-1,"0000"), "")</f>
        <v/>
      </c>
      <c r="B4716" s="4" t="n"/>
      <c r="C4716" s="4" t="n"/>
      <c r="D4716" s="4" t="n"/>
      <c r="E4716" s="6" t="n"/>
      <c r="F4716" s="7" t="n"/>
      <c r="G4716" s="6" t="n"/>
      <c r="H4716" s="6" t="n"/>
      <c r="I4716" s="6" t="n"/>
      <c r="J4716" s="5">
        <f>SUMIFS(amount_expended,cfda_key,V4716)</f>
        <v/>
      </c>
      <c r="K4716" s="5">
        <f>IF(G4716="OTHER CLUSTER NOT LISTED ABOVE",SUMIFS(amount_expended,uniform_other_cluster_name,X4716), IF(AND(OR(G4716="N/A",G4716=""),H4716=""),0,IF(G4716="STATE CLUSTER",SUMIFS(amount_expended,uniform_state_cluster_name,W4716),SUMIFS(amount_expended,cluster_name,G4716))))</f>
        <v/>
      </c>
      <c r="L4716" s="6" t="n"/>
      <c r="M4716" s="4" t="n"/>
      <c r="N4716" s="6" t="n"/>
      <c r="O4716" s="4" t="n"/>
      <c r="P4716" s="4" t="n"/>
      <c r="Q4716" s="6" t="n"/>
      <c r="R4716" s="7" t="n"/>
      <c r="S4716" s="6" t="n"/>
      <c r="T4716" s="6" t="n"/>
      <c r="U4716" s="6" t="n"/>
      <c r="V4716" s="3">
        <f>IF(OR(B4716="",C4716),"",CONCATENATE(B4716,".",C4716))</f>
        <v/>
      </c>
      <c r="W4716">
        <f>UPPER(TRIM(H4716))</f>
        <v/>
      </c>
      <c r="X4716">
        <f>UPPER(TRIM(I4716))</f>
        <v/>
      </c>
      <c r="Y4716">
        <f>IF(V4716&lt;&gt;"",IFERROR(INDEX(federal_program_name_lookup,MATCH(V4716,aln_lookup,0)),""),"")</f>
        <v/>
      </c>
    </row>
    <row r="4717">
      <c r="A4717">
        <f>IF(B4717&lt;&gt;"", "AWARD-"&amp;TEXT(ROW()-1,"0000"), "")</f>
        <v/>
      </c>
      <c r="B4717" s="4" t="n"/>
      <c r="C4717" s="4" t="n"/>
      <c r="D4717" s="4" t="n"/>
      <c r="E4717" s="6" t="n"/>
      <c r="F4717" s="7" t="n"/>
      <c r="G4717" s="6" t="n"/>
      <c r="H4717" s="6" t="n"/>
      <c r="I4717" s="6" t="n"/>
      <c r="J4717" s="5">
        <f>SUMIFS(amount_expended,cfda_key,V4717)</f>
        <v/>
      </c>
      <c r="K4717" s="5">
        <f>IF(G4717="OTHER CLUSTER NOT LISTED ABOVE",SUMIFS(amount_expended,uniform_other_cluster_name,X4717), IF(AND(OR(G4717="N/A",G4717=""),H4717=""),0,IF(G4717="STATE CLUSTER",SUMIFS(amount_expended,uniform_state_cluster_name,W4717),SUMIFS(amount_expended,cluster_name,G4717))))</f>
        <v/>
      </c>
      <c r="L4717" s="6" t="n"/>
      <c r="M4717" s="4" t="n"/>
      <c r="N4717" s="6" t="n"/>
      <c r="O4717" s="4" t="n"/>
      <c r="P4717" s="4" t="n"/>
      <c r="Q4717" s="6" t="n"/>
      <c r="R4717" s="7" t="n"/>
      <c r="S4717" s="6" t="n"/>
      <c r="T4717" s="6" t="n"/>
      <c r="U4717" s="6" t="n"/>
      <c r="V4717" s="3">
        <f>IF(OR(B4717="",C4717),"",CONCATENATE(B4717,".",C4717))</f>
        <v/>
      </c>
      <c r="W4717">
        <f>UPPER(TRIM(H4717))</f>
        <v/>
      </c>
      <c r="X4717">
        <f>UPPER(TRIM(I4717))</f>
        <v/>
      </c>
      <c r="Y4717">
        <f>IF(V4717&lt;&gt;"",IFERROR(INDEX(federal_program_name_lookup,MATCH(V4717,aln_lookup,0)),""),"")</f>
        <v/>
      </c>
    </row>
    <row r="4718">
      <c r="A4718">
        <f>IF(B4718&lt;&gt;"", "AWARD-"&amp;TEXT(ROW()-1,"0000"), "")</f>
        <v/>
      </c>
      <c r="B4718" s="4" t="n"/>
      <c r="C4718" s="4" t="n"/>
      <c r="D4718" s="4" t="n"/>
      <c r="E4718" s="6" t="n"/>
      <c r="F4718" s="7" t="n"/>
      <c r="G4718" s="6" t="n"/>
      <c r="H4718" s="6" t="n"/>
      <c r="I4718" s="6" t="n"/>
      <c r="J4718" s="5">
        <f>SUMIFS(amount_expended,cfda_key,V4718)</f>
        <v/>
      </c>
      <c r="K4718" s="5">
        <f>IF(G4718="OTHER CLUSTER NOT LISTED ABOVE",SUMIFS(amount_expended,uniform_other_cluster_name,X4718), IF(AND(OR(G4718="N/A",G4718=""),H4718=""),0,IF(G4718="STATE CLUSTER",SUMIFS(amount_expended,uniform_state_cluster_name,W4718),SUMIFS(amount_expended,cluster_name,G4718))))</f>
        <v/>
      </c>
      <c r="L4718" s="6" t="n"/>
      <c r="M4718" s="4" t="n"/>
      <c r="N4718" s="6" t="n"/>
      <c r="O4718" s="4" t="n"/>
      <c r="P4718" s="4" t="n"/>
      <c r="Q4718" s="6" t="n"/>
      <c r="R4718" s="7" t="n"/>
      <c r="S4718" s="6" t="n"/>
      <c r="T4718" s="6" t="n"/>
      <c r="U4718" s="6" t="n"/>
      <c r="V4718" s="3">
        <f>IF(OR(B4718="",C4718),"",CONCATENATE(B4718,".",C4718))</f>
        <v/>
      </c>
      <c r="W4718">
        <f>UPPER(TRIM(H4718))</f>
        <v/>
      </c>
      <c r="X4718">
        <f>UPPER(TRIM(I4718))</f>
        <v/>
      </c>
      <c r="Y4718">
        <f>IF(V4718&lt;&gt;"",IFERROR(INDEX(federal_program_name_lookup,MATCH(V4718,aln_lookup,0)),""),"")</f>
        <v/>
      </c>
    </row>
    <row r="4719">
      <c r="A4719">
        <f>IF(B4719&lt;&gt;"", "AWARD-"&amp;TEXT(ROW()-1,"0000"), "")</f>
        <v/>
      </c>
      <c r="B4719" s="4" t="n"/>
      <c r="C4719" s="4" t="n"/>
      <c r="D4719" s="4" t="n"/>
      <c r="E4719" s="6" t="n"/>
      <c r="F4719" s="7" t="n"/>
      <c r="G4719" s="6" t="n"/>
      <c r="H4719" s="6" t="n"/>
      <c r="I4719" s="6" t="n"/>
      <c r="J4719" s="5">
        <f>SUMIFS(amount_expended,cfda_key,V4719)</f>
        <v/>
      </c>
      <c r="K4719" s="5">
        <f>IF(G4719="OTHER CLUSTER NOT LISTED ABOVE",SUMIFS(amount_expended,uniform_other_cluster_name,X4719), IF(AND(OR(G4719="N/A",G4719=""),H4719=""),0,IF(G4719="STATE CLUSTER",SUMIFS(amount_expended,uniform_state_cluster_name,W4719),SUMIFS(amount_expended,cluster_name,G4719))))</f>
        <v/>
      </c>
      <c r="L4719" s="6" t="n"/>
      <c r="M4719" s="4" t="n"/>
      <c r="N4719" s="6" t="n"/>
      <c r="O4719" s="4" t="n"/>
      <c r="P4719" s="4" t="n"/>
      <c r="Q4719" s="6" t="n"/>
      <c r="R4719" s="7" t="n"/>
      <c r="S4719" s="6" t="n"/>
      <c r="T4719" s="6" t="n"/>
      <c r="U4719" s="6" t="n"/>
      <c r="V4719" s="3">
        <f>IF(OR(B4719="",C4719),"",CONCATENATE(B4719,".",C4719))</f>
        <v/>
      </c>
      <c r="W4719">
        <f>UPPER(TRIM(H4719))</f>
        <v/>
      </c>
      <c r="X4719">
        <f>UPPER(TRIM(I4719))</f>
        <v/>
      </c>
      <c r="Y4719">
        <f>IF(V4719&lt;&gt;"",IFERROR(INDEX(federal_program_name_lookup,MATCH(V4719,aln_lookup,0)),""),"")</f>
        <v/>
      </c>
    </row>
    <row r="4720">
      <c r="A4720">
        <f>IF(B4720&lt;&gt;"", "AWARD-"&amp;TEXT(ROW()-1,"0000"), "")</f>
        <v/>
      </c>
      <c r="B4720" s="4" t="n"/>
      <c r="C4720" s="4" t="n"/>
      <c r="D4720" s="4" t="n"/>
      <c r="E4720" s="6" t="n"/>
      <c r="F4720" s="7" t="n"/>
      <c r="G4720" s="6" t="n"/>
      <c r="H4720" s="6" t="n"/>
      <c r="I4720" s="6" t="n"/>
      <c r="J4720" s="5">
        <f>SUMIFS(amount_expended,cfda_key,V4720)</f>
        <v/>
      </c>
      <c r="K4720" s="5">
        <f>IF(G4720="OTHER CLUSTER NOT LISTED ABOVE",SUMIFS(amount_expended,uniform_other_cluster_name,X4720), IF(AND(OR(G4720="N/A",G4720=""),H4720=""),0,IF(G4720="STATE CLUSTER",SUMIFS(amount_expended,uniform_state_cluster_name,W4720),SUMIFS(amount_expended,cluster_name,G4720))))</f>
        <v/>
      </c>
      <c r="L4720" s="6" t="n"/>
      <c r="M4720" s="4" t="n"/>
      <c r="N4720" s="6" t="n"/>
      <c r="O4720" s="4" t="n"/>
      <c r="P4720" s="4" t="n"/>
      <c r="Q4720" s="6" t="n"/>
      <c r="R4720" s="7" t="n"/>
      <c r="S4720" s="6" t="n"/>
      <c r="T4720" s="6" t="n"/>
      <c r="U4720" s="6" t="n"/>
      <c r="V4720" s="3">
        <f>IF(OR(B4720="",C4720),"",CONCATENATE(B4720,".",C4720))</f>
        <v/>
      </c>
      <c r="W4720">
        <f>UPPER(TRIM(H4720))</f>
        <v/>
      </c>
      <c r="X4720">
        <f>UPPER(TRIM(I4720))</f>
        <v/>
      </c>
      <c r="Y4720">
        <f>IF(V4720&lt;&gt;"",IFERROR(INDEX(federal_program_name_lookup,MATCH(V4720,aln_lookup,0)),""),"")</f>
        <v/>
      </c>
    </row>
    <row r="4721">
      <c r="A4721">
        <f>IF(B4721&lt;&gt;"", "AWARD-"&amp;TEXT(ROW()-1,"0000"), "")</f>
        <v/>
      </c>
      <c r="B4721" s="4" t="n"/>
      <c r="C4721" s="4" t="n"/>
      <c r="D4721" s="4" t="n"/>
      <c r="E4721" s="6" t="n"/>
      <c r="F4721" s="7" t="n"/>
      <c r="G4721" s="6" t="n"/>
      <c r="H4721" s="6" t="n"/>
      <c r="I4721" s="6" t="n"/>
      <c r="J4721" s="5">
        <f>SUMIFS(amount_expended,cfda_key,V4721)</f>
        <v/>
      </c>
      <c r="K4721" s="5">
        <f>IF(G4721="OTHER CLUSTER NOT LISTED ABOVE",SUMIFS(amount_expended,uniform_other_cluster_name,X4721), IF(AND(OR(G4721="N/A",G4721=""),H4721=""),0,IF(G4721="STATE CLUSTER",SUMIFS(amount_expended,uniform_state_cluster_name,W4721),SUMIFS(amount_expended,cluster_name,G4721))))</f>
        <v/>
      </c>
      <c r="L4721" s="6" t="n"/>
      <c r="M4721" s="4" t="n"/>
      <c r="N4721" s="6" t="n"/>
      <c r="O4721" s="4" t="n"/>
      <c r="P4721" s="4" t="n"/>
      <c r="Q4721" s="6" t="n"/>
      <c r="R4721" s="7" t="n"/>
      <c r="S4721" s="6" t="n"/>
      <c r="T4721" s="6" t="n"/>
      <c r="U4721" s="6" t="n"/>
      <c r="V4721" s="3">
        <f>IF(OR(B4721="",C4721),"",CONCATENATE(B4721,".",C4721))</f>
        <v/>
      </c>
      <c r="W4721">
        <f>UPPER(TRIM(H4721))</f>
        <v/>
      </c>
      <c r="X4721">
        <f>UPPER(TRIM(I4721))</f>
        <v/>
      </c>
      <c r="Y4721">
        <f>IF(V4721&lt;&gt;"",IFERROR(INDEX(federal_program_name_lookup,MATCH(V4721,aln_lookup,0)),""),"")</f>
        <v/>
      </c>
    </row>
    <row r="4722">
      <c r="A4722">
        <f>IF(B4722&lt;&gt;"", "AWARD-"&amp;TEXT(ROW()-1,"0000"), "")</f>
        <v/>
      </c>
      <c r="B4722" s="4" t="n"/>
      <c r="C4722" s="4" t="n"/>
      <c r="D4722" s="4" t="n"/>
      <c r="E4722" s="6" t="n"/>
      <c r="F4722" s="7" t="n"/>
      <c r="G4722" s="6" t="n"/>
      <c r="H4722" s="6" t="n"/>
      <c r="I4722" s="6" t="n"/>
      <c r="J4722" s="5">
        <f>SUMIFS(amount_expended,cfda_key,V4722)</f>
        <v/>
      </c>
      <c r="K4722" s="5">
        <f>IF(G4722="OTHER CLUSTER NOT LISTED ABOVE",SUMIFS(amount_expended,uniform_other_cluster_name,X4722), IF(AND(OR(G4722="N/A",G4722=""),H4722=""),0,IF(G4722="STATE CLUSTER",SUMIFS(amount_expended,uniform_state_cluster_name,W4722),SUMIFS(amount_expended,cluster_name,G4722))))</f>
        <v/>
      </c>
      <c r="L4722" s="6" t="n"/>
      <c r="M4722" s="4" t="n"/>
      <c r="N4722" s="6" t="n"/>
      <c r="O4722" s="4" t="n"/>
      <c r="P4722" s="4" t="n"/>
      <c r="Q4722" s="6" t="n"/>
      <c r="R4722" s="7" t="n"/>
      <c r="S4722" s="6" t="n"/>
      <c r="T4722" s="6" t="n"/>
      <c r="U4722" s="6" t="n"/>
      <c r="V4722" s="3">
        <f>IF(OR(B4722="",C4722),"",CONCATENATE(B4722,".",C4722))</f>
        <v/>
      </c>
      <c r="W4722">
        <f>UPPER(TRIM(H4722))</f>
        <v/>
      </c>
      <c r="X4722">
        <f>UPPER(TRIM(I4722))</f>
        <v/>
      </c>
      <c r="Y4722">
        <f>IF(V4722&lt;&gt;"",IFERROR(INDEX(federal_program_name_lookup,MATCH(V4722,aln_lookup,0)),""),"")</f>
        <v/>
      </c>
    </row>
    <row r="4723">
      <c r="A4723">
        <f>IF(B4723&lt;&gt;"", "AWARD-"&amp;TEXT(ROW()-1,"0000"), "")</f>
        <v/>
      </c>
      <c r="B4723" s="4" t="n"/>
      <c r="C4723" s="4" t="n"/>
      <c r="D4723" s="4" t="n"/>
      <c r="E4723" s="6" t="n"/>
      <c r="F4723" s="7" t="n"/>
      <c r="G4723" s="6" t="n"/>
      <c r="H4723" s="6" t="n"/>
      <c r="I4723" s="6" t="n"/>
      <c r="J4723" s="5">
        <f>SUMIFS(amount_expended,cfda_key,V4723)</f>
        <v/>
      </c>
      <c r="K4723" s="5">
        <f>IF(G4723="OTHER CLUSTER NOT LISTED ABOVE",SUMIFS(amount_expended,uniform_other_cluster_name,X4723), IF(AND(OR(G4723="N/A",G4723=""),H4723=""),0,IF(G4723="STATE CLUSTER",SUMIFS(amount_expended,uniform_state_cluster_name,W4723),SUMIFS(amount_expended,cluster_name,G4723))))</f>
        <v/>
      </c>
      <c r="L4723" s="6" t="n"/>
      <c r="M4723" s="4" t="n"/>
      <c r="N4723" s="6" t="n"/>
      <c r="O4723" s="4" t="n"/>
      <c r="P4723" s="4" t="n"/>
      <c r="Q4723" s="6" t="n"/>
      <c r="R4723" s="7" t="n"/>
      <c r="S4723" s="6" t="n"/>
      <c r="T4723" s="6" t="n"/>
      <c r="U4723" s="6" t="n"/>
      <c r="V4723" s="3">
        <f>IF(OR(B4723="",C4723),"",CONCATENATE(B4723,".",C4723))</f>
        <v/>
      </c>
      <c r="W4723">
        <f>UPPER(TRIM(H4723))</f>
        <v/>
      </c>
      <c r="X4723">
        <f>UPPER(TRIM(I4723))</f>
        <v/>
      </c>
      <c r="Y4723">
        <f>IF(V4723&lt;&gt;"",IFERROR(INDEX(federal_program_name_lookup,MATCH(V4723,aln_lookup,0)),""),"")</f>
        <v/>
      </c>
    </row>
    <row r="4724">
      <c r="A4724">
        <f>IF(B4724&lt;&gt;"", "AWARD-"&amp;TEXT(ROW()-1,"0000"), "")</f>
        <v/>
      </c>
      <c r="B4724" s="4" t="n"/>
      <c r="C4724" s="4" t="n"/>
      <c r="D4724" s="4" t="n"/>
      <c r="E4724" s="6" t="n"/>
      <c r="F4724" s="7" t="n"/>
      <c r="G4724" s="6" t="n"/>
      <c r="H4724" s="6" t="n"/>
      <c r="I4724" s="6" t="n"/>
      <c r="J4724" s="5">
        <f>SUMIFS(amount_expended,cfda_key,V4724)</f>
        <v/>
      </c>
      <c r="K4724" s="5">
        <f>IF(G4724="OTHER CLUSTER NOT LISTED ABOVE",SUMIFS(amount_expended,uniform_other_cluster_name,X4724), IF(AND(OR(G4724="N/A",G4724=""),H4724=""),0,IF(G4724="STATE CLUSTER",SUMIFS(amount_expended,uniform_state_cluster_name,W4724),SUMIFS(amount_expended,cluster_name,G4724))))</f>
        <v/>
      </c>
      <c r="L4724" s="6" t="n"/>
      <c r="M4724" s="4" t="n"/>
      <c r="N4724" s="6" t="n"/>
      <c r="O4724" s="4" t="n"/>
      <c r="P4724" s="4" t="n"/>
      <c r="Q4724" s="6" t="n"/>
      <c r="R4724" s="7" t="n"/>
      <c r="S4724" s="6" t="n"/>
      <c r="T4724" s="6" t="n"/>
      <c r="U4724" s="6" t="n"/>
      <c r="V4724" s="3">
        <f>IF(OR(B4724="",C4724),"",CONCATENATE(B4724,".",C4724))</f>
        <v/>
      </c>
      <c r="W4724">
        <f>UPPER(TRIM(H4724))</f>
        <v/>
      </c>
      <c r="X4724">
        <f>UPPER(TRIM(I4724))</f>
        <v/>
      </c>
      <c r="Y4724">
        <f>IF(V4724&lt;&gt;"",IFERROR(INDEX(federal_program_name_lookup,MATCH(V4724,aln_lookup,0)),""),"")</f>
        <v/>
      </c>
    </row>
    <row r="4725">
      <c r="A4725">
        <f>IF(B4725&lt;&gt;"", "AWARD-"&amp;TEXT(ROW()-1,"0000"), "")</f>
        <v/>
      </c>
      <c r="B4725" s="4" t="n"/>
      <c r="C4725" s="4" t="n"/>
      <c r="D4725" s="4" t="n"/>
      <c r="E4725" s="6" t="n"/>
      <c r="F4725" s="7" t="n"/>
      <c r="G4725" s="6" t="n"/>
      <c r="H4725" s="6" t="n"/>
      <c r="I4725" s="6" t="n"/>
      <c r="J4725" s="5">
        <f>SUMIFS(amount_expended,cfda_key,V4725)</f>
        <v/>
      </c>
      <c r="K4725" s="5">
        <f>IF(G4725="OTHER CLUSTER NOT LISTED ABOVE",SUMIFS(amount_expended,uniform_other_cluster_name,X4725), IF(AND(OR(G4725="N/A",G4725=""),H4725=""),0,IF(G4725="STATE CLUSTER",SUMIFS(amount_expended,uniform_state_cluster_name,W4725),SUMIFS(amount_expended,cluster_name,G4725))))</f>
        <v/>
      </c>
      <c r="L4725" s="6" t="n"/>
      <c r="M4725" s="4" t="n"/>
      <c r="N4725" s="6" t="n"/>
      <c r="O4725" s="4" t="n"/>
      <c r="P4725" s="4" t="n"/>
      <c r="Q4725" s="6" t="n"/>
      <c r="R4725" s="7" t="n"/>
      <c r="S4725" s="6" t="n"/>
      <c r="T4725" s="6" t="n"/>
      <c r="U4725" s="6" t="n"/>
      <c r="V4725" s="3">
        <f>IF(OR(B4725="",C4725),"",CONCATENATE(B4725,".",C4725))</f>
        <v/>
      </c>
      <c r="W4725">
        <f>UPPER(TRIM(H4725))</f>
        <v/>
      </c>
      <c r="X4725">
        <f>UPPER(TRIM(I4725))</f>
        <v/>
      </c>
      <c r="Y4725">
        <f>IF(V4725&lt;&gt;"",IFERROR(INDEX(federal_program_name_lookup,MATCH(V4725,aln_lookup,0)),""),"")</f>
        <v/>
      </c>
    </row>
    <row r="4726">
      <c r="A4726">
        <f>IF(B4726&lt;&gt;"", "AWARD-"&amp;TEXT(ROW()-1,"0000"), "")</f>
        <v/>
      </c>
      <c r="B4726" s="4" t="n"/>
      <c r="C4726" s="4" t="n"/>
      <c r="D4726" s="4" t="n"/>
      <c r="E4726" s="6" t="n"/>
      <c r="F4726" s="7" t="n"/>
      <c r="G4726" s="6" t="n"/>
      <c r="H4726" s="6" t="n"/>
      <c r="I4726" s="6" t="n"/>
      <c r="J4726" s="5">
        <f>SUMIFS(amount_expended,cfda_key,V4726)</f>
        <v/>
      </c>
      <c r="K4726" s="5">
        <f>IF(G4726="OTHER CLUSTER NOT LISTED ABOVE",SUMIFS(amount_expended,uniform_other_cluster_name,X4726), IF(AND(OR(G4726="N/A",G4726=""),H4726=""),0,IF(G4726="STATE CLUSTER",SUMIFS(amount_expended,uniform_state_cluster_name,W4726),SUMIFS(amount_expended,cluster_name,G4726))))</f>
        <v/>
      </c>
      <c r="L4726" s="6" t="n"/>
      <c r="M4726" s="4" t="n"/>
      <c r="N4726" s="6" t="n"/>
      <c r="O4726" s="4" t="n"/>
      <c r="P4726" s="4" t="n"/>
      <c r="Q4726" s="6" t="n"/>
      <c r="R4726" s="7" t="n"/>
      <c r="S4726" s="6" t="n"/>
      <c r="T4726" s="6" t="n"/>
      <c r="U4726" s="6" t="n"/>
      <c r="V4726" s="3">
        <f>IF(OR(B4726="",C4726),"",CONCATENATE(B4726,".",C4726))</f>
        <v/>
      </c>
      <c r="W4726">
        <f>UPPER(TRIM(H4726))</f>
        <v/>
      </c>
      <c r="X4726">
        <f>UPPER(TRIM(I4726))</f>
        <v/>
      </c>
      <c r="Y4726">
        <f>IF(V4726&lt;&gt;"",IFERROR(INDEX(federal_program_name_lookup,MATCH(V4726,aln_lookup,0)),""),"")</f>
        <v/>
      </c>
    </row>
    <row r="4727">
      <c r="A4727">
        <f>IF(B4727&lt;&gt;"", "AWARD-"&amp;TEXT(ROW()-1,"0000"), "")</f>
        <v/>
      </c>
      <c r="B4727" s="4" t="n"/>
      <c r="C4727" s="4" t="n"/>
      <c r="D4727" s="4" t="n"/>
      <c r="E4727" s="6" t="n"/>
      <c r="F4727" s="7" t="n"/>
      <c r="G4727" s="6" t="n"/>
      <c r="H4727" s="6" t="n"/>
      <c r="I4727" s="6" t="n"/>
      <c r="J4727" s="5">
        <f>SUMIFS(amount_expended,cfda_key,V4727)</f>
        <v/>
      </c>
      <c r="K4727" s="5">
        <f>IF(G4727="OTHER CLUSTER NOT LISTED ABOVE",SUMIFS(amount_expended,uniform_other_cluster_name,X4727), IF(AND(OR(G4727="N/A",G4727=""),H4727=""),0,IF(G4727="STATE CLUSTER",SUMIFS(amount_expended,uniform_state_cluster_name,W4727),SUMIFS(amount_expended,cluster_name,G4727))))</f>
        <v/>
      </c>
      <c r="L4727" s="6" t="n"/>
      <c r="M4727" s="4" t="n"/>
      <c r="N4727" s="6" t="n"/>
      <c r="O4727" s="4" t="n"/>
      <c r="P4727" s="4" t="n"/>
      <c r="Q4727" s="6" t="n"/>
      <c r="R4727" s="7" t="n"/>
      <c r="S4727" s="6" t="n"/>
      <c r="T4727" s="6" t="n"/>
      <c r="U4727" s="6" t="n"/>
      <c r="V4727" s="3">
        <f>IF(OR(B4727="",C4727),"",CONCATENATE(B4727,".",C4727))</f>
        <v/>
      </c>
      <c r="W4727">
        <f>UPPER(TRIM(H4727))</f>
        <v/>
      </c>
      <c r="X4727">
        <f>UPPER(TRIM(I4727))</f>
        <v/>
      </c>
      <c r="Y4727">
        <f>IF(V4727&lt;&gt;"",IFERROR(INDEX(federal_program_name_lookup,MATCH(V4727,aln_lookup,0)),""),"")</f>
        <v/>
      </c>
    </row>
    <row r="4728">
      <c r="A4728">
        <f>IF(B4728&lt;&gt;"", "AWARD-"&amp;TEXT(ROW()-1,"0000"), "")</f>
        <v/>
      </c>
      <c r="B4728" s="4" t="n"/>
      <c r="C4728" s="4" t="n"/>
      <c r="D4728" s="4" t="n"/>
      <c r="E4728" s="6" t="n"/>
      <c r="F4728" s="7" t="n"/>
      <c r="G4728" s="6" t="n"/>
      <c r="H4728" s="6" t="n"/>
      <c r="I4728" s="6" t="n"/>
      <c r="J4728" s="5">
        <f>SUMIFS(amount_expended,cfda_key,V4728)</f>
        <v/>
      </c>
      <c r="K4728" s="5">
        <f>IF(G4728="OTHER CLUSTER NOT LISTED ABOVE",SUMIFS(amount_expended,uniform_other_cluster_name,X4728), IF(AND(OR(G4728="N/A",G4728=""),H4728=""),0,IF(G4728="STATE CLUSTER",SUMIFS(amount_expended,uniform_state_cluster_name,W4728),SUMIFS(amount_expended,cluster_name,G4728))))</f>
        <v/>
      </c>
      <c r="L4728" s="6" t="n"/>
      <c r="M4728" s="4" t="n"/>
      <c r="N4728" s="6" t="n"/>
      <c r="O4728" s="4" t="n"/>
      <c r="P4728" s="4" t="n"/>
      <c r="Q4728" s="6" t="n"/>
      <c r="R4728" s="7" t="n"/>
      <c r="S4728" s="6" t="n"/>
      <c r="T4728" s="6" t="n"/>
      <c r="U4728" s="6" t="n"/>
      <c r="V4728" s="3">
        <f>IF(OR(B4728="",C4728),"",CONCATENATE(B4728,".",C4728))</f>
        <v/>
      </c>
      <c r="W4728">
        <f>UPPER(TRIM(H4728))</f>
        <v/>
      </c>
      <c r="X4728">
        <f>UPPER(TRIM(I4728))</f>
        <v/>
      </c>
      <c r="Y4728">
        <f>IF(V4728&lt;&gt;"",IFERROR(INDEX(federal_program_name_lookup,MATCH(V4728,aln_lookup,0)),""),"")</f>
        <v/>
      </c>
    </row>
    <row r="4729">
      <c r="A4729">
        <f>IF(B4729&lt;&gt;"", "AWARD-"&amp;TEXT(ROW()-1,"0000"), "")</f>
        <v/>
      </c>
      <c r="B4729" s="4" t="n"/>
      <c r="C4729" s="4" t="n"/>
      <c r="D4729" s="4" t="n"/>
      <c r="E4729" s="6" t="n"/>
      <c r="F4729" s="7" t="n"/>
      <c r="G4729" s="6" t="n"/>
      <c r="H4729" s="6" t="n"/>
      <c r="I4729" s="6" t="n"/>
      <c r="J4729" s="5">
        <f>SUMIFS(amount_expended,cfda_key,V4729)</f>
        <v/>
      </c>
      <c r="K4729" s="5">
        <f>IF(G4729="OTHER CLUSTER NOT LISTED ABOVE",SUMIFS(amount_expended,uniform_other_cluster_name,X4729), IF(AND(OR(G4729="N/A",G4729=""),H4729=""),0,IF(G4729="STATE CLUSTER",SUMIFS(amount_expended,uniform_state_cluster_name,W4729),SUMIFS(amount_expended,cluster_name,G4729))))</f>
        <v/>
      </c>
      <c r="L4729" s="6" t="n"/>
      <c r="M4729" s="4" t="n"/>
      <c r="N4729" s="6" t="n"/>
      <c r="O4729" s="4" t="n"/>
      <c r="P4729" s="4" t="n"/>
      <c r="Q4729" s="6" t="n"/>
      <c r="R4729" s="7" t="n"/>
      <c r="S4729" s="6" t="n"/>
      <c r="T4729" s="6" t="n"/>
      <c r="U4729" s="6" t="n"/>
      <c r="V4729" s="3">
        <f>IF(OR(B4729="",C4729),"",CONCATENATE(B4729,".",C4729))</f>
        <v/>
      </c>
      <c r="W4729">
        <f>UPPER(TRIM(H4729))</f>
        <v/>
      </c>
      <c r="X4729">
        <f>UPPER(TRIM(I4729))</f>
        <v/>
      </c>
      <c r="Y4729">
        <f>IF(V4729&lt;&gt;"",IFERROR(INDEX(federal_program_name_lookup,MATCH(V4729,aln_lookup,0)),""),"")</f>
        <v/>
      </c>
    </row>
    <row r="4730">
      <c r="A4730">
        <f>IF(B4730&lt;&gt;"", "AWARD-"&amp;TEXT(ROW()-1,"0000"), "")</f>
        <v/>
      </c>
      <c r="B4730" s="4" t="n"/>
      <c r="C4730" s="4" t="n"/>
      <c r="D4730" s="4" t="n"/>
      <c r="E4730" s="6" t="n"/>
      <c r="F4730" s="7" t="n"/>
      <c r="G4730" s="6" t="n"/>
      <c r="H4730" s="6" t="n"/>
      <c r="I4730" s="6" t="n"/>
      <c r="J4730" s="5">
        <f>SUMIFS(amount_expended,cfda_key,V4730)</f>
        <v/>
      </c>
      <c r="K4730" s="5">
        <f>IF(G4730="OTHER CLUSTER NOT LISTED ABOVE",SUMIFS(amount_expended,uniform_other_cluster_name,X4730), IF(AND(OR(G4730="N/A",G4730=""),H4730=""),0,IF(G4730="STATE CLUSTER",SUMIFS(amount_expended,uniform_state_cluster_name,W4730),SUMIFS(amount_expended,cluster_name,G4730))))</f>
        <v/>
      </c>
      <c r="L4730" s="6" t="n"/>
      <c r="M4730" s="4" t="n"/>
      <c r="N4730" s="6" t="n"/>
      <c r="O4730" s="4" t="n"/>
      <c r="P4730" s="4" t="n"/>
      <c r="Q4730" s="6" t="n"/>
      <c r="R4730" s="7" t="n"/>
      <c r="S4730" s="6" t="n"/>
      <c r="T4730" s="6" t="n"/>
      <c r="U4730" s="6" t="n"/>
      <c r="V4730" s="3">
        <f>IF(OR(B4730="",C4730),"",CONCATENATE(B4730,".",C4730))</f>
        <v/>
      </c>
      <c r="W4730">
        <f>UPPER(TRIM(H4730))</f>
        <v/>
      </c>
      <c r="X4730">
        <f>UPPER(TRIM(I4730))</f>
        <v/>
      </c>
      <c r="Y4730">
        <f>IF(V4730&lt;&gt;"",IFERROR(INDEX(federal_program_name_lookup,MATCH(V4730,aln_lookup,0)),""),"")</f>
        <v/>
      </c>
    </row>
    <row r="4731">
      <c r="A4731">
        <f>IF(B4731&lt;&gt;"", "AWARD-"&amp;TEXT(ROW()-1,"0000"), "")</f>
        <v/>
      </c>
      <c r="B4731" s="4" t="n"/>
      <c r="C4731" s="4" t="n"/>
      <c r="D4731" s="4" t="n"/>
      <c r="E4731" s="6" t="n"/>
      <c r="F4731" s="7" t="n"/>
      <c r="G4731" s="6" t="n"/>
      <c r="H4731" s="6" t="n"/>
      <c r="I4731" s="6" t="n"/>
      <c r="J4731" s="5">
        <f>SUMIFS(amount_expended,cfda_key,V4731)</f>
        <v/>
      </c>
      <c r="K4731" s="5">
        <f>IF(G4731="OTHER CLUSTER NOT LISTED ABOVE",SUMIFS(amount_expended,uniform_other_cluster_name,X4731), IF(AND(OR(G4731="N/A",G4731=""),H4731=""),0,IF(G4731="STATE CLUSTER",SUMIFS(amount_expended,uniform_state_cluster_name,W4731),SUMIFS(amount_expended,cluster_name,G4731))))</f>
        <v/>
      </c>
      <c r="L4731" s="6" t="n"/>
      <c r="M4731" s="4" t="n"/>
      <c r="N4731" s="6" t="n"/>
      <c r="O4731" s="4" t="n"/>
      <c r="P4731" s="4" t="n"/>
      <c r="Q4731" s="6" t="n"/>
      <c r="R4731" s="7" t="n"/>
      <c r="S4731" s="6" t="n"/>
      <c r="T4731" s="6" t="n"/>
      <c r="U4731" s="6" t="n"/>
      <c r="V4731" s="3">
        <f>IF(OR(B4731="",C4731),"",CONCATENATE(B4731,".",C4731))</f>
        <v/>
      </c>
      <c r="W4731">
        <f>UPPER(TRIM(H4731))</f>
        <v/>
      </c>
      <c r="X4731">
        <f>UPPER(TRIM(I4731))</f>
        <v/>
      </c>
      <c r="Y4731">
        <f>IF(V4731&lt;&gt;"",IFERROR(INDEX(federal_program_name_lookup,MATCH(V4731,aln_lookup,0)),""),"")</f>
        <v/>
      </c>
    </row>
    <row r="4732">
      <c r="A4732">
        <f>IF(B4732&lt;&gt;"", "AWARD-"&amp;TEXT(ROW()-1,"0000"), "")</f>
        <v/>
      </c>
      <c r="B4732" s="4" t="n"/>
      <c r="C4732" s="4" t="n"/>
      <c r="D4732" s="4" t="n"/>
      <c r="E4732" s="6" t="n"/>
      <c r="F4732" s="7" t="n"/>
      <c r="G4732" s="6" t="n"/>
      <c r="H4732" s="6" t="n"/>
      <c r="I4732" s="6" t="n"/>
      <c r="J4732" s="5">
        <f>SUMIFS(amount_expended,cfda_key,V4732)</f>
        <v/>
      </c>
      <c r="K4732" s="5">
        <f>IF(G4732="OTHER CLUSTER NOT LISTED ABOVE",SUMIFS(amount_expended,uniform_other_cluster_name,X4732), IF(AND(OR(G4732="N/A",G4732=""),H4732=""),0,IF(G4732="STATE CLUSTER",SUMIFS(amount_expended,uniform_state_cluster_name,W4732),SUMIFS(amount_expended,cluster_name,G4732))))</f>
        <v/>
      </c>
      <c r="L4732" s="6" t="n"/>
      <c r="M4732" s="4" t="n"/>
      <c r="N4732" s="6" t="n"/>
      <c r="O4732" s="4" t="n"/>
      <c r="P4732" s="4" t="n"/>
      <c r="Q4732" s="6" t="n"/>
      <c r="R4732" s="7" t="n"/>
      <c r="S4732" s="6" t="n"/>
      <c r="T4732" s="6" t="n"/>
      <c r="U4732" s="6" t="n"/>
      <c r="V4732" s="3">
        <f>IF(OR(B4732="",C4732),"",CONCATENATE(B4732,".",C4732))</f>
        <v/>
      </c>
      <c r="W4732">
        <f>UPPER(TRIM(H4732))</f>
        <v/>
      </c>
      <c r="X4732">
        <f>UPPER(TRIM(I4732))</f>
        <v/>
      </c>
      <c r="Y4732">
        <f>IF(V4732&lt;&gt;"",IFERROR(INDEX(federal_program_name_lookup,MATCH(V4732,aln_lookup,0)),""),"")</f>
        <v/>
      </c>
    </row>
    <row r="4733">
      <c r="A4733">
        <f>IF(B4733&lt;&gt;"", "AWARD-"&amp;TEXT(ROW()-1,"0000"), "")</f>
        <v/>
      </c>
      <c r="B4733" s="4" t="n"/>
      <c r="C4733" s="4" t="n"/>
      <c r="D4733" s="4" t="n"/>
      <c r="E4733" s="6" t="n"/>
      <c r="F4733" s="7" t="n"/>
      <c r="G4733" s="6" t="n"/>
      <c r="H4733" s="6" t="n"/>
      <c r="I4733" s="6" t="n"/>
      <c r="J4733" s="5">
        <f>SUMIFS(amount_expended,cfda_key,V4733)</f>
        <v/>
      </c>
      <c r="K4733" s="5">
        <f>IF(G4733="OTHER CLUSTER NOT LISTED ABOVE",SUMIFS(amount_expended,uniform_other_cluster_name,X4733), IF(AND(OR(G4733="N/A",G4733=""),H4733=""),0,IF(G4733="STATE CLUSTER",SUMIFS(amount_expended,uniform_state_cluster_name,W4733),SUMIFS(amount_expended,cluster_name,G4733))))</f>
        <v/>
      </c>
      <c r="L4733" s="6" t="n"/>
      <c r="M4733" s="4" t="n"/>
      <c r="N4733" s="6" t="n"/>
      <c r="O4733" s="4" t="n"/>
      <c r="P4733" s="4" t="n"/>
      <c r="Q4733" s="6" t="n"/>
      <c r="R4733" s="7" t="n"/>
      <c r="S4733" s="6" t="n"/>
      <c r="T4733" s="6" t="n"/>
      <c r="U4733" s="6" t="n"/>
      <c r="V4733" s="3">
        <f>IF(OR(B4733="",C4733),"",CONCATENATE(B4733,".",C4733))</f>
        <v/>
      </c>
      <c r="W4733">
        <f>UPPER(TRIM(H4733))</f>
        <v/>
      </c>
      <c r="X4733">
        <f>UPPER(TRIM(I4733))</f>
        <v/>
      </c>
      <c r="Y4733">
        <f>IF(V4733&lt;&gt;"",IFERROR(INDEX(federal_program_name_lookup,MATCH(V4733,aln_lookup,0)),""),"")</f>
        <v/>
      </c>
    </row>
    <row r="4734">
      <c r="A4734">
        <f>IF(B4734&lt;&gt;"", "AWARD-"&amp;TEXT(ROW()-1,"0000"), "")</f>
        <v/>
      </c>
      <c r="B4734" s="4" t="n"/>
      <c r="C4734" s="4" t="n"/>
      <c r="D4734" s="4" t="n"/>
      <c r="E4734" s="6" t="n"/>
      <c r="F4734" s="7" t="n"/>
      <c r="G4734" s="6" t="n"/>
      <c r="H4734" s="6" t="n"/>
      <c r="I4734" s="6" t="n"/>
      <c r="J4734" s="5">
        <f>SUMIFS(amount_expended,cfda_key,V4734)</f>
        <v/>
      </c>
      <c r="K4734" s="5">
        <f>IF(G4734="OTHER CLUSTER NOT LISTED ABOVE",SUMIFS(amount_expended,uniform_other_cluster_name,X4734), IF(AND(OR(G4734="N/A",G4734=""),H4734=""),0,IF(G4734="STATE CLUSTER",SUMIFS(amount_expended,uniform_state_cluster_name,W4734),SUMIFS(amount_expended,cluster_name,G4734))))</f>
        <v/>
      </c>
      <c r="L4734" s="6" t="n"/>
      <c r="M4734" s="4" t="n"/>
      <c r="N4734" s="6" t="n"/>
      <c r="O4734" s="4" t="n"/>
      <c r="P4734" s="4" t="n"/>
      <c r="Q4734" s="6" t="n"/>
      <c r="R4734" s="7" t="n"/>
      <c r="S4734" s="6" t="n"/>
      <c r="T4734" s="6" t="n"/>
      <c r="U4734" s="6" t="n"/>
      <c r="V4734" s="3">
        <f>IF(OR(B4734="",C4734),"",CONCATENATE(B4734,".",C4734))</f>
        <v/>
      </c>
      <c r="W4734">
        <f>UPPER(TRIM(H4734))</f>
        <v/>
      </c>
      <c r="X4734">
        <f>UPPER(TRIM(I4734))</f>
        <v/>
      </c>
      <c r="Y4734">
        <f>IF(V4734&lt;&gt;"",IFERROR(INDEX(federal_program_name_lookup,MATCH(V4734,aln_lookup,0)),""),"")</f>
        <v/>
      </c>
    </row>
    <row r="4735">
      <c r="A4735">
        <f>IF(B4735&lt;&gt;"", "AWARD-"&amp;TEXT(ROW()-1,"0000"), "")</f>
        <v/>
      </c>
      <c r="B4735" s="4" t="n"/>
      <c r="C4735" s="4" t="n"/>
      <c r="D4735" s="4" t="n"/>
      <c r="E4735" s="6" t="n"/>
      <c r="F4735" s="7" t="n"/>
      <c r="G4735" s="6" t="n"/>
      <c r="H4735" s="6" t="n"/>
      <c r="I4735" s="6" t="n"/>
      <c r="J4735" s="5">
        <f>SUMIFS(amount_expended,cfda_key,V4735)</f>
        <v/>
      </c>
      <c r="K4735" s="5">
        <f>IF(G4735="OTHER CLUSTER NOT LISTED ABOVE",SUMIFS(amount_expended,uniform_other_cluster_name,X4735), IF(AND(OR(G4735="N/A",G4735=""),H4735=""),0,IF(G4735="STATE CLUSTER",SUMIFS(amount_expended,uniform_state_cluster_name,W4735),SUMIFS(amount_expended,cluster_name,G4735))))</f>
        <v/>
      </c>
      <c r="L4735" s="6" t="n"/>
      <c r="M4735" s="4" t="n"/>
      <c r="N4735" s="6" t="n"/>
      <c r="O4735" s="4" t="n"/>
      <c r="P4735" s="4" t="n"/>
      <c r="Q4735" s="6" t="n"/>
      <c r="R4735" s="7" t="n"/>
      <c r="S4735" s="6" t="n"/>
      <c r="T4735" s="6" t="n"/>
      <c r="U4735" s="6" t="n"/>
      <c r="V4735" s="3">
        <f>IF(OR(B4735="",C4735),"",CONCATENATE(B4735,".",C4735))</f>
        <v/>
      </c>
      <c r="W4735">
        <f>UPPER(TRIM(H4735))</f>
        <v/>
      </c>
      <c r="X4735">
        <f>UPPER(TRIM(I4735))</f>
        <v/>
      </c>
      <c r="Y4735">
        <f>IF(V4735&lt;&gt;"",IFERROR(INDEX(federal_program_name_lookup,MATCH(V4735,aln_lookup,0)),""),"")</f>
        <v/>
      </c>
    </row>
    <row r="4736">
      <c r="A4736">
        <f>IF(B4736&lt;&gt;"", "AWARD-"&amp;TEXT(ROW()-1,"0000"), "")</f>
        <v/>
      </c>
      <c r="B4736" s="4" t="n"/>
      <c r="C4736" s="4" t="n"/>
      <c r="D4736" s="4" t="n"/>
      <c r="E4736" s="6" t="n"/>
      <c r="F4736" s="7" t="n"/>
      <c r="G4736" s="6" t="n"/>
      <c r="H4736" s="6" t="n"/>
      <c r="I4736" s="6" t="n"/>
      <c r="J4736" s="5">
        <f>SUMIFS(amount_expended,cfda_key,V4736)</f>
        <v/>
      </c>
      <c r="K4736" s="5">
        <f>IF(G4736="OTHER CLUSTER NOT LISTED ABOVE",SUMIFS(amount_expended,uniform_other_cluster_name,X4736), IF(AND(OR(G4736="N/A",G4736=""),H4736=""),0,IF(G4736="STATE CLUSTER",SUMIFS(amount_expended,uniform_state_cluster_name,W4736),SUMIFS(amount_expended,cluster_name,G4736))))</f>
        <v/>
      </c>
      <c r="L4736" s="6" t="n"/>
      <c r="M4736" s="4" t="n"/>
      <c r="N4736" s="6" t="n"/>
      <c r="O4736" s="4" t="n"/>
      <c r="P4736" s="4" t="n"/>
      <c r="Q4736" s="6" t="n"/>
      <c r="R4736" s="7" t="n"/>
      <c r="S4736" s="6" t="n"/>
      <c r="T4736" s="6" t="n"/>
      <c r="U4736" s="6" t="n"/>
      <c r="V4736" s="3">
        <f>IF(OR(B4736="",C4736),"",CONCATENATE(B4736,".",C4736))</f>
        <v/>
      </c>
      <c r="W4736">
        <f>UPPER(TRIM(H4736))</f>
        <v/>
      </c>
      <c r="X4736">
        <f>UPPER(TRIM(I4736))</f>
        <v/>
      </c>
      <c r="Y4736">
        <f>IF(V4736&lt;&gt;"",IFERROR(INDEX(federal_program_name_lookup,MATCH(V4736,aln_lookup,0)),""),"")</f>
        <v/>
      </c>
    </row>
    <row r="4737">
      <c r="A4737">
        <f>IF(B4737&lt;&gt;"", "AWARD-"&amp;TEXT(ROW()-1,"0000"), "")</f>
        <v/>
      </c>
      <c r="B4737" s="4" t="n"/>
      <c r="C4737" s="4" t="n"/>
      <c r="D4737" s="4" t="n"/>
      <c r="E4737" s="6" t="n"/>
      <c r="F4737" s="7" t="n"/>
      <c r="G4737" s="6" t="n"/>
      <c r="H4737" s="6" t="n"/>
      <c r="I4737" s="6" t="n"/>
      <c r="J4737" s="5">
        <f>SUMIFS(amount_expended,cfda_key,V4737)</f>
        <v/>
      </c>
      <c r="K4737" s="5">
        <f>IF(G4737="OTHER CLUSTER NOT LISTED ABOVE",SUMIFS(amount_expended,uniform_other_cluster_name,X4737), IF(AND(OR(G4737="N/A",G4737=""),H4737=""),0,IF(G4737="STATE CLUSTER",SUMIFS(amount_expended,uniform_state_cluster_name,W4737),SUMIFS(amount_expended,cluster_name,G4737))))</f>
        <v/>
      </c>
      <c r="L4737" s="6" t="n"/>
      <c r="M4737" s="4" t="n"/>
      <c r="N4737" s="6" t="n"/>
      <c r="O4737" s="4" t="n"/>
      <c r="P4737" s="4" t="n"/>
      <c r="Q4737" s="6" t="n"/>
      <c r="R4737" s="7" t="n"/>
      <c r="S4737" s="6" t="n"/>
      <c r="T4737" s="6" t="n"/>
      <c r="U4737" s="6" t="n"/>
      <c r="V4737" s="3">
        <f>IF(OR(B4737="",C4737),"",CONCATENATE(B4737,".",C4737))</f>
        <v/>
      </c>
      <c r="W4737">
        <f>UPPER(TRIM(H4737))</f>
        <v/>
      </c>
      <c r="X4737">
        <f>UPPER(TRIM(I4737))</f>
        <v/>
      </c>
      <c r="Y4737">
        <f>IF(V4737&lt;&gt;"",IFERROR(INDEX(federal_program_name_lookup,MATCH(V4737,aln_lookup,0)),""),"")</f>
        <v/>
      </c>
    </row>
    <row r="4738">
      <c r="A4738">
        <f>IF(B4738&lt;&gt;"", "AWARD-"&amp;TEXT(ROW()-1,"0000"), "")</f>
        <v/>
      </c>
      <c r="B4738" s="4" t="n"/>
      <c r="C4738" s="4" t="n"/>
      <c r="D4738" s="4" t="n"/>
      <c r="E4738" s="6" t="n"/>
      <c r="F4738" s="7" t="n"/>
      <c r="G4738" s="6" t="n"/>
      <c r="H4738" s="6" t="n"/>
      <c r="I4738" s="6" t="n"/>
      <c r="J4738" s="5">
        <f>SUMIFS(amount_expended,cfda_key,V4738)</f>
        <v/>
      </c>
      <c r="K4738" s="5">
        <f>IF(G4738="OTHER CLUSTER NOT LISTED ABOVE",SUMIFS(amount_expended,uniform_other_cluster_name,X4738), IF(AND(OR(G4738="N/A",G4738=""),H4738=""),0,IF(G4738="STATE CLUSTER",SUMIFS(amount_expended,uniform_state_cluster_name,W4738),SUMIFS(amount_expended,cluster_name,G4738))))</f>
        <v/>
      </c>
      <c r="L4738" s="6" t="n"/>
      <c r="M4738" s="4" t="n"/>
      <c r="N4738" s="6" t="n"/>
      <c r="O4738" s="4" t="n"/>
      <c r="P4738" s="4" t="n"/>
      <c r="Q4738" s="6" t="n"/>
      <c r="R4738" s="7" t="n"/>
      <c r="S4738" s="6" t="n"/>
      <c r="T4738" s="6" t="n"/>
      <c r="U4738" s="6" t="n"/>
      <c r="V4738" s="3">
        <f>IF(OR(B4738="",C4738),"",CONCATENATE(B4738,".",C4738))</f>
        <v/>
      </c>
      <c r="W4738">
        <f>UPPER(TRIM(H4738))</f>
        <v/>
      </c>
      <c r="X4738">
        <f>UPPER(TRIM(I4738))</f>
        <v/>
      </c>
      <c r="Y4738">
        <f>IF(V4738&lt;&gt;"",IFERROR(INDEX(federal_program_name_lookup,MATCH(V4738,aln_lookup,0)),""),"")</f>
        <v/>
      </c>
    </row>
    <row r="4739">
      <c r="A4739">
        <f>IF(B4739&lt;&gt;"", "AWARD-"&amp;TEXT(ROW()-1,"0000"), "")</f>
        <v/>
      </c>
      <c r="B4739" s="4" t="n"/>
      <c r="C4739" s="4" t="n"/>
      <c r="D4739" s="4" t="n"/>
      <c r="E4739" s="6" t="n"/>
      <c r="F4739" s="7" t="n"/>
      <c r="G4739" s="6" t="n"/>
      <c r="H4739" s="6" t="n"/>
      <c r="I4739" s="6" t="n"/>
      <c r="J4739" s="5">
        <f>SUMIFS(amount_expended,cfda_key,V4739)</f>
        <v/>
      </c>
      <c r="K4739" s="5">
        <f>IF(G4739="OTHER CLUSTER NOT LISTED ABOVE",SUMIFS(amount_expended,uniform_other_cluster_name,X4739), IF(AND(OR(G4739="N/A",G4739=""),H4739=""),0,IF(G4739="STATE CLUSTER",SUMIFS(amount_expended,uniform_state_cluster_name,W4739),SUMIFS(amount_expended,cluster_name,G4739))))</f>
        <v/>
      </c>
      <c r="L4739" s="6" t="n"/>
      <c r="M4739" s="4" t="n"/>
      <c r="N4739" s="6" t="n"/>
      <c r="O4739" s="4" t="n"/>
      <c r="P4739" s="4" t="n"/>
      <c r="Q4739" s="6" t="n"/>
      <c r="R4739" s="7" t="n"/>
      <c r="S4739" s="6" t="n"/>
      <c r="T4739" s="6" t="n"/>
      <c r="U4739" s="6" t="n"/>
      <c r="V4739" s="3">
        <f>IF(OR(B4739="",C4739),"",CONCATENATE(B4739,".",C4739))</f>
        <v/>
      </c>
      <c r="W4739">
        <f>UPPER(TRIM(H4739))</f>
        <v/>
      </c>
      <c r="X4739">
        <f>UPPER(TRIM(I4739))</f>
        <v/>
      </c>
      <c r="Y4739">
        <f>IF(V4739&lt;&gt;"",IFERROR(INDEX(federal_program_name_lookup,MATCH(V4739,aln_lookup,0)),""),"")</f>
        <v/>
      </c>
    </row>
    <row r="4740">
      <c r="A4740">
        <f>IF(B4740&lt;&gt;"", "AWARD-"&amp;TEXT(ROW()-1,"0000"), "")</f>
        <v/>
      </c>
      <c r="B4740" s="4" t="n"/>
      <c r="C4740" s="4" t="n"/>
      <c r="D4740" s="4" t="n"/>
      <c r="E4740" s="6" t="n"/>
      <c r="F4740" s="7" t="n"/>
      <c r="G4740" s="6" t="n"/>
      <c r="H4740" s="6" t="n"/>
      <c r="I4740" s="6" t="n"/>
      <c r="J4740" s="5">
        <f>SUMIFS(amount_expended,cfda_key,V4740)</f>
        <v/>
      </c>
      <c r="K4740" s="5">
        <f>IF(G4740="OTHER CLUSTER NOT LISTED ABOVE",SUMIFS(amount_expended,uniform_other_cluster_name,X4740), IF(AND(OR(G4740="N/A",G4740=""),H4740=""),0,IF(G4740="STATE CLUSTER",SUMIFS(amount_expended,uniform_state_cluster_name,W4740),SUMIFS(amount_expended,cluster_name,G4740))))</f>
        <v/>
      </c>
      <c r="L4740" s="6" t="n"/>
      <c r="M4740" s="4" t="n"/>
      <c r="N4740" s="6" t="n"/>
      <c r="O4740" s="4" t="n"/>
      <c r="P4740" s="4" t="n"/>
      <c r="Q4740" s="6" t="n"/>
      <c r="R4740" s="7" t="n"/>
      <c r="S4740" s="6" t="n"/>
      <c r="T4740" s="6" t="n"/>
      <c r="U4740" s="6" t="n"/>
      <c r="V4740" s="3">
        <f>IF(OR(B4740="",C4740),"",CONCATENATE(B4740,".",C4740))</f>
        <v/>
      </c>
      <c r="W4740">
        <f>UPPER(TRIM(H4740))</f>
        <v/>
      </c>
      <c r="X4740">
        <f>UPPER(TRIM(I4740))</f>
        <v/>
      </c>
      <c r="Y4740">
        <f>IF(V4740&lt;&gt;"",IFERROR(INDEX(federal_program_name_lookup,MATCH(V4740,aln_lookup,0)),""),"")</f>
        <v/>
      </c>
    </row>
    <row r="4741">
      <c r="A4741">
        <f>IF(B4741&lt;&gt;"", "AWARD-"&amp;TEXT(ROW()-1,"0000"), "")</f>
        <v/>
      </c>
      <c r="B4741" s="4" t="n"/>
      <c r="C4741" s="4" t="n"/>
      <c r="D4741" s="4" t="n"/>
      <c r="E4741" s="6" t="n"/>
      <c r="F4741" s="7" t="n"/>
      <c r="G4741" s="6" t="n"/>
      <c r="H4741" s="6" t="n"/>
      <c r="I4741" s="6" t="n"/>
      <c r="J4741" s="5">
        <f>SUMIFS(amount_expended,cfda_key,V4741)</f>
        <v/>
      </c>
      <c r="K4741" s="5">
        <f>IF(G4741="OTHER CLUSTER NOT LISTED ABOVE",SUMIFS(amount_expended,uniform_other_cluster_name,X4741), IF(AND(OR(G4741="N/A",G4741=""),H4741=""),0,IF(G4741="STATE CLUSTER",SUMIFS(amount_expended,uniform_state_cluster_name,W4741),SUMIFS(amount_expended,cluster_name,G4741))))</f>
        <v/>
      </c>
      <c r="L4741" s="6" t="n"/>
      <c r="M4741" s="4" t="n"/>
      <c r="N4741" s="6" t="n"/>
      <c r="O4741" s="4" t="n"/>
      <c r="P4741" s="4" t="n"/>
      <c r="Q4741" s="6" t="n"/>
      <c r="R4741" s="7" t="n"/>
      <c r="S4741" s="6" t="n"/>
      <c r="T4741" s="6" t="n"/>
      <c r="U4741" s="6" t="n"/>
      <c r="V4741" s="3">
        <f>IF(OR(B4741="",C4741),"",CONCATENATE(B4741,".",C4741))</f>
        <v/>
      </c>
      <c r="W4741">
        <f>UPPER(TRIM(H4741))</f>
        <v/>
      </c>
      <c r="X4741">
        <f>UPPER(TRIM(I4741))</f>
        <v/>
      </c>
      <c r="Y4741">
        <f>IF(V4741&lt;&gt;"",IFERROR(INDEX(federal_program_name_lookup,MATCH(V4741,aln_lookup,0)),""),"")</f>
        <v/>
      </c>
    </row>
    <row r="4742">
      <c r="A4742">
        <f>IF(B4742&lt;&gt;"", "AWARD-"&amp;TEXT(ROW()-1,"0000"), "")</f>
        <v/>
      </c>
      <c r="B4742" s="4" t="n"/>
      <c r="C4742" s="4" t="n"/>
      <c r="D4742" s="4" t="n"/>
      <c r="E4742" s="6" t="n"/>
      <c r="F4742" s="7" t="n"/>
      <c r="G4742" s="6" t="n"/>
      <c r="H4742" s="6" t="n"/>
      <c r="I4742" s="6" t="n"/>
      <c r="J4742" s="5">
        <f>SUMIFS(amount_expended,cfda_key,V4742)</f>
        <v/>
      </c>
      <c r="K4742" s="5">
        <f>IF(G4742="OTHER CLUSTER NOT LISTED ABOVE",SUMIFS(amount_expended,uniform_other_cluster_name,X4742), IF(AND(OR(G4742="N/A",G4742=""),H4742=""),0,IF(G4742="STATE CLUSTER",SUMIFS(amount_expended,uniform_state_cluster_name,W4742),SUMIFS(amount_expended,cluster_name,G4742))))</f>
        <v/>
      </c>
      <c r="L4742" s="6" t="n"/>
      <c r="M4742" s="4" t="n"/>
      <c r="N4742" s="6" t="n"/>
      <c r="O4742" s="4" t="n"/>
      <c r="P4742" s="4" t="n"/>
      <c r="Q4742" s="6" t="n"/>
      <c r="R4742" s="7" t="n"/>
      <c r="S4742" s="6" t="n"/>
      <c r="T4742" s="6" t="n"/>
      <c r="U4742" s="6" t="n"/>
      <c r="V4742" s="3">
        <f>IF(OR(B4742="",C4742),"",CONCATENATE(B4742,".",C4742))</f>
        <v/>
      </c>
      <c r="W4742">
        <f>UPPER(TRIM(H4742))</f>
        <v/>
      </c>
      <c r="X4742">
        <f>UPPER(TRIM(I4742))</f>
        <v/>
      </c>
      <c r="Y4742">
        <f>IF(V4742&lt;&gt;"",IFERROR(INDEX(federal_program_name_lookup,MATCH(V4742,aln_lookup,0)),""),"")</f>
        <v/>
      </c>
    </row>
    <row r="4743">
      <c r="A4743">
        <f>IF(B4743&lt;&gt;"", "AWARD-"&amp;TEXT(ROW()-1,"0000"), "")</f>
        <v/>
      </c>
      <c r="B4743" s="4" t="n"/>
      <c r="C4743" s="4" t="n"/>
      <c r="D4743" s="4" t="n"/>
      <c r="E4743" s="6" t="n"/>
      <c r="F4743" s="7" t="n"/>
      <c r="G4743" s="6" t="n"/>
      <c r="H4743" s="6" t="n"/>
      <c r="I4743" s="6" t="n"/>
      <c r="J4743" s="5">
        <f>SUMIFS(amount_expended,cfda_key,V4743)</f>
        <v/>
      </c>
      <c r="K4743" s="5">
        <f>IF(G4743="OTHER CLUSTER NOT LISTED ABOVE",SUMIFS(amount_expended,uniform_other_cluster_name,X4743), IF(AND(OR(G4743="N/A",G4743=""),H4743=""),0,IF(G4743="STATE CLUSTER",SUMIFS(amount_expended,uniform_state_cluster_name,W4743),SUMIFS(amount_expended,cluster_name,G4743))))</f>
        <v/>
      </c>
      <c r="L4743" s="6" t="n"/>
      <c r="M4743" s="4" t="n"/>
      <c r="N4743" s="6" t="n"/>
      <c r="O4743" s="4" t="n"/>
      <c r="P4743" s="4" t="n"/>
      <c r="Q4743" s="6" t="n"/>
      <c r="R4743" s="7" t="n"/>
      <c r="S4743" s="6" t="n"/>
      <c r="T4743" s="6" t="n"/>
      <c r="U4743" s="6" t="n"/>
      <c r="V4743" s="3">
        <f>IF(OR(B4743="",C4743),"",CONCATENATE(B4743,".",C4743))</f>
        <v/>
      </c>
      <c r="W4743">
        <f>UPPER(TRIM(H4743))</f>
        <v/>
      </c>
      <c r="X4743">
        <f>UPPER(TRIM(I4743))</f>
        <v/>
      </c>
      <c r="Y4743">
        <f>IF(V4743&lt;&gt;"",IFERROR(INDEX(federal_program_name_lookup,MATCH(V4743,aln_lookup,0)),""),"")</f>
        <v/>
      </c>
    </row>
    <row r="4744">
      <c r="A4744">
        <f>IF(B4744&lt;&gt;"", "AWARD-"&amp;TEXT(ROW()-1,"0000"), "")</f>
        <v/>
      </c>
      <c r="B4744" s="4" t="n"/>
      <c r="C4744" s="4" t="n"/>
      <c r="D4744" s="4" t="n"/>
      <c r="E4744" s="6" t="n"/>
      <c r="F4744" s="7" t="n"/>
      <c r="G4744" s="6" t="n"/>
      <c r="H4744" s="6" t="n"/>
      <c r="I4744" s="6" t="n"/>
      <c r="J4744" s="5">
        <f>SUMIFS(amount_expended,cfda_key,V4744)</f>
        <v/>
      </c>
      <c r="K4744" s="5">
        <f>IF(G4744="OTHER CLUSTER NOT LISTED ABOVE",SUMIFS(amount_expended,uniform_other_cluster_name,X4744), IF(AND(OR(G4744="N/A",G4744=""),H4744=""),0,IF(G4744="STATE CLUSTER",SUMIFS(amount_expended,uniform_state_cluster_name,W4744),SUMIFS(amount_expended,cluster_name,G4744))))</f>
        <v/>
      </c>
      <c r="L4744" s="6" t="n"/>
      <c r="M4744" s="4" t="n"/>
      <c r="N4744" s="6" t="n"/>
      <c r="O4744" s="4" t="n"/>
      <c r="P4744" s="4" t="n"/>
      <c r="Q4744" s="6" t="n"/>
      <c r="R4744" s="7" t="n"/>
      <c r="S4744" s="6" t="n"/>
      <c r="T4744" s="6" t="n"/>
      <c r="U4744" s="6" t="n"/>
      <c r="V4744" s="3">
        <f>IF(OR(B4744="",C4744),"",CONCATENATE(B4744,".",C4744))</f>
        <v/>
      </c>
      <c r="W4744">
        <f>UPPER(TRIM(H4744))</f>
        <v/>
      </c>
      <c r="X4744">
        <f>UPPER(TRIM(I4744))</f>
        <v/>
      </c>
      <c r="Y4744">
        <f>IF(V4744&lt;&gt;"",IFERROR(INDEX(federal_program_name_lookup,MATCH(V4744,aln_lookup,0)),""),"")</f>
        <v/>
      </c>
    </row>
    <row r="4745">
      <c r="A4745">
        <f>IF(B4745&lt;&gt;"", "AWARD-"&amp;TEXT(ROW()-1,"0000"), "")</f>
        <v/>
      </c>
      <c r="B4745" s="4" t="n"/>
      <c r="C4745" s="4" t="n"/>
      <c r="D4745" s="4" t="n"/>
      <c r="E4745" s="6" t="n"/>
      <c r="F4745" s="7" t="n"/>
      <c r="G4745" s="6" t="n"/>
      <c r="H4745" s="6" t="n"/>
      <c r="I4745" s="6" t="n"/>
      <c r="J4745" s="5">
        <f>SUMIFS(amount_expended,cfda_key,V4745)</f>
        <v/>
      </c>
      <c r="K4745" s="5">
        <f>IF(G4745="OTHER CLUSTER NOT LISTED ABOVE",SUMIFS(amount_expended,uniform_other_cluster_name,X4745), IF(AND(OR(G4745="N/A",G4745=""),H4745=""),0,IF(G4745="STATE CLUSTER",SUMIFS(amount_expended,uniform_state_cluster_name,W4745),SUMIFS(amount_expended,cluster_name,G4745))))</f>
        <v/>
      </c>
      <c r="L4745" s="6" t="n"/>
      <c r="M4745" s="4" t="n"/>
      <c r="N4745" s="6" t="n"/>
      <c r="O4745" s="4" t="n"/>
      <c r="P4745" s="4" t="n"/>
      <c r="Q4745" s="6" t="n"/>
      <c r="R4745" s="7" t="n"/>
      <c r="S4745" s="6" t="n"/>
      <c r="T4745" s="6" t="n"/>
      <c r="U4745" s="6" t="n"/>
      <c r="V4745" s="3">
        <f>IF(OR(B4745="",C4745),"",CONCATENATE(B4745,".",C4745))</f>
        <v/>
      </c>
      <c r="W4745">
        <f>UPPER(TRIM(H4745))</f>
        <v/>
      </c>
      <c r="X4745">
        <f>UPPER(TRIM(I4745))</f>
        <v/>
      </c>
      <c r="Y4745">
        <f>IF(V4745&lt;&gt;"",IFERROR(INDEX(federal_program_name_lookup,MATCH(V4745,aln_lookup,0)),""),"")</f>
        <v/>
      </c>
    </row>
    <row r="4746">
      <c r="A4746">
        <f>IF(B4746&lt;&gt;"", "AWARD-"&amp;TEXT(ROW()-1,"0000"), "")</f>
        <v/>
      </c>
      <c r="B4746" s="4" t="n"/>
      <c r="C4746" s="4" t="n"/>
      <c r="D4746" s="4" t="n"/>
      <c r="E4746" s="6" t="n"/>
      <c r="F4746" s="7" t="n"/>
      <c r="G4746" s="6" t="n"/>
      <c r="H4746" s="6" t="n"/>
      <c r="I4746" s="6" t="n"/>
      <c r="J4746" s="5">
        <f>SUMIFS(amount_expended,cfda_key,V4746)</f>
        <v/>
      </c>
      <c r="K4746" s="5">
        <f>IF(G4746="OTHER CLUSTER NOT LISTED ABOVE",SUMIFS(amount_expended,uniform_other_cluster_name,X4746), IF(AND(OR(G4746="N/A",G4746=""),H4746=""),0,IF(G4746="STATE CLUSTER",SUMIFS(amount_expended,uniform_state_cluster_name,W4746),SUMIFS(amount_expended,cluster_name,G4746))))</f>
        <v/>
      </c>
      <c r="L4746" s="6" t="n"/>
      <c r="M4746" s="4" t="n"/>
      <c r="N4746" s="6" t="n"/>
      <c r="O4746" s="4" t="n"/>
      <c r="P4746" s="4" t="n"/>
      <c r="Q4746" s="6" t="n"/>
      <c r="R4746" s="7" t="n"/>
      <c r="S4746" s="6" t="n"/>
      <c r="T4746" s="6" t="n"/>
      <c r="U4746" s="6" t="n"/>
      <c r="V4746" s="3">
        <f>IF(OR(B4746="",C4746),"",CONCATENATE(B4746,".",C4746))</f>
        <v/>
      </c>
      <c r="W4746">
        <f>UPPER(TRIM(H4746))</f>
        <v/>
      </c>
      <c r="X4746">
        <f>UPPER(TRIM(I4746))</f>
        <v/>
      </c>
      <c r="Y4746">
        <f>IF(V4746&lt;&gt;"",IFERROR(INDEX(federal_program_name_lookup,MATCH(V4746,aln_lookup,0)),""),"")</f>
        <v/>
      </c>
    </row>
    <row r="4747">
      <c r="A4747">
        <f>IF(B4747&lt;&gt;"", "AWARD-"&amp;TEXT(ROW()-1,"0000"), "")</f>
        <v/>
      </c>
      <c r="B4747" s="4" t="n"/>
      <c r="C4747" s="4" t="n"/>
      <c r="D4747" s="4" t="n"/>
      <c r="E4747" s="6" t="n"/>
      <c r="F4747" s="7" t="n"/>
      <c r="G4747" s="6" t="n"/>
      <c r="H4747" s="6" t="n"/>
      <c r="I4747" s="6" t="n"/>
      <c r="J4747" s="5">
        <f>SUMIFS(amount_expended,cfda_key,V4747)</f>
        <v/>
      </c>
      <c r="K4747" s="5">
        <f>IF(G4747="OTHER CLUSTER NOT LISTED ABOVE",SUMIFS(amount_expended,uniform_other_cluster_name,X4747), IF(AND(OR(G4747="N/A",G4747=""),H4747=""),0,IF(G4747="STATE CLUSTER",SUMIFS(amount_expended,uniform_state_cluster_name,W4747),SUMIFS(amount_expended,cluster_name,G4747))))</f>
        <v/>
      </c>
      <c r="L4747" s="6" t="n"/>
      <c r="M4747" s="4" t="n"/>
      <c r="N4747" s="6" t="n"/>
      <c r="O4747" s="4" t="n"/>
      <c r="P4747" s="4" t="n"/>
      <c r="Q4747" s="6" t="n"/>
      <c r="R4747" s="7" t="n"/>
      <c r="S4747" s="6" t="n"/>
      <c r="T4747" s="6" t="n"/>
      <c r="U4747" s="6" t="n"/>
      <c r="V4747" s="3">
        <f>IF(OR(B4747="",C4747),"",CONCATENATE(B4747,".",C4747))</f>
        <v/>
      </c>
      <c r="W4747">
        <f>UPPER(TRIM(H4747))</f>
        <v/>
      </c>
      <c r="X4747">
        <f>UPPER(TRIM(I4747))</f>
        <v/>
      </c>
      <c r="Y4747">
        <f>IF(V4747&lt;&gt;"",IFERROR(INDEX(federal_program_name_lookup,MATCH(V4747,aln_lookup,0)),""),"")</f>
        <v/>
      </c>
    </row>
    <row r="4748">
      <c r="A4748">
        <f>IF(B4748&lt;&gt;"", "AWARD-"&amp;TEXT(ROW()-1,"0000"), "")</f>
        <v/>
      </c>
      <c r="B4748" s="4" t="n"/>
      <c r="C4748" s="4" t="n"/>
      <c r="D4748" s="4" t="n"/>
      <c r="E4748" s="6" t="n"/>
      <c r="F4748" s="7" t="n"/>
      <c r="G4748" s="6" t="n"/>
      <c r="H4748" s="6" t="n"/>
      <c r="I4748" s="6" t="n"/>
      <c r="J4748" s="5">
        <f>SUMIFS(amount_expended,cfda_key,V4748)</f>
        <v/>
      </c>
      <c r="K4748" s="5">
        <f>IF(G4748="OTHER CLUSTER NOT LISTED ABOVE",SUMIFS(amount_expended,uniform_other_cluster_name,X4748), IF(AND(OR(G4748="N/A",G4748=""),H4748=""),0,IF(G4748="STATE CLUSTER",SUMIFS(amount_expended,uniform_state_cluster_name,W4748),SUMIFS(amount_expended,cluster_name,G4748))))</f>
        <v/>
      </c>
      <c r="L4748" s="6" t="n"/>
      <c r="M4748" s="4" t="n"/>
      <c r="N4748" s="6" t="n"/>
      <c r="O4748" s="4" t="n"/>
      <c r="P4748" s="4" t="n"/>
      <c r="Q4748" s="6" t="n"/>
      <c r="R4748" s="7" t="n"/>
      <c r="S4748" s="6" t="n"/>
      <c r="T4748" s="6" t="n"/>
      <c r="U4748" s="6" t="n"/>
      <c r="V4748" s="3">
        <f>IF(OR(B4748="",C4748),"",CONCATENATE(B4748,".",C4748))</f>
        <v/>
      </c>
      <c r="W4748">
        <f>UPPER(TRIM(H4748))</f>
        <v/>
      </c>
      <c r="X4748">
        <f>UPPER(TRIM(I4748))</f>
        <v/>
      </c>
      <c r="Y4748">
        <f>IF(V4748&lt;&gt;"",IFERROR(INDEX(federal_program_name_lookup,MATCH(V4748,aln_lookup,0)),""),"")</f>
        <v/>
      </c>
    </row>
    <row r="4749">
      <c r="A4749">
        <f>IF(B4749&lt;&gt;"", "AWARD-"&amp;TEXT(ROW()-1,"0000"), "")</f>
        <v/>
      </c>
      <c r="B4749" s="4" t="n"/>
      <c r="C4749" s="4" t="n"/>
      <c r="D4749" s="4" t="n"/>
      <c r="E4749" s="6" t="n"/>
      <c r="F4749" s="7" t="n"/>
      <c r="G4749" s="6" t="n"/>
      <c r="H4749" s="6" t="n"/>
      <c r="I4749" s="6" t="n"/>
      <c r="J4749" s="5">
        <f>SUMIFS(amount_expended,cfda_key,V4749)</f>
        <v/>
      </c>
      <c r="K4749" s="5">
        <f>IF(G4749="OTHER CLUSTER NOT LISTED ABOVE",SUMIFS(amount_expended,uniform_other_cluster_name,X4749), IF(AND(OR(G4749="N/A",G4749=""),H4749=""),0,IF(G4749="STATE CLUSTER",SUMIFS(amount_expended,uniform_state_cluster_name,W4749),SUMIFS(amount_expended,cluster_name,G4749))))</f>
        <v/>
      </c>
      <c r="L4749" s="6" t="n"/>
      <c r="M4749" s="4" t="n"/>
      <c r="N4749" s="6" t="n"/>
      <c r="O4749" s="4" t="n"/>
      <c r="P4749" s="4" t="n"/>
      <c r="Q4749" s="6" t="n"/>
      <c r="R4749" s="7" t="n"/>
      <c r="S4749" s="6" t="n"/>
      <c r="T4749" s="6" t="n"/>
      <c r="U4749" s="6" t="n"/>
      <c r="V4749" s="3">
        <f>IF(OR(B4749="",C4749),"",CONCATENATE(B4749,".",C4749))</f>
        <v/>
      </c>
      <c r="W4749">
        <f>UPPER(TRIM(H4749))</f>
        <v/>
      </c>
      <c r="X4749">
        <f>UPPER(TRIM(I4749))</f>
        <v/>
      </c>
      <c r="Y4749">
        <f>IF(V4749&lt;&gt;"",IFERROR(INDEX(federal_program_name_lookup,MATCH(V4749,aln_lookup,0)),""),"")</f>
        <v/>
      </c>
    </row>
    <row r="4750">
      <c r="A4750">
        <f>IF(B4750&lt;&gt;"", "AWARD-"&amp;TEXT(ROW()-1,"0000"), "")</f>
        <v/>
      </c>
      <c r="B4750" s="4" t="n"/>
      <c r="C4750" s="4" t="n"/>
      <c r="D4750" s="4" t="n"/>
      <c r="E4750" s="6" t="n"/>
      <c r="F4750" s="7" t="n"/>
      <c r="G4750" s="6" t="n"/>
      <c r="H4750" s="6" t="n"/>
      <c r="I4750" s="6" t="n"/>
      <c r="J4750" s="5">
        <f>SUMIFS(amount_expended,cfda_key,V4750)</f>
        <v/>
      </c>
      <c r="K4750" s="5">
        <f>IF(G4750="OTHER CLUSTER NOT LISTED ABOVE",SUMIFS(amount_expended,uniform_other_cluster_name,X4750), IF(AND(OR(G4750="N/A",G4750=""),H4750=""),0,IF(G4750="STATE CLUSTER",SUMIFS(amount_expended,uniform_state_cluster_name,W4750),SUMIFS(amount_expended,cluster_name,G4750))))</f>
        <v/>
      </c>
      <c r="L4750" s="6" t="n"/>
      <c r="M4750" s="4" t="n"/>
      <c r="N4750" s="6" t="n"/>
      <c r="O4750" s="4" t="n"/>
      <c r="P4750" s="4" t="n"/>
      <c r="Q4750" s="6" t="n"/>
      <c r="R4750" s="7" t="n"/>
      <c r="S4750" s="6" t="n"/>
      <c r="T4750" s="6" t="n"/>
      <c r="U4750" s="6" t="n"/>
      <c r="V4750" s="3">
        <f>IF(OR(B4750="",C4750),"",CONCATENATE(B4750,".",C4750))</f>
        <v/>
      </c>
      <c r="W4750">
        <f>UPPER(TRIM(H4750))</f>
        <v/>
      </c>
      <c r="X4750">
        <f>UPPER(TRIM(I4750))</f>
        <v/>
      </c>
      <c r="Y4750">
        <f>IF(V4750&lt;&gt;"",IFERROR(INDEX(federal_program_name_lookup,MATCH(V4750,aln_lookup,0)),""),"")</f>
        <v/>
      </c>
    </row>
    <row r="4751">
      <c r="A4751">
        <f>IF(B4751&lt;&gt;"", "AWARD-"&amp;TEXT(ROW()-1,"0000"), "")</f>
        <v/>
      </c>
      <c r="B4751" s="4" t="n"/>
      <c r="C4751" s="4" t="n"/>
      <c r="D4751" s="4" t="n"/>
      <c r="E4751" s="6" t="n"/>
      <c r="F4751" s="7" t="n"/>
      <c r="G4751" s="6" t="n"/>
      <c r="H4751" s="6" t="n"/>
      <c r="I4751" s="6" t="n"/>
      <c r="J4751" s="5">
        <f>SUMIFS(amount_expended,cfda_key,V4751)</f>
        <v/>
      </c>
      <c r="K4751" s="5">
        <f>IF(G4751="OTHER CLUSTER NOT LISTED ABOVE",SUMIFS(amount_expended,uniform_other_cluster_name,X4751), IF(AND(OR(G4751="N/A",G4751=""),H4751=""),0,IF(G4751="STATE CLUSTER",SUMIFS(amount_expended,uniform_state_cluster_name,W4751),SUMIFS(amount_expended,cluster_name,G4751))))</f>
        <v/>
      </c>
      <c r="L4751" s="6" t="n"/>
      <c r="M4751" s="4" t="n"/>
      <c r="N4751" s="6" t="n"/>
      <c r="O4751" s="4" t="n"/>
      <c r="P4751" s="4" t="n"/>
      <c r="Q4751" s="6" t="n"/>
      <c r="R4751" s="7" t="n"/>
      <c r="S4751" s="6" t="n"/>
      <c r="T4751" s="6" t="n"/>
      <c r="U4751" s="6" t="n"/>
      <c r="V4751" s="3">
        <f>IF(OR(B4751="",C4751),"",CONCATENATE(B4751,".",C4751))</f>
        <v/>
      </c>
      <c r="W4751">
        <f>UPPER(TRIM(H4751))</f>
        <v/>
      </c>
      <c r="X4751">
        <f>UPPER(TRIM(I4751))</f>
        <v/>
      </c>
      <c r="Y4751">
        <f>IF(V4751&lt;&gt;"",IFERROR(INDEX(federal_program_name_lookup,MATCH(V4751,aln_lookup,0)),""),"")</f>
        <v/>
      </c>
    </row>
    <row r="4752">
      <c r="A4752">
        <f>IF(B4752&lt;&gt;"", "AWARD-"&amp;TEXT(ROW()-1,"0000"), "")</f>
        <v/>
      </c>
      <c r="B4752" s="4" t="n"/>
      <c r="C4752" s="4" t="n"/>
      <c r="D4752" s="4" t="n"/>
      <c r="E4752" s="6" t="n"/>
      <c r="F4752" s="7" t="n"/>
      <c r="G4752" s="6" t="n"/>
      <c r="H4752" s="6" t="n"/>
      <c r="I4752" s="6" t="n"/>
      <c r="J4752" s="5">
        <f>SUMIFS(amount_expended,cfda_key,V4752)</f>
        <v/>
      </c>
      <c r="K4752" s="5">
        <f>IF(G4752="OTHER CLUSTER NOT LISTED ABOVE",SUMIFS(amount_expended,uniform_other_cluster_name,X4752), IF(AND(OR(G4752="N/A",G4752=""),H4752=""),0,IF(G4752="STATE CLUSTER",SUMIFS(amount_expended,uniform_state_cluster_name,W4752),SUMIFS(amount_expended,cluster_name,G4752))))</f>
        <v/>
      </c>
      <c r="L4752" s="6" t="n"/>
      <c r="M4752" s="4" t="n"/>
      <c r="N4752" s="6" t="n"/>
      <c r="O4752" s="4" t="n"/>
      <c r="P4752" s="4" t="n"/>
      <c r="Q4752" s="6" t="n"/>
      <c r="R4752" s="7" t="n"/>
      <c r="S4752" s="6" t="n"/>
      <c r="T4752" s="6" t="n"/>
      <c r="U4752" s="6" t="n"/>
      <c r="V4752" s="3">
        <f>IF(OR(B4752="",C4752),"",CONCATENATE(B4752,".",C4752))</f>
        <v/>
      </c>
      <c r="W4752">
        <f>UPPER(TRIM(H4752))</f>
        <v/>
      </c>
      <c r="X4752">
        <f>UPPER(TRIM(I4752))</f>
        <v/>
      </c>
      <c r="Y4752">
        <f>IF(V4752&lt;&gt;"",IFERROR(INDEX(federal_program_name_lookup,MATCH(V4752,aln_lookup,0)),""),"")</f>
        <v/>
      </c>
    </row>
    <row r="4753">
      <c r="A4753">
        <f>IF(B4753&lt;&gt;"", "AWARD-"&amp;TEXT(ROW()-1,"0000"), "")</f>
        <v/>
      </c>
      <c r="B4753" s="4" t="n"/>
      <c r="C4753" s="4" t="n"/>
      <c r="D4753" s="4" t="n"/>
      <c r="E4753" s="6" t="n"/>
      <c r="F4753" s="7" t="n"/>
      <c r="G4753" s="6" t="n"/>
      <c r="H4753" s="6" t="n"/>
      <c r="I4753" s="6" t="n"/>
      <c r="J4753" s="5">
        <f>SUMIFS(amount_expended,cfda_key,V4753)</f>
        <v/>
      </c>
      <c r="K4753" s="5">
        <f>IF(G4753="OTHER CLUSTER NOT LISTED ABOVE",SUMIFS(amount_expended,uniform_other_cluster_name,X4753), IF(AND(OR(G4753="N/A",G4753=""),H4753=""),0,IF(G4753="STATE CLUSTER",SUMIFS(amount_expended,uniform_state_cluster_name,W4753),SUMIFS(amount_expended,cluster_name,G4753))))</f>
        <v/>
      </c>
      <c r="L4753" s="6" t="n"/>
      <c r="M4753" s="4" t="n"/>
      <c r="N4753" s="6" t="n"/>
      <c r="O4753" s="4" t="n"/>
      <c r="P4753" s="4" t="n"/>
      <c r="Q4753" s="6" t="n"/>
      <c r="R4753" s="7" t="n"/>
      <c r="S4753" s="6" t="n"/>
      <c r="T4753" s="6" t="n"/>
      <c r="U4753" s="6" t="n"/>
      <c r="V4753" s="3">
        <f>IF(OR(B4753="",C4753),"",CONCATENATE(B4753,".",C4753))</f>
        <v/>
      </c>
      <c r="W4753">
        <f>UPPER(TRIM(H4753))</f>
        <v/>
      </c>
      <c r="X4753">
        <f>UPPER(TRIM(I4753))</f>
        <v/>
      </c>
      <c r="Y4753">
        <f>IF(V4753&lt;&gt;"",IFERROR(INDEX(federal_program_name_lookup,MATCH(V4753,aln_lookup,0)),""),"")</f>
        <v/>
      </c>
    </row>
    <row r="4754">
      <c r="A4754">
        <f>IF(B4754&lt;&gt;"", "AWARD-"&amp;TEXT(ROW()-1,"0000"), "")</f>
        <v/>
      </c>
      <c r="B4754" s="4" t="n"/>
      <c r="C4754" s="4" t="n"/>
      <c r="D4754" s="4" t="n"/>
      <c r="E4754" s="6" t="n"/>
      <c r="F4754" s="7" t="n"/>
      <c r="G4754" s="6" t="n"/>
      <c r="H4754" s="6" t="n"/>
      <c r="I4754" s="6" t="n"/>
      <c r="J4754" s="5">
        <f>SUMIFS(amount_expended,cfda_key,V4754)</f>
        <v/>
      </c>
      <c r="K4754" s="5">
        <f>IF(G4754="OTHER CLUSTER NOT LISTED ABOVE",SUMIFS(amount_expended,uniform_other_cluster_name,X4754), IF(AND(OR(G4754="N/A",G4754=""),H4754=""),0,IF(G4754="STATE CLUSTER",SUMIFS(amount_expended,uniform_state_cluster_name,W4754),SUMIFS(amount_expended,cluster_name,G4754))))</f>
        <v/>
      </c>
      <c r="L4754" s="6" t="n"/>
      <c r="M4754" s="4" t="n"/>
      <c r="N4754" s="6" t="n"/>
      <c r="O4754" s="4" t="n"/>
      <c r="P4754" s="4" t="n"/>
      <c r="Q4754" s="6" t="n"/>
      <c r="R4754" s="7" t="n"/>
      <c r="S4754" s="6" t="n"/>
      <c r="T4754" s="6" t="n"/>
      <c r="U4754" s="6" t="n"/>
      <c r="V4754" s="3">
        <f>IF(OR(B4754="",C4754),"",CONCATENATE(B4754,".",C4754))</f>
        <v/>
      </c>
      <c r="W4754">
        <f>UPPER(TRIM(H4754))</f>
        <v/>
      </c>
      <c r="X4754">
        <f>UPPER(TRIM(I4754))</f>
        <v/>
      </c>
      <c r="Y4754">
        <f>IF(V4754&lt;&gt;"",IFERROR(INDEX(federal_program_name_lookup,MATCH(V4754,aln_lookup,0)),""),"")</f>
        <v/>
      </c>
    </row>
    <row r="4755">
      <c r="A4755">
        <f>IF(B4755&lt;&gt;"", "AWARD-"&amp;TEXT(ROW()-1,"0000"), "")</f>
        <v/>
      </c>
      <c r="B4755" s="4" t="n"/>
      <c r="C4755" s="4" t="n"/>
      <c r="D4755" s="4" t="n"/>
      <c r="E4755" s="6" t="n"/>
      <c r="F4755" s="7" t="n"/>
      <c r="G4755" s="6" t="n"/>
      <c r="H4755" s="6" t="n"/>
      <c r="I4755" s="6" t="n"/>
      <c r="J4755" s="5">
        <f>SUMIFS(amount_expended,cfda_key,V4755)</f>
        <v/>
      </c>
      <c r="K4755" s="5">
        <f>IF(G4755="OTHER CLUSTER NOT LISTED ABOVE",SUMIFS(amount_expended,uniform_other_cluster_name,X4755), IF(AND(OR(G4755="N/A",G4755=""),H4755=""),0,IF(G4755="STATE CLUSTER",SUMIFS(amount_expended,uniform_state_cluster_name,W4755),SUMIFS(amount_expended,cluster_name,G4755))))</f>
        <v/>
      </c>
      <c r="L4755" s="6" t="n"/>
      <c r="M4755" s="4" t="n"/>
      <c r="N4755" s="6" t="n"/>
      <c r="O4755" s="4" t="n"/>
      <c r="P4755" s="4" t="n"/>
      <c r="Q4755" s="6" t="n"/>
      <c r="R4755" s="7" t="n"/>
      <c r="S4755" s="6" t="n"/>
      <c r="T4755" s="6" t="n"/>
      <c r="U4755" s="6" t="n"/>
      <c r="V4755" s="3">
        <f>IF(OR(B4755="",C4755),"",CONCATENATE(B4755,".",C4755))</f>
        <v/>
      </c>
      <c r="W4755">
        <f>UPPER(TRIM(H4755))</f>
        <v/>
      </c>
      <c r="X4755">
        <f>UPPER(TRIM(I4755))</f>
        <v/>
      </c>
      <c r="Y4755">
        <f>IF(V4755&lt;&gt;"",IFERROR(INDEX(federal_program_name_lookup,MATCH(V4755,aln_lookup,0)),""),"")</f>
        <v/>
      </c>
    </row>
    <row r="4756">
      <c r="A4756">
        <f>IF(B4756&lt;&gt;"", "AWARD-"&amp;TEXT(ROW()-1,"0000"), "")</f>
        <v/>
      </c>
      <c r="B4756" s="4" t="n"/>
      <c r="C4756" s="4" t="n"/>
      <c r="D4756" s="4" t="n"/>
      <c r="E4756" s="6" t="n"/>
      <c r="F4756" s="7" t="n"/>
      <c r="G4756" s="6" t="n"/>
      <c r="H4756" s="6" t="n"/>
      <c r="I4756" s="6" t="n"/>
      <c r="J4756" s="5">
        <f>SUMIFS(amount_expended,cfda_key,V4756)</f>
        <v/>
      </c>
      <c r="K4756" s="5">
        <f>IF(G4756="OTHER CLUSTER NOT LISTED ABOVE",SUMIFS(amount_expended,uniform_other_cluster_name,X4756), IF(AND(OR(G4756="N/A",G4756=""),H4756=""),0,IF(G4756="STATE CLUSTER",SUMIFS(amount_expended,uniform_state_cluster_name,W4756),SUMIFS(amount_expended,cluster_name,G4756))))</f>
        <v/>
      </c>
      <c r="L4756" s="6" t="n"/>
      <c r="M4756" s="4" t="n"/>
      <c r="N4756" s="6" t="n"/>
      <c r="O4756" s="4" t="n"/>
      <c r="P4756" s="4" t="n"/>
      <c r="Q4756" s="6" t="n"/>
      <c r="R4756" s="7" t="n"/>
      <c r="S4756" s="6" t="n"/>
      <c r="T4756" s="6" t="n"/>
      <c r="U4756" s="6" t="n"/>
      <c r="V4756" s="3">
        <f>IF(OR(B4756="",C4756),"",CONCATENATE(B4756,".",C4756))</f>
        <v/>
      </c>
      <c r="W4756">
        <f>UPPER(TRIM(H4756))</f>
        <v/>
      </c>
      <c r="X4756">
        <f>UPPER(TRIM(I4756))</f>
        <v/>
      </c>
      <c r="Y4756">
        <f>IF(V4756&lt;&gt;"",IFERROR(INDEX(federal_program_name_lookup,MATCH(V4756,aln_lookup,0)),""),"")</f>
        <v/>
      </c>
    </row>
    <row r="4757">
      <c r="A4757">
        <f>IF(B4757&lt;&gt;"", "AWARD-"&amp;TEXT(ROW()-1,"0000"), "")</f>
        <v/>
      </c>
      <c r="B4757" s="4" t="n"/>
      <c r="C4757" s="4" t="n"/>
      <c r="D4757" s="4" t="n"/>
      <c r="E4757" s="6" t="n"/>
      <c r="F4757" s="7" t="n"/>
      <c r="G4757" s="6" t="n"/>
      <c r="H4757" s="6" t="n"/>
      <c r="I4757" s="6" t="n"/>
      <c r="J4757" s="5">
        <f>SUMIFS(amount_expended,cfda_key,V4757)</f>
        <v/>
      </c>
      <c r="K4757" s="5">
        <f>IF(G4757="OTHER CLUSTER NOT LISTED ABOVE",SUMIFS(amount_expended,uniform_other_cluster_name,X4757), IF(AND(OR(G4757="N/A",G4757=""),H4757=""),0,IF(G4757="STATE CLUSTER",SUMIFS(amount_expended,uniform_state_cluster_name,W4757),SUMIFS(amount_expended,cluster_name,G4757))))</f>
        <v/>
      </c>
      <c r="L4757" s="6" t="n"/>
      <c r="M4757" s="4" t="n"/>
      <c r="N4757" s="6" t="n"/>
      <c r="O4757" s="4" t="n"/>
      <c r="P4757" s="4" t="n"/>
      <c r="Q4757" s="6" t="n"/>
      <c r="R4757" s="7" t="n"/>
      <c r="S4757" s="6" t="n"/>
      <c r="T4757" s="6" t="n"/>
      <c r="U4757" s="6" t="n"/>
      <c r="V4757" s="3">
        <f>IF(OR(B4757="",C4757),"",CONCATENATE(B4757,".",C4757))</f>
        <v/>
      </c>
      <c r="W4757">
        <f>UPPER(TRIM(H4757))</f>
        <v/>
      </c>
      <c r="X4757">
        <f>UPPER(TRIM(I4757))</f>
        <v/>
      </c>
      <c r="Y4757">
        <f>IF(V4757&lt;&gt;"",IFERROR(INDEX(federal_program_name_lookup,MATCH(V4757,aln_lookup,0)),""),"")</f>
        <v/>
      </c>
    </row>
    <row r="4758">
      <c r="A4758">
        <f>IF(B4758&lt;&gt;"", "AWARD-"&amp;TEXT(ROW()-1,"0000"), "")</f>
        <v/>
      </c>
      <c r="B4758" s="4" t="n"/>
      <c r="C4758" s="4" t="n"/>
      <c r="D4758" s="4" t="n"/>
      <c r="E4758" s="6" t="n"/>
      <c r="F4758" s="7" t="n"/>
      <c r="G4758" s="6" t="n"/>
      <c r="H4758" s="6" t="n"/>
      <c r="I4758" s="6" t="n"/>
      <c r="J4758" s="5">
        <f>SUMIFS(amount_expended,cfda_key,V4758)</f>
        <v/>
      </c>
      <c r="K4758" s="5">
        <f>IF(G4758="OTHER CLUSTER NOT LISTED ABOVE",SUMIFS(amount_expended,uniform_other_cluster_name,X4758), IF(AND(OR(G4758="N/A",G4758=""),H4758=""),0,IF(G4758="STATE CLUSTER",SUMIFS(amount_expended,uniform_state_cluster_name,W4758),SUMIFS(amount_expended,cluster_name,G4758))))</f>
        <v/>
      </c>
      <c r="L4758" s="6" t="n"/>
      <c r="M4758" s="4" t="n"/>
      <c r="N4758" s="6" t="n"/>
      <c r="O4758" s="4" t="n"/>
      <c r="P4758" s="4" t="n"/>
      <c r="Q4758" s="6" t="n"/>
      <c r="R4758" s="7" t="n"/>
      <c r="S4758" s="6" t="n"/>
      <c r="T4758" s="6" t="n"/>
      <c r="U4758" s="6" t="n"/>
      <c r="V4758" s="3">
        <f>IF(OR(B4758="",C4758),"",CONCATENATE(B4758,".",C4758))</f>
        <v/>
      </c>
      <c r="W4758">
        <f>UPPER(TRIM(H4758))</f>
        <v/>
      </c>
      <c r="X4758">
        <f>UPPER(TRIM(I4758))</f>
        <v/>
      </c>
      <c r="Y4758">
        <f>IF(V4758&lt;&gt;"",IFERROR(INDEX(federal_program_name_lookup,MATCH(V4758,aln_lookup,0)),""),"")</f>
        <v/>
      </c>
    </row>
    <row r="4759">
      <c r="A4759">
        <f>IF(B4759&lt;&gt;"", "AWARD-"&amp;TEXT(ROW()-1,"0000"), "")</f>
        <v/>
      </c>
      <c r="B4759" s="4" t="n"/>
      <c r="C4759" s="4" t="n"/>
      <c r="D4759" s="4" t="n"/>
      <c r="E4759" s="6" t="n"/>
      <c r="F4759" s="7" t="n"/>
      <c r="G4759" s="6" t="n"/>
      <c r="H4759" s="6" t="n"/>
      <c r="I4759" s="6" t="n"/>
      <c r="J4759" s="5">
        <f>SUMIFS(amount_expended,cfda_key,V4759)</f>
        <v/>
      </c>
      <c r="K4759" s="5">
        <f>IF(G4759="OTHER CLUSTER NOT LISTED ABOVE",SUMIFS(amount_expended,uniform_other_cluster_name,X4759), IF(AND(OR(G4759="N/A",G4759=""),H4759=""),0,IF(G4759="STATE CLUSTER",SUMIFS(amount_expended,uniform_state_cluster_name,W4759),SUMIFS(amount_expended,cluster_name,G4759))))</f>
        <v/>
      </c>
      <c r="L4759" s="6" t="n"/>
      <c r="M4759" s="4" t="n"/>
      <c r="N4759" s="6" t="n"/>
      <c r="O4759" s="4" t="n"/>
      <c r="P4759" s="4" t="n"/>
      <c r="Q4759" s="6" t="n"/>
      <c r="R4759" s="7" t="n"/>
      <c r="S4759" s="6" t="n"/>
      <c r="T4759" s="6" t="n"/>
      <c r="U4759" s="6" t="n"/>
      <c r="V4759" s="3">
        <f>IF(OR(B4759="",C4759),"",CONCATENATE(B4759,".",C4759))</f>
        <v/>
      </c>
      <c r="W4759">
        <f>UPPER(TRIM(H4759))</f>
        <v/>
      </c>
      <c r="X4759">
        <f>UPPER(TRIM(I4759))</f>
        <v/>
      </c>
      <c r="Y4759">
        <f>IF(V4759&lt;&gt;"",IFERROR(INDEX(federal_program_name_lookup,MATCH(V4759,aln_lookup,0)),""),"")</f>
        <v/>
      </c>
    </row>
    <row r="4760">
      <c r="A4760">
        <f>IF(B4760&lt;&gt;"", "AWARD-"&amp;TEXT(ROW()-1,"0000"), "")</f>
        <v/>
      </c>
      <c r="B4760" s="4" t="n"/>
      <c r="C4760" s="4" t="n"/>
      <c r="D4760" s="4" t="n"/>
      <c r="E4760" s="6" t="n"/>
      <c r="F4760" s="7" t="n"/>
      <c r="G4760" s="6" t="n"/>
      <c r="H4760" s="6" t="n"/>
      <c r="I4760" s="6" t="n"/>
      <c r="J4760" s="5">
        <f>SUMIFS(amount_expended,cfda_key,V4760)</f>
        <v/>
      </c>
      <c r="K4760" s="5">
        <f>IF(G4760="OTHER CLUSTER NOT LISTED ABOVE",SUMIFS(amount_expended,uniform_other_cluster_name,X4760), IF(AND(OR(G4760="N/A",G4760=""),H4760=""),0,IF(G4760="STATE CLUSTER",SUMIFS(amount_expended,uniform_state_cluster_name,W4760),SUMIFS(amount_expended,cluster_name,G4760))))</f>
        <v/>
      </c>
      <c r="L4760" s="6" t="n"/>
      <c r="M4760" s="4" t="n"/>
      <c r="N4760" s="6" t="n"/>
      <c r="O4760" s="4" t="n"/>
      <c r="P4760" s="4" t="n"/>
      <c r="Q4760" s="6" t="n"/>
      <c r="R4760" s="7" t="n"/>
      <c r="S4760" s="6" t="n"/>
      <c r="T4760" s="6" t="n"/>
      <c r="U4760" s="6" t="n"/>
      <c r="V4760" s="3">
        <f>IF(OR(B4760="",C4760),"",CONCATENATE(B4760,".",C4760))</f>
        <v/>
      </c>
      <c r="W4760">
        <f>UPPER(TRIM(H4760))</f>
        <v/>
      </c>
      <c r="X4760">
        <f>UPPER(TRIM(I4760))</f>
        <v/>
      </c>
      <c r="Y4760">
        <f>IF(V4760&lt;&gt;"",IFERROR(INDEX(federal_program_name_lookup,MATCH(V4760,aln_lookup,0)),""),"")</f>
        <v/>
      </c>
    </row>
    <row r="4761">
      <c r="A4761">
        <f>IF(B4761&lt;&gt;"", "AWARD-"&amp;TEXT(ROW()-1,"0000"), "")</f>
        <v/>
      </c>
      <c r="B4761" s="4" t="n"/>
      <c r="C4761" s="4" t="n"/>
      <c r="D4761" s="4" t="n"/>
      <c r="E4761" s="6" t="n"/>
      <c r="F4761" s="7" t="n"/>
      <c r="G4761" s="6" t="n"/>
      <c r="H4761" s="6" t="n"/>
      <c r="I4761" s="6" t="n"/>
      <c r="J4761" s="5">
        <f>SUMIFS(amount_expended,cfda_key,V4761)</f>
        <v/>
      </c>
      <c r="K4761" s="5">
        <f>IF(G4761="OTHER CLUSTER NOT LISTED ABOVE",SUMIFS(amount_expended,uniform_other_cluster_name,X4761), IF(AND(OR(G4761="N/A",G4761=""),H4761=""),0,IF(G4761="STATE CLUSTER",SUMIFS(amount_expended,uniform_state_cluster_name,W4761),SUMIFS(amount_expended,cluster_name,G4761))))</f>
        <v/>
      </c>
      <c r="L4761" s="6" t="n"/>
      <c r="M4761" s="4" t="n"/>
      <c r="N4761" s="6" t="n"/>
      <c r="O4761" s="4" t="n"/>
      <c r="P4761" s="4" t="n"/>
      <c r="Q4761" s="6" t="n"/>
      <c r="R4761" s="7" t="n"/>
      <c r="S4761" s="6" t="n"/>
      <c r="T4761" s="6" t="n"/>
      <c r="U4761" s="6" t="n"/>
      <c r="V4761" s="3">
        <f>IF(OR(B4761="",C4761),"",CONCATENATE(B4761,".",C4761))</f>
        <v/>
      </c>
      <c r="W4761">
        <f>UPPER(TRIM(H4761))</f>
        <v/>
      </c>
      <c r="X4761">
        <f>UPPER(TRIM(I4761))</f>
        <v/>
      </c>
      <c r="Y4761">
        <f>IF(V4761&lt;&gt;"",IFERROR(INDEX(federal_program_name_lookup,MATCH(V4761,aln_lookup,0)),""),"")</f>
        <v/>
      </c>
    </row>
    <row r="4762">
      <c r="A4762">
        <f>IF(B4762&lt;&gt;"", "AWARD-"&amp;TEXT(ROW()-1,"0000"), "")</f>
        <v/>
      </c>
      <c r="B4762" s="4" t="n"/>
      <c r="C4762" s="4" t="n"/>
      <c r="D4762" s="4" t="n"/>
      <c r="E4762" s="6" t="n"/>
      <c r="F4762" s="7" t="n"/>
      <c r="G4762" s="6" t="n"/>
      <c r="H4762" s="6" t="n"/>
      <c r="I4762" s="6" t="n"/>
      <c r="J4762" s="5">
        <f>SUMIFS(amount_expended,cfda_key,V4762)</f>
        <v/>
      </c>
      <c r="K4762" s="5">
        <f>IF(G4762="OTHER CLUSTER NOT LISTED ABOVE",SUMIFS(amount_expended,uniform_other_cluster_name,X4762), IF(AND(OR(G4762="N/A",G4762=""),H4762=""),0,IF(G4762="STATE CLUSTER",SUMIFS(amount_expended,uniform_state_cluster_name,W4762),SUMIFS(amount_expended,cluster_name,G4762))))</f>
        <v/>
      </c>
      <c r="L4762" s="6" t="n"/>
      <c r="M4762" s="4" t="n"/>
      <c r="N4762" s="6" t="n"/>
      <c r="O4762" s="4" t="n"/>
      <c r="P4762" s="4" t="n"/>
      <c r="Q4762" s="6" t="n"/>
      <c r="R4762" s="7" t="n"/>
      <c r="S4762" s="6" t="n"/>
      <c r="T4762" s="6" t="n"/>
      <c r="U4762" s="6" t="n"/>
      <c r="V4762" s="3">
        <f>IF(OR(B4762="",C4762),"",CONCATENATE(B4762,".",C4762))</f>
        <v/>
      </c>
      <c r="W4762">
        <f>UPPER(TRIM(H4762))</f>
        <v/>
      </c>
      <c r="X4762">
        <f>UPPER(TRIM(I4762))</f>
        <v/>
      </c>
      <c r="Y4762">
        <f>IF(V4762&lt;&gt;"",IFERROR(INDEX(federal_program_name_lookup,MATCH(V4762,aln_lookup,0)),""),"")</f>
        <v/>
      </c>
    </row>
    <row r="4763">
      <c r="A4763">
        <f>IF(B4763&lt;&gt;"", "AWARD-"&amp;TEXT(ROW()-1,"0000"), "")</f>
        <v/>
      </c>
      <c r="B4763" s="4" t="n"/>
      <c r="C4763" s="4" t="n"/>
      <c r="D4763" s="4" t="n"/>
      <c r="E4763" s="6" t="n"/>
      <c r="F4763" s="7" t="n"/>
      <c r="G4763" s="6" t="n"/>
      <c r="H4763" s="6" t="n"/>
      <c r="I4763" s="6" t="n"/>
      <c r="J4763" s="5">
        <f>SUMIFS(amount_expended,cfda_key,V4763)</f>
        <v/>
      </c>
      <c r="K4763" s="5">
        <f>IF(G4763="OTHER CLUSTER NOT LISTED ABOVE",SUMIFS(amount_expended,uniform_other_cluster_name,X4763), IF(AND(OR(G4763="N/A",G4763=""),H4763=""),0,IF(G4763="STATE CLUSTER",SUMIFS(amount_expended,uniform_state_cluster_name,W4763),SUMIFS(amount_expended,cluster_name,G4763))))</f>
        <v/>
      </c>
      <c r="L4763" s="6" t="n"/>
      <c r="M4763" s="4" t="n"/>
      <c r="N4763" s="6" t="n"/>
      <c r="O4763" s="4" t="n"/>
      <c r="P4763" s="4" t="n"/>
      <c r="Q4763" s="6" t="n"/>
      <c r="R4763" s="7" t="n"/>
      <c r="S4763" s="6" t="n"/>
      <c r="T4763" s="6" t="n"/>
      <c r="U4763" s="6" t="n"/>
      <c r="V4763" s="3">
        <f>IF(OR(B4763="",C4763),"",CONCATENATE(B4763,".",C4763))</f>
        <v/>
      </c>
      <c r="W4763">
        <f>UPPER(TRIM(H4763))</f>
        <v/>
      </c>
      <c r="X4763">
        <f>UPPER(TRIM(I4763))</f>
        <v/>
      </c>
      <c r="Y4763">
        <f>IF(V4763&lt;&gt;"",IFERROR(INDEX(federal_program_name_lookup,MATCH(V4763,aln_lookup,0)),""),"")</f>
        <v/>
      </c>
    </row>
    <row r="4764">
      <c r="A4764">
        <f>IF(B4764&lt;&gt;"", "AWARD-"&amp;TEXT(ROW()-1,"0000"), "")</f>
        <v/>
      </c>
      <c r="B4764" s="4" t="n"/>
      <c r="C4764" s="4" t="n"/>
      <c r="D4764" s="4" t="n"/>
      <c r="E4764" s="6" t="n"/>
      <c r="F4764" s="7" t="n"/>
      <c r="G4764" s="6" t="n"/>
      <c r="H4764" s="6" t="n"/>
      <c r="I4764" s="6" t="n"/>
      <c r="J4764" s="5">
        <f>SUMIFS(amount_expended,cfda_key,V4764)</f>
        <v/>
      </c>
      <c r="K4764" s="5">
        <f>IF(G4764="OTHER CLUSTER NOT LISTED ABOVE",SUMIFS(amount_expended,uniform_other_cluster_name,X4764), IF(AND(OR(G4764="N/A",G4764=""),H4764=""),0,IF(G4764="STATE CLUSTER",SUMIFS(amount_expended,uniform_state_cluster_name,W4764),SUMIFS(amount_expended,cluster_name,G4764))))</f>
        <v/>
      </c>
      <c r="L4764" s="6" t="n"/>
      <c r="M4764" s="4" t="n"/>
      <c r="N4764" s="6" t="n"/>
      <c r="O4764" s="4" t="n"/>
      <c r="P4764" s="4" t="n"/>
      <c r="Q4764" s="6" t="n"/>
      <c r="R4764" s="7" t="n"/>
      <c r="S4764" s="6" t="n"/>
      <c r="T4764" s="6" t="n"/>
      <c r="U4764" s="6" t="n"/>
      <c r="V4764" s="3">
        <f>IF(OR(B4764="",C4764),"",CONCATENATE(B4764,".",C4764))</f>
        <v/>
      </c>
      <c r="W4764">
        <f>UPPER(TRIM(H4764))</f>
        <v/>
      </c>
      <c r="X4764">
        <f>UPPER(TRIM(I4764))</f>
        <v/>
      </c>
      <c r="Y4764">
        <f>IF(V4764&lt;&gt;"",IFERROR(INDEX(federal_program_name_lookup,MATCH(V4764,aln_lookup,0)),""),"")</f>
        <v/>
      </c>
    </row>
    <row r="4765">
      <c r="A4765">
        <f>IF(B4765&lt;&gt;"", "AWARD-"&amp;TEXT(ROW()-1,"0000"), "")</f>
        <v/>
      </c>
      <c r="B4765" s="4" t="n"/>
      <c r="C4765" s="4" t="n"/>
      <c r="D4765" s="4" t="n"/>
      <c r="E4765" s="6" t="n"/>
      <c r="F4765" s="7" t="n"/>
      <c r="G4765" s="6" t="n"/>
      <c r="H4765" s="6" t="n"/>
      <c r="I4765" s="6" t="n"/>
      <c r="J4765" s="5">
        <f>SUMIFS(amount_expended,cfda_key,V4765)</f>
        <v/>
      </c>
      <c r="K4765" s="5">
        <f>IF(G4765="OTHER CLUSTER NOT LISTED ABOVE",SUMIFS(amount_expended,uniform_other_cluster_name,X4765), IF(AND(OR(G4765="N/A",G4765=""),H4765=""),0,IF(G4765="STATE CLUSTER",SUMIFS(amount_expended,uniform_state_cluster_name,W4765),SUMIFS(amount_expended,cluster_name,G4765))))</f>
        <v/>
      </c>
      <c r="L4765" s="6" t="n"/>
      <c r="M4765" s="4" t="n"/>
      <c r="N4765" s="6" t="n"/>
      <c r="O4765" s="4" t="n"/>
      <c r="P4765" s="4" t="n"/>
      <c r="Q4765" s="6" t="n"/>
      <c r="R4765" s="7" t="n"/>
      <c r="S4765" s="6" t="n"/>
      <c r="T4765" s="6" t="n"/>
      <c r="U4765" s="6" t="n"/>
      <c r="V4765" s="3">
        <f>IF(OR(B4765="",C4765),"",CONCATENATE(B4765,".",C4765))</f>
        <v/>
      </c>
      <c r="W4765">
        <f>UPPER(TRIM(H4765))</f>
        <v/>
      </c>
      <c r="X4765">
        <f>UPPER(TRIM(I4765))</f>
        <v/>
      </c>
      <c r="Y4765">
        <f>IF(V4765&lt;&gt;"",IFERROR(INDEX(federal_program_name_lookup,MATCH(V4765,aln_lookup,0)),""),"")</f>
        <v/>
      </c>
    </row>
    <row r="4766">
      <c r="A4766">
        <f>IF(B4766&lt;&gt;"", "AWARD-"&amp;TEXT(ROW()-1,"0000"), "")</f>
        <v/>
      </c>
      <c r="B4766" s="4" t="n"/>
      <c r="C4766" s="4" t="n"/>
      <c r="D4766" s="4" t="n"/>
      <c r="E4766" s="6" t="n"/>
      <c r="F4766" s="7" t="n"/>
      <c r="G4766" s="6" t="n"/>
      <c r="H4766" s="6" t="n"/>
      <c r="I4766" s="6" t="n"/>
      <c r="J4766" s="5">
        <f>SUMIFS(amount_expended,cfda_key,V4766)</f>
        <v/>
      </c>
      <c r="K4766" s="5">
        <f>IF(G4766="OTHER CLUSTER NOT LISTED ABOVE",SUMIFS(amount_expended,uniform_other_cluster_name,X4766), IF(AND(OR(G4766="N/A",G4766=""),H4766=""),0,IF(G4766="STATE CLUSTER",SUMIFS(amount_expended,uniform_state_cluster_name,W4766),SUMIFS(amount_expended,cluster_name,G4766))))</f>
        <v/>
      </c>
      <c r="L4766" s="6" t="n"/>
      <c r="M4766" s="4" t="n"/>
      <c r="N4766" s="6" t="n"/>
      <c r="O4766" s="4" t="n"/>
      <c r="P4766" s="4" t="n"/>
      <c r="Q4766" s="6" t="n"/>
      <c r="R4766" s="7" t="n"/>
      <c r="S4766" s="6" t="n"/>
      <c r="T4766" s="6" t="n"/>
      <c r="U4766" s="6" t="n"/>
      <c r="V4766" s="3">
        <f>IF(OR(B4766="",C4766),"",CONCATENATE(B4766,".",C4766))</f>
        <v/>
      </c>
      <c r="W4766">
        <f>UPPER(TRIM(H4766))</f>
        <v/>
      </c>
      <c r="X4766">
        <f>UPPER(TRIM(I4766))</f>
        <v/>
      </c>
      <c r="Y4766">
        <f>IF(V4766&lt;&gt;"",IFERROR(INDEX(federal_program_name_lookup,MATCH(V4766,aln_lookup,0)),""),"")</f>
        <v/>
      </c>
    </row>
    <row r="4767">
      <c r="A4767">
        <f>IF(B4767&lt;&gt;"", "AWARD-"&amp;TEXT(ROW()-1,"0000"), "")</f>
        <v/>
      </c>
      <c r="B4767" s="4" t="n"/>
      <c r="C4767" s="4" t="n"/>
      <c r="D4767" s="4" t="n"/>
      <c r="E4767" s="6" t="n"/>
      <c r="F4767" s="7" t="n"/>
      <c r="G4767" s="6" t="n"/>
      <c r="H4767" s="6" t="n"/>
      <c r="I4767" s="6" t="n"/>
      <c r="J4767" s="5">
        <f>SUMIFS(amount_expended,cfda_key,V4767)</f>
        <v/>
      </c>
      <c r="K4767" s="5">
        <f>IF(G4767="OTHER CLUSTER NOT LISTED ABOVE",SUMIFS(amount_expended,uniform_other_cluster_name,X4767), IF(AND(OR(G4767="N/A",G4767=""),H4767=""),0,IF(G4767="STATE CLUSTER",SUMIFS(amount_expended,uniform_state_cluster_name,W4767),SUMIFS(amount_expended,cluster_name,G4767))))</f>
        <v/>
      </c>
      <c r="L4767" s="6" t="n"/>
      <c r="M4767" s="4" t="n"/>
      <c r="N4767" s="6" t="n"/>
      <c r="O4767" s="4" t="n"/>
      <c r="P4767" s="4" t="n"/>
      <c r="Q4767" s="6" t="n"/>
      <c r="R4767" s="7" t="n"/>
      <c r="S4767" s="6" t="n"/>
      <c r="T4767" s="6" t="n"/>
      <c r="U4767" s="6" t="n"/>
      <c r="V4767" s="3">
        <f>IF(OR(B4767="",C4767),"",CONCATENATE(B4767,".",C4767))</f>
        <v/>
      </c>
      <c r="W4767">
        <f>UPPER(TRIM(H4767))</f>
        <v/>
      </c>
      <c r="X4767">
        <f>UPPER(TRIM(I4767))</f>
        <v/>
      </c>
      <c r="Y4767">
        <f>IF(V4767&lt;&gt;"",IFERROR(INDEX(federal_program_name_lookup,MATCH(V4767,aln_lookup,0)),""),"")</f>
        <v/>
      </c>
    </row>
    <row r="4768">
      <c r="A4768">
        <f>IF(B4768&lt;&gt;"", "AWARD-"&amp;TEXT(ROW()-1,"0000"), "")</f>
        <v/>
      </c>
      <c r="B4768" s="4" t="n"/>
      <c r="C4768" s="4" t="n"/>
      <c r="D4768" s="4" t="n"/>
      <c r="E4768" s="6" t="n"/>
      <c r="F4768" s="7" t="n"/>
      <c r="G4768" s="6" t="n"/>
      <c r="H4768" s="6" t="n"/>
      <c r="I4768" s="6" t="n"/>
      <c r="J4768" s="5">
        <f>SUMIFS(amount_expended,cfda_key,V4768)</f>
        <v/>
      </c>
      <c r="K4768" s="5">
        <f>IF(G4768="OTHER CLUSTER NOT LISTED ABOVE",SUMIFS(amount_expended,uniform_other_cluster_name,X4768), IF(AND(OR(G4768="N/A",G4768=""),H4768=""),0,IF(G4768="STATE CLUSTER",SUMIFS(amount_expended,uniform_state_cluster_name,W4768),SUMIFS(amount_expended,cluster_name,G4768))))</f>
        <v/>
      </c>
      <c r="L4768" s="6" t="n"/>
      <c r="M4768" s="4" t="n"/>
      <c r="N4768" s="6" t="n"/>
      <c r="O4768" s="4" t="n"/>
      <c r="P4768" s="4" t="n"/>
      <c r="Q4768" s="6" t="n"/>
      <c r="R4768" s="7" t="n"/>
      <c r="S4768" s="6" t="n"/>
      <c r="T4768" s="6" t="n"/>
      <c r="U4768" s="6" t="n"/>
      <c r="V4768" s="3">
        <f>IF(OR(B4768="",C4768),"",CONCATENATE(B4768,".",C4768))</f>
        <v/>
      </c>
      <c r="W4768">
        <f>UPPER(TRIM(H4768))</f>
        <v/>
      </c>
      <c r="X4768">
        <f>UPPER(TRIM(I4768))</f>
        <v/>
      </c>
      <c r="Y4768">
        <f>IF(V4768&lt;&gt;"",IFERROR(INDEX(federal_program_name_lookup,MATCH(V4768,aln_lookup,0)),""),"")</f>
        <v/>
      </c>
    </row>
    <row r="4769">
      <c r="A4769">
        <f>IF(B4769&lt;&gt;"", "AWARD-"&amp;TEXT(ROW()-1,"0000"), "")</f>
        <v/>
      </c>
      <c r="B4769" s="4" t="n"/>
      <c r="C4769" s="4" t="n"/>
      <c r="D4769" s="4" t="n"/>
      <c r="E4769" s="6" t="n"/>
      <c r="F4769" s="7" t="n"/>
      <c r="G4769" s="6" t="n"/>
      <c r="H4769" s="6" t="n"/>
      <c r="I4769" s="6" t="n"/>
      <c r="J4769" s="5">
        <f>SUMIFS(amount_expended,cfda_key,V4769)</f>
        <v/>
      </c>
      <c r="K4769" s="5">
        <f>IF(G4769="OTHER CLUSTER NOT LISTED ABOVE",SUMIFS(amount_expended,uniform_other_cluster_name,X4769), IF(AND(OR(G4769="N/A",G4769=""),H4769=""),0,IF(G4769="STATE CLUSTER",SUMIFS(amount_expended,uniform_state_cluster_name,W4769),SUMIFS(amount_expended,cluster_name,G4769))))</f>
        <v/>
      </c>
      <c r="L4769" s="6" t="n"/>
      <c r="M4769" s="4" t="n"/>
      <c r="N4769" s="6" t="n"/>
      <c r="O4769" s="4" t="n"/>
      <c r="P4769" s="4" t="n"/>
      <c r="Q4769" s="6" t="n"/>
      <c r="R4769" s="7" t="n"/>
      <c r="S4769" s="6" t="n"/>
      <c r="T4769" s="6" t="n"/>
      <c r="U4769" s="6" t="n"/>
      <c r="V4769" s="3">
        <f>IF(OR(B4769="",C4769),"",CONCATENATE(B4769,".",C4769))</f>
        <v/>
      </c>
      <c r="W4769">
        <f>UPPER(TRIM(H4769))</f>
        <v/>
      </c>
      <c r="X4769">
        <f>UPPER(TRIM(I4769))</f>
        <v/>
      </c>
      <c r="Y4769">
        <f>IF(V4769&lt;&gt;"",IFERROR(INDEX(federal_program_name_lookup,MATCH(V4769,aln_lookup,0)),""),"")</f>
        <v/>
      </c>
    </row>
    <row r="4770">
      <c r="A4770">
        <f>IF(B4770&lt;&gt;"", "AWARD-"&amp;TEXT(ROW()-1,"0000"), "")</f>
        <v/>
      </c>
      <c r="B4770" s="4" t="n"/>
      <c r="C4770" s="4" t="n"/>
      <c r="D4770" s="4" t="n"/>
      <c r="E4770" s="6" t="n"/>
      <c r="F4770" s="7" t="n"/>
      <c r="G4770" s="6" t="n"/>
      <c r="H4770" s="6" t="n"/>
      <c r="I4770" s="6" t="n"/>
      <c r="J4770" s="5">
        <f>SUMIFS(amount_expended,cfda_key,V4770)</f>
        <v/>
      </c>
      <c r="K4770" s="5">
        <f>IF(G4770="OTHER CLUSTER NOT LISTED ABOVE",SUMIFS(amount_expended,uniform_other_cluster_name,X4770), IF(AND(OR(G4770="N/A",G4770=""),H4770=""),0,IF(G4770="STATE CLUSTER",SUMIFS(amount_expended,uniform_state_cluster_name,W4770),SUMIFS(amount_expended,cluster_name,G4770))))</f>
        <v/>
      </c>
      <c r="L4770" s="6" t="n"/>
      <c r="M4770" s="4" t="n"/>
      <c r="N4770" s="6" t="n"/>
      <c r="O4770" s="4" t="n"/>
      <c r="P4770" s="4" t="n"/>
      <c r="Q4770" s="6" t="n"/>
      <c r="R4770" s="7" t="n"/>
      <c r="S4770" s="6" t="n"/>
      <c r="T4770" s="6" t="n"/>
      <c r="U4770" s="6" t="n"/>
      <c r="V4770" s="3">
        <f>IF(OR(B4770="",C4770),"",CONCATENATE(B4770,".",C4770))</f>
        <v/>
      </c>
      <c r="W4770">
        <f>UPPER(TRIM(H4770))</f>
        <v/>
      </c>
      <c r="X4770">
        <f>UPPER(TRIM(I4770))</f>
        <v/>
      </c>
      <c r="Y4770">
        <f>IF(V4770&lt;&gt;"",IFERROR(INDEX(federal_program_name_lookup,MATCH(V4770,aln_lookup,0)),""),"")</f>
        <v/>
      </c>
    </row>
    <row r="4771">
      <c r="A4771">
        <f>IF(B4771&lt;&gt;"", "AWARD-"&amp;TEXT(ROW()-1,"0000"), "")</f>
        <v/>
      </c>
      <c r="B4771" s="4" t="n"/>
      <c r="C4771" s="4" t="n"/>
      <c r="D4771" s="4" t="n"/>
      <c r="E4771" s="6" t="n"/>
      <c r="F4771" s="7" t="n"/>
      <c r="G4771" s="6" t="n"/>
      <c r="H4771" s="6" t="n"/>
      <c r="I4771" s="6" t="n"/>
      <c r="J4771" s="5">
        <f>SUMIFS(amount_expended,cfda_key,V4771)</f>
        <v/>
      </c>
      <c r="K4771" s="5">
        <f>IF(G4771="OTHER CLUSTER NOT LISTED ABOVE",SUMIFS(amount_expended,uniform_other_cluster_name,X4771), IF(AND(OR(G4771="N/A",G4771=""),H4771=""),0,IF(G4771="STATE CLUSTER",SUMIFS(amount_expended,uniform_state_cluster_name,W4771),SUMIFS(amount_expended,cluster_name,G4771))))</f>
        <v/>
      </c>
      <c r="L4771" s="6" t="n"/>
      <c r="M4771" s="4" t="n"/>
      <c r="N4771" s="6" t="n"/>
      <c r="O4771" s="4" t="n"/>
      <c r="P4771" s="4" t="n"/>
      <c r="Q4771" s="6" t="n"/>
      <c r="R4771" s="7" t="n"/>
      <c r="S4771" s="6" t="n"/>
      <c r="T4771" s="6" t="n"/>
      <c r="U4771" s="6" t="n"/>
      <c r="V4771" s="3">
        <f>IF(OR(B4771="",C4771),"",CONCATENATE(B4771,".",C4771))</f>
        <v/>
      </c>
      <c r="W4771">
        <f>UPPER(TRIM(H4771))</f>
        <v/>
      </c>
      <c r="X4771">
        <f>UPPER(TRIM(I4771))</f>
        <v/>
      </c>
      <c r="Y4771">
        <f>IF(V4771&lt;&gt;"",IFERROR(INDEX(federal_program_name_lookup,MATCH(V4771,aln_lookup,0)),""),"")</f>
        <v/>
      </c>
    </row>
    <row r="4772">
      <c r="A4772">
        <f>IF(B4772&lt;&gt;"", "AWARD-"&amp;TEXT(ROW()-1,"0000"), "")</f>
        <v/>
      </c>
      <c r="B4772" s="4" t="n"/>
      <c r="C4772" s="4" t="n"/>
      <c r="D4772" s="4" t="n"/>
      <c r="E4772" s="6" t="n"/>
      <c r="F4772" s="7" t="n"/>
      <c r="G4772" s="6" t="n"/>
      <c r="H4772" s="6" t="n"/>
      <c r="I4772" s="6" t="n"/>
      <c r="J4772" s="5">
        <f>SUMIFS(amount_expended,cfda_key,V4772)</f>
        <v/>
      </c>
      <c r="K4772" s="5">
        <f>IF(G4772="OTHER CLUSTER NOT LISTED ABOVE",SUMIFS(amount_expended,uniform_other_cluster_name,X4772), IF(AND(OR(G4772="N/A",G4772=""),H4772=""),0,IF(G4772="STATE CLUSTER",SUMIFS(amount_expended,uniform_state_cluster_name,W4772),SUMIFS(amount_expended,cluster_name,G4772))))</f>
        <v/>
      </c>
      <c r="L4772" s="6" t="n"/>
      <c r="M4772" s="4" t="n"/>
      <c r="N4772" s="6" t="n"/>
      <c r="O4772" s="4" t="n"/>
      <c r="P4772" s="4" t="n"/>
      <c r="Q4772" s="6" t="n"/>
      <c r="R4772" s="7" t="n"/>
      <c r="S4772" s="6" t="n"/>
      <c r="T4772" s="6" t="n"/>
      <c r="U4772" s="6" t="n"/>
      <c r="V4772" s="3">
        <f>IF(OR(B4772="",C4772),"",CONCATENATE(B4772,".",C4772))</f>
        <v/>
      </c>
      <c r="W4772">
        <f>UPPER(TRIM(H4772))</f>
        <v/>
      </c>
      <c r="X4772">
        <f>UPPER(TRIM(I4772))</f>
        <v/>
      </c>
      <c r="Y4772">
        <f>IF(V4772&lt;&gt;"",IFERROR(INDEX(federal_program_name_lookup,MATCH(V4772,aln_lookup,0)),""),"")</f>
        <v/>
      </c>
    </row>
    <row r="4773">
      <c r="A4773">
        <f>IF(B4773&lt;&gt;"", "AWARD-"&amp;TEXT(ROW()-1,"0000"), "")</f>
        <v/>
      </c>
      <c r="B4773" s="4" t="n"/>
      <c r="C4773" s="4" t="n"/>
      <c r="D4773" s="4" t="n"/>
      <c r="E4773" s="6" t="n"/>
      <c r="F4773" s="7" t="n"/>
      <c r="G4773" s="6" t="n"/>
      <c r="H4773" s="6" t="n"/>
      <c r="I4773" s="6" t="n"/>
      <c r="J4773" s="5">
        <f>SUMIFS(amount_expended,cfda_key,V4773)</f>
        <v/>
      </c>
      <c r="K4773" s="5">
        <f>IF(G4773="OTHER CLUSTER NOT LISTED ABOVE",SUMIFS(amount_expended,uniform_other_cluster_name,X4773), IF(AND(OR(G4773="N/A",G4773=""),H4773=""),0,IF(G4773="STATE CLUSTER",SUMIFS(amount_expended,uniform_state_cluster_name,W4773),SUMIFS(amount_expended,cluster_name,G4773))))</f>
        <v/>
      </c>
      <c r="L4773" s="6" t="n"/>
      <c r="M4773" s="4" t="n"/>
      <c r="N4773" s="6" t="n"/>
      <c r="O4773" s="4" t="n"/>
      <c r="P4773" s="4" t="n"/>
      <c r="Q4773" s="6" t="n"/>
      <c r="R4773" s="7" t="n"/>
      <c r="S4773" s="6" t="n"/>
      <c r="T4773" s="6" t="n"/>
      <c r="U4773" s="6" t="n"/>
      <c r="V4773" s="3">
        <f>IF(OR(B4773="",C4773),"",CONCATENATE(B4773,".",C4773))</f>
        <v/>
      </c>
      <c r="W4773">
        <f>UPPER(TRIM(H4773))</f>
        <v/>
      </c>
      <c r="X4773">
        <f>UPPER(TRIM(I4773))</f>
        <v/>
      </c>
      <c r="Y4773">
        <f>IF(V4773&lt;&gt;"",IFERROR(INDEX(federal_program_name_lookup,MATCH(V4773,aln_lookup,0)),""),"")</f>
        <v/>
      </c>
    </row>
    <row r="4774">
      <c r="A4774">
        <f>IF(B4774&lt;&gt;"", "AWARD-"&amp;TEXT(ROW()-1,"0000"), "")</f>
        <v/>
      </c>
      <c r="B4774" s="4" t="n"/>
      <c r="C4774" s="4" t="n"/>
      <c r="D4774" s="4" t="n"/>
      <c r="E4774" s="6" t="n"/>
      <c r="F4774" s="7" t="n"/>
      <c r="G4774" s="6" t="n"/>
      <c r="H4774" s="6" t="n"/>
      <c r="I4774" s="6" t="n"/>
      <c r="J4774" s="5">
        <f>SUMIFS(amount_expended,cfda_key,V4774)</f>
        <v/>
      </c>
      <c r="K4774" s="5">
        <f>IF(G4774="OTHER CLUSTER NOT LISTED ABOVE",SUMIFS(amount_expended,uniform_other_cluster_name,X4774), IF(AND(OR(G4774="N/A",G4774=""),H4774=""),0,IF(G4774="STATE CLUSTER",SUMIFS(amount_expended,uniform_state_cluster_name,W4774),SUMIFS(amount_expended,cluster_name,G4774))))</f>
        <v/>
      </c>
      <c r="L4774" s="6" t="n"/>
      <c r="M4774" s="4" t="n"/>
      <c r="N4774" s="6" t="n"/>
      <c r="O4774" s="4" t="n"/>
      <c r="P4774" s="4" t="n"/>
      <c r="Q4774" s="6" t="n"/>
      <c r="R4774" s="7" t="n"/>
      <c r="S4774" s="6" t="n"/>
      <c r="T4774" s="6" t="n"/>
      <c r="U4774" s="6" t="n"/>
      <c r="V4774" s="3">
        <f>IF(OR(B4774="",C4774),"",CONCATENATE(B4774,".",C4774))</f>
        <v/>
      </c>
      <c r="W4774">
        <f>UPPER(TRIM(H4774))</f>
        <v/>
      </c>
      <c r="X4774">
        <f>UPPER(TRIM(I4774))</f>
        <v/>
      </c>
      <c r="Y4774">
        <f>IF(V4774&lt;&gt;"",IFERROR(INDEX(federal_program_name_lookup,MATCH(V4774,aln_lookup,0)),""),"")</f>
        <v/>
      </c>
    </row>
    <row r="4775">
      <c r="A4775">
        <f>IF(B4775&lt;&gt;"", "AWARD-"&amp;TEXT(ROW()-1,"0000"), "")</f>
        <v/>
      </c>
      <c r="B4775" s="4" t="n"/>
      <c r="C4775" s="4" t="n"/>
      <c r="D4775" s="4" t="n"/>
      <c r="E4775" s="6" t="n"/>
      <c r="F4775" s="7" t="n"/>
      <c r="G4775" s="6" t="n"/>
      <c r="H4775" s="6" t="n"/>
      <c r="I4775" s="6" t="n"/>
      <c r="J4775" s="5">
        <f>SUMIFS(amount_expended,cfda_key,V4775)</f>
        <v/>
      </c>
      <c r="K4775" s="5">
        <f>IF(G4775="OTHER CLUSTER NOT LISTED ABOVE",SUMIFS(amount_expended,uniform_other_cluster_name,X4775), IF(AND(OR(G4775="N/A",G4775=""),H4775=""),0,IF(G4775="STATE CLUSTER",SUMIFS(amount_expended,uniform_state_cluster_name,W4775),SUMIFS(amount_expended,cluster_name,G4775))))</f>
        <v/>
      </c>
      <c r="L4775" s="6" t="n"/>
      <c r="M4775" s="4" t="n"/>
      <c r="N4775" s="6" t="n"/>
      <c r="O4775" s="4" t="n"/>
      <c r="P4775" s="4" t="n"/>
      <c r="Q4775" s="6" t="n"/>
      <c r="R4775" s="7" t="n"/>
      <c r="S4775" s="6" t="n"/>
      <c r="T4775" s="6" t="n"/>
      <c r="U4775" s="6" t="n"/>
      <c r="V4775" s="3">
        <f>IF(OR(B4775="",C4775),"",CONCATENATE(B4775,".",C4775))</f>
        <v/>
      </c>
      <c r="W4775">
        <f>UPPER(TRIM(H4775))</f>
        <v/>
      </c>
      <c r="X4775">
        <f>UPPER(TRIM(I4775))</f>
        <v/>
      </c>
      <c r="Y4775">
        <f>IF(V4775&lt;&gt;"",IFERROR(INDEX(federal_program_name_lookup,MATCH(V4775,aln_lookup,0)),""),"")</f>
        <v/>
      </c>
    </row>
    <row r="4776">
      <c r="A4776">
        <f>IF(B4776&lt;&gt;"", "AWARD-"&amp;TEXT(ROW()-1,"0000"), "")</f>
        <v/>
      </c>
      <c r="B4776" s="4" t="n"/>
      <c r="C4776" s="4" t="n"/>
      <c r="D4776" s="4" t="n"/>
      <c r="E4776" s="6" t="n"/>
      <c r="F4776" s="7" t="n"/>
      <c r="G4776" s="6" t="n"/>
      <c r="H4776" s="6" t="n"/>
      <c r="I4776" s="6" t="n"/>
      <c r="J4776" s="5">
        <f>SUMIFS(amount_expended,cfda_key,V4776)</f>
        <v/>
      </c>
      <c r="K4776" s="5">
        <f>IF(G4776="OTHER CLUSTER NOT LISTED ABOVE",SUMIFS(amount_expended,uniform_other_cluster_name,X4776), IF(AND(OR(G4776="N/A",G4776=""),H4776=""),0,IF(G4776="STATE CLUSTER",SUMIFS(amount_expended,uniform_state_cluster_name,W4776),SUMIFS(amount_expended,cluster_name,G4776))))</f>
        <v/>
      </c>
      <c r="L4776" s="6" t="n"/>
      <c r="M4776" s="4" t="n"/>
      <c r="N4776" s="6" t="n"/>
      <c r="O4776" s="4" t="n"/>
      <c r="P4776" s="4" t="n"/>
      <c r="Q4776" s="6" t="n"/>
      <c r="R4776" s="7" t="n"/>
      <c r="S4776" s="6" t="n"/>
      <c r="T4776" s="6" t="n"/>
      <c r="U4776" s="6" t="n"/>
      <c r="V4776" s="3">
        <f>IF(OR(B4776="",C4776),"",CONCATENATE(B4776,".",C4776))</f>
        <v/>
      </c>
      <c r="W4776">
        <f>UPPER(TRIM(H4776))</f>
        <v/>
      </c>
      <c r="X4776">
        <f>UPPER(TRIM(I4776))</f>
        <v/>
      </c>
      <c r="Y4776">
        <f>IF(V4776&lt;&gt;"",IFERROR(INDEX(federal_program_name_lookup,MATCH(V4776,aln_lookup,0)),""),"")</f>
        <v/>
      </c>
    </row>
    <row r="4777">
      <c r="A4777">
        <f>IF(B4777&lt;&gt;"", "AWARD-"&amp;TEXT(ROW()-1,"0000"), "")</f>
        <v/>
      </c>
      <c r="B4777" s="4" t="n"/>
      <c r="C4777" s="4" t="n"/>
      <c r="D4777" s="4" t="n"/>
      <c r="E4777" s="6" t="n"/>
      <c r="F4777" s="7" t="n"/>
      <c r="G4777" s="6" t="n"/>
      <c r="H4777" s="6" t="n"/>
      <c r="I4777" s="6" t="n"/>
      <c r="J4777" s="5">
        <f>SUMIFS(amount_expended,cfda_key,V4777)</f>
        <v/>
      </c>
      <c r="K4777" s="5">
        <f>IF(G4777="OTHER CLUSTER NOT LISTED ABOVE",SUMIFS(amount_expended,uniform_other_cluster_name,X4777), IF(AND(OR(G4777="N/A",G4777=""),H4777=""),0,IF(G4777="STATE CLUSTER",SUMIFS(amount_expended,uniform_state_cluster_name,W4777),SUMIFS(amount_expended,cluster_name,G4777))))</f>
        <v/>
      </c>
      <c r="L4777" s="6" t="n"/>
      <c r="M4777" s="4" t="n"/>
      <c r="N4777" s="6" t="n"/>
      <c r="O4777" s="4" t="n"/>
      <c r="P4777" s="4" t="n"/>
      <c r="Q4777" s="6" t="n"/>
      <c r="R4777" s="7" t="n"/>
      <c r="S4777" s="6" t="n"/>
      <c r="T4777" s="6" t="n"/>
      <c r="U4777" s="6" t="n"/>
      <c r="V4777" s="3">
        <f>IF(OR(B4777="",C4777),"",CONCATENATE(B4777,".",C4777))</f>
        <v/>
      </c>
      <c r="W4777">
        <f>UPPER(TRIM(H4777))</f>
        <v/>
      </c>
      <c r="X4777">
        <f>UPPER(TRIM(I4777))</f>
        <v/>
      </c>
      <c r="Y4777">
        <f>IF(V4777&lt;&gt;"",IFERROR(INDEX(federal_program_name_lookup,MATCH(V4777,aln_lookup,0)),""),"")</f>
        <v/>
      </c>
    </row>
    <row r="4778">
      <c r="A4778">
        <f>IF(B4778&lt;&gt;"", "AWARD-"&amp;TEXT(ROW()-1,"0000"), "")</f>
        <v/>
      </c>
      <c r="B4778" s="4" t="n"/>
      <c r="C4778" s="4" t="n"/>
      <c r="D4778" s="4" t="n"/>
      <c r="E4778" s="6" t="n"/>
      <c r="F4778" s="7" t="n"/>
      <c r="G4778" s="6" t="n"/>
      <c r="H4778" s="6" t="n"/>
      <c r="I4778" s="6" t="n"/>
      <c r="J4778" s="5">
        <f>SUMIFS(amount_expended,cfda_key,V4778)</f>
        <v/>
      </c>
      <c r="K4778" s="5">
        <f>IF(G4778="OTHER CLUSTER NOT LISTED ABOVE",SUMIFS(amount_expended,uniform_other_cluster_name,X4778), IF(AND(OR(G4778="N/A",G4778=""),H4778=""),0,IF(G4778="STATE CLUSTER",SUMIFS(amount_expended,uniform_state_cluster_name,W4778),SUMIFS(amount_expended,cluster_name,G4778))))</f>
        <v/>
      </c>
      <c r="L4778" s="6" t="n"/>
      <c r="M4778" s="4" t="n"/>
      <c r="N4778" s="6" t="n"/>
      <c r="O4778" s="4" t="n"/>
      <c r="P4778" s="4" t="n"/>
      <c r="Q4778" s="6" t="n"/>
      <c r="R4778" s="7" t="n"/>
      <c r="S4778" s="6" t="n"/>
      <c r="T4778" s="6" t="n"/>
      <c r="U4778" s="6" t="n"/>
      <c r="V4778" s="3">
        <f>IF(OR(B4778="",C4778),"",CONCATENATE(B4778,".",C4778))</f>
        <v/>
      </c>
      <c r="W4778">
        <f>UPPER(TRIM(H4778))</f>
        <v/>
      </c>
      <c r="X4778">
        <f>UPPER(TRIM(I4778))</f>
        <v/>
      </c>
      <c r="Y4778">
        <f>IF(V4778&lt;&gt;"",IFERROR(INDEX(federal_program_name_lookup,MATCH(V4778,aln_lookup,0)),""),"")</f>
        <v/>
      </c>
    </row>
    <row r="4779">
      <c r="A4779">
        <f>IF(B4779&lt;&gt;"", "AWARD-"&amp;TEXT(ROW()-1,"0000"), "")</f>
        <v/>
      </c>
      <c r="B4779" s="4" t="n"/>
      <c r="C4779" s="4" t="n"/>
      <c r="D4779" s="4" t="n"/>
      <c r="E4779" s="6" t="n"/>
      <c r="F4779" s="7" t="n"/>
      <c r="G4779" s="6" t="n"/>
      <c r="H4779" s="6" t="n"/>
      <c r="I4779" s="6" t="n"/>
      <c r="J4779" s="5">
        <f>SUMIFS(amount_expended,cfda_key,V4779)</f>
        <v/>
      </c>
      <c r="K4779" s="5">
        <f>IF(G4779="OTHER CLUSTER NOT LISTED ABOVE",SUMIFS(amount_expended,uniform_other_cluster_name,X4779), IF(AND(OR(G4779="N/A",G4779=""),H4779=""),0,IF(G4779="STATE CLUSTER",SUMIFS(amount_expended,uniform_state_cluster_name,W4779),SUMIFS(amount_expended,cluster_name,G4779))))</f>
        <v/>
      </c>
      <c r="L4779" s="6" t="n"/>
      <c r="M4779" s="4" t="n"/>
      <c r="N4779" s="6" t="n"/>
      <c r="O4779" s="4" t="n"/>
      <c r="P4779" s="4" t="n"/>
      <c r="Q4779" s="6" t="n"/>
      <c r="R4779" s="7" t="n"/>
      <c r="S4779" s="6" t="n"/>
      <c r="T4779" s="6" t="n"/>
      <c r="U4779" s="6" t="n"/>
      <c r="V4779" s="3">
        <f>IF(OR(B4779="",C4779),"",CONCATENATE(B4779,".",C4779))</f>
        <v/>
      </c>
      <c r="W4779">
        <f>UPPER(TRIM(H4779))</f>
        <v/>
      </c>
      <c r="X4779">
        <f>UPPER(TRIM(I4779))</f>
        <v/>
      </c>
      <c r="Y4779">
        <f>IF(V4779&lt;&gt;"",IFERROR(INDEX(federal_program_name_lookup,MATCH(V4779,aln_lookup,0)),""),"")</f>
        <v/>
      </c>
    </row>
    <row r="4780">
      <c r="A4780">
        <f>IF(B4780&lt;&gt;"", "AWARD-"&amp;TEXT(ROW()-1,"0000"), "")</f>
        <v/>
      </c>
      <c r="B4780" s="4" t="n"/>
      <c r="C4780" s="4" t="n"/>
      <c r="D4780" s="4" t="n"/>
      <c r="E4780" s="6" t="n"/>
      <c r="F4780" s="7" t="n"/>
      <c r="G4780" s="6" t="n"/>
      <c r="H4780" s="6" t="n"/>
      <c r="I4780" s="6" t="n"/>
      <c r="J4780" s="5">
        <f>SUMIFS(amount_expended,cfda_key,V4780)</f>
        <v/>
      </c>
      <c r="K4780" s="5">
        <f>IF(G4780="OTHER CLUSTER NOT LISTED ABOVE",SUMIFS(amount_expended,uniform_other_cluster_name,X4780), IF(AND(OR(G4780="N/A",G4780=""),H4780=""),0,IF(G4780="STATE CLUSTER",SUMIFS(amount_expended,uniform_state_cluster_name,W4780),SUMIFS(amount_expended,cluster_name,G4780))))</f>
        <v/>
      </c>
      <c r="L4780" s="6" t="n"/>
      <c r="M4780" s="4" t="n"/>
      <c r="N4780" s="6" t="n"/>
      <c r="O4780" s="4" t="n"/>
      <c r="P4780" s="4" t="n"/>
      <c r="Q4780" s="6" t="n"/>
      <c r="R4780" s="7" t="n"/>
      <c r="S4780" s="6" t="n"/>
      <c r="T4780" s="6" t="n"/>
      <c r="U4780" s="6" t="n"/>
      <c r="V4780" s="3">
        <f>IF(OR(B4780="",C4780),"",CONCATENATE(B4780,".",C4780))</f>
        <v/>
      </c>
      <c r="W4780">
        <f>UPPER(TRIM(H4780))</f>
        <v/>
      </c>
      <c r="X4780">
        <f>UPPER(TRIM(I4780))</f>
        <v/>
      </c>
      <c r="Y4780">
        <f>IF(V4780&lt;&gt;"",IFERROR(INDEX(federal_program_name_lookup,MATCH(V4780,aln_lookup,0)),""),"")</f>
        <v/>
      </c>
    </row>
    <row r="4781">
      <c r="A4781">
        <f>IF(B4781&lt;&gt;"", "AWARD-"&amp;TEXT(ROW()-1,"0000"), "")</f>
        <v/>
      </c>
      <c r="B4781" s="4" t="n"/>
      <c r="C4781" s="4" t="n"/>
      <c r="D4781" s="4" t="n"/>
      <c r="E4781" s="6" t="n"/>
      <c r="F4781" s="7" t="n"/>
      <c r="G4781" s="6" t="n"/>
      <c r="H4781" s="6" t="n"/>
      <c r="I4781" s="6" t="n"/>
      <c r="J4781" s="5">
        <f>SUMIFS(amount_expended,cfda_key,V4781)</f>
        <v/>
      </c>
      <c r="K4781" s="5">
        <f>IF(G4781="OTHER CLUSTER NOT LISTED ABOVE",SUMIFS(amount_expended,uniform_other_cluster_name,X4781), IF(AND(OR(G4781="N/A",G4781=""),H4781=""),0,IF(G4781="STATE CLUSTER",SUMIFS(amount_expended,uniform_state_cluster_name,W4781),SUMIFS(amount_expended,cluster_name,G4781))))</f>
        <v/>
      </c>
      <c r="L4781" s="6" t="n"/>
      <c r="M4781" s="4" t="n"/>
      <c r="N4781" s="6" t="n"/>
      <c r="O4781" s="4" t="n"/>
      <c r="P4781" s="4" t="n"/>
      <c r="Q4781" s="6" t="n"/>
      <c r="R4781" s="7" t="n"/>
      <c r="S4781" s="6" t="n"/>
      <c r="T4781" s="6" t="n"/>
      <c r="U4781" s="6" t="n"/>
      <c r="V4781" s="3">
        <f>IF(OR(B4781="",C4781),"",CONCATENATE(B4781,".",C4781))</f>
        <v/>
      </c>
      <c r="W4781">
        <f>UPPER(TRIM(H4781))</f>
        <v/>
      </c>
      <c r="X4781">
        <f>UPPER(TRIM(I4781))</f>
        <v/>
      </c>
      <c r="Y4781">
        <f>IF(V4781&lt;&gt;"",IFERROR(INDEX(federal_program_name_lookup,MATCH(V4781,aln_lookup,0)),""),"")</f>
        <v/>
      </c>
    </row>
    <row r="4782">
      <c r="A4782">
        <f>IF(B4782&lt;&gt;"", "AWARD-"&amp;TEXT(ROW()-1,"0000"), "")</f>
        <v/>
      </c>
      <c r="B4782" s="4" t="n"/>
      <c r="C4782" s="4" t="n"/>
      <c r="D4782" s="4" t="n"/>
      <c r="E4782" s="6" t="n"/>
      <c r="F4782" s="7" t="n"/>
      <c r="G4782" s="6" t="n"/>
      <c r="H4782" s="6" t="n"/>
      <c r="I4782" s="6" t="n"/>
      <c r="J4782" s="5">
        <f>SUMIFS(amount_expended,cfda_key,V4782)</f>
        <v/>
      </c>
      <c r="K4782" s="5">
        <f>IF(G4782="OTHER CLUSTER NOT LISTED ABOVE",SUMIFS(amount_expended,uniform_other_cluster_name,X4782), IF(AND(OR(G4782="N/A",G4782=""),H4782=""),0,IF(G4782="STATE CLUSTER",SUMIFS(amount_expended,uniform_state_cluster_name,W4782),SUMIFS(amount_expended,cluster_name,G4782))))</f>
        <v/>
      </c>
      <c r="L4782" s="6" t="n"/>
      <c r="M4782" s="4" t="n"/>
      <c r="N4782" s="6" t="n"/>
      <c r="O4782" s="4" t="n"/>
      <c r="P4782" s="4" t="n"/>
      <c r="Q4782" s="6" t="n"/>
      <c r="R4782" s="7" t="n"/>
      <c r="S4782" s="6" t="n"/>
      <c r="T4782" s="6" t="n"/>
      <c r="U4782" s="6" t="n"/>
      <c r="V4782" s="3">
        <f>IF(OR(B4782="",C4782),"",CONCATENATE(B4782,".",C4782))</f>
        <v/>
      </c>
      <c r="W4782">
        <f>UPPER(TRIM(H4782))</f>
        <v/>
      </c>
      <c r="X4782">
        <f>UPPER(TRIM(I4782))</f>
        <v/>
      </c>
      <c r="Y4782">
        <f>IF(V4782&lt;&gt;"",IFERROR(INDEX(federal_program_name_lookup,MATCH(V4782,aln_lookup,0)),""),"")</f>
        <v/>
      </c>
    </row>
    <row r="4783">
      <c r="A4783">
        <f>IF(B4783&lt;&gt;"", "AWARD-"&amp;TEXT(ROW()-1,"0000"), "")</f>
        <v/>
      </c>
      <c r="B4783" s="4" t="n"/>
      <c r="C4783" s="4" t="n"/>
      <c r="D4783" s="4" t="n"/>
      <c r="E4783" s="6" t="n"/>
      <c r="F4783" s="7" t="n"/>
      <c r="G4783" s="6" t="n"/>
      <c r="H4783" s="6" t="n"/>
      <c r="I4783" s="6" t="n"/>
      <c r="J4783" s="5">
        <f>SUMIFS(amount_expended,cfda_key,V4783)</f>
        <v/>
      </c>
      <c r="K4783" s="5">
        <f>IF(G4783="OTHER CLUSTER NOT LISTED ABOVE",SUMIFS(amount_expended,uniform_other_cluster_name,X4783), IF(AND(OR(G4783="N/A",G4783=""),H4783=""),0,IF(G4783="STATE CLUSTER",SUMIFS(amount_expended,uniform_state_cluster_name,W4783),SUMIFS(amount_expended,cluster_name,G4783))))</f>
        <v/>
      </c>
      <c r="L4783" s="6" t="n"/>
      <c r="M4783" s="4" t="n"/>
      <c r="N4783" s="6" t="n"/>
      <c r="O4783" s="4" t="n"/>
      <c r="P4783" s="4" t="n"/>
      <c r="Q4783" s="6" t="n"/>
      <c r="R4783" s="7" t="n"/>
      <c r="S4783" s="6" t="n"/>
      <c r="T4783" s="6" t="n"/>
      <c r="U4783" s="6" t="n"/>
      <c r="V4783" s="3">
        <f>IF(OR(B4783="",C4783),"",CONCATENATE(B4783,".",C4783))</f>
        <v/>
      </c>
      <c r="W4783">
        <f>UPPER(TRIM(H4783))</f>
        <v/>
      </c>
      <c r="X4783">
        <f>UPPER(TRIM(I4783))</f>
        <v/>
      </c>
      <c r="Y4783">
        <f>IF(V4783&lt;&gt;"",IFERROR(INDEX(federal_program_name_lookup,MATCH(V4783,aln_lookup,0)),""),"")</f>
        <v/>
      </c>
    </row>
    <row r="4784">
      <c r="A4784">
        <f>IF(B4784&lt;&gt;"", "AWARD-"&amp;TEXT(ROW()-1,"0000"), "")</f>
        <v/>
      </c>
      <c r="B4784" s="4" t="n"/>
      <c r="C4784" s="4" t="n"/>
      <c r="D4784" s="4" t="n"/>
      <c r="E4784" s="6" t="n"/>
      <c r="F4784" s="7" t="n"/>
      <c r="G4784" s="6" t="n"/>
      <c r="H4784" s="6" t="n"/>
      <c r="I4784" s="6" t="n"/>
      <c r="J4784" s="5">
        <f>SUMIFS(amount_expended,cfda_key,V4784)</f>
        <v/>
      </c>
      <c r="K4784" s="5">
        <f>IF(G4784="OTHER CLUSTER NOT LISTED ABOVE",SUMIFS(amount_expended,uniform_other_cluster_name,X4784), IF(AND(OR(G4784="N/A",G4784=""),H4784=""),0,IF(G4784="STATE CLUSTER",SUMIFS(amount_expended,uniform_state_cluster_name,W4784),SUMIFS(amount_expended,cluster_name,G4784))))</f>
        <v/>
      </c>
      <c r="L4784" s="6" t="n"/>
      <c r="M4784" s="4" t="n"/>
      <c r="N4784" s="6" t="n"/>
      <c r="O4784" s="4" t="n"/>
      <c r="P4784" s="4" t="n"/>
      <c r="Q4784" s="6" t="n"/>
      <c r="R4784" s="7" t="n"/>
      <c r="S4784" s="6" t="n"/>
      <c r="T4784" s="6" t="n"/>
      <c r="U4784" s="6" t="n"/>
      <c r="V4784" s="3">
        <f>IF(OR(B4784="",C4784),"",CONCATENATE(B4784,".",C4784))</f>
        <v/>
      </c>
      <c r="W4784">
        <f>UPPER(TRIM(H4784))</f>
        <v/>
      </c>
      <c r="X4784">
        <f>UPPER(TRIM(I4784))</f>
        <v/>
      </c>
      <c r="Y4784">
        <f>IF(V4784&lt;&gt;"",IFERROR(INDEX(federal_program_name_lookup,MATCH(V4784,aln_lookup,0)),""),"")</f>
        <v/>
      </c>
    </row>
    <row r="4785">
      <c r="A4785">
        <f>IF(B4785&lt;&gt;"", "AWARD-"&amp;TEXT(ROW()-1,"0000"), "")</f>
        <v/>
      </c>
      <c r="B4785" s="4" t="n"/>
      <c r="C4785" s="4" t="n"/>
      <c r="D4785" s="4" t="n"/>
      <c r="E4785" s="6" t="n"/>
      <c r="F4785" s="7" t="n"/>
      <c r="G4785" s="6" t="n"/>
      <c r="H4785" s="6" t="n"/>
      <c r="I4785" s="6" t="n"/>
      <c r="J4785" s="5">
        <f>SUMIFS(amount_expended,cfda_key,V4785)</f>
        <v/>
      </c>
      <c r="K4785" s="5">
        <f>IF(G4785="OTHER CLUSTER NOT LISTED ABOVE",SUMIFS(amount_expended,uniform_other_cluster_name,X4785), IF(AND(OR(G4785="N/A",G4785=""),H4785=""),0,IF(G4785="STATE CLUSTER",SUMIFS(amount_expended,uniform_state_cluster_name,W4785),SUMIFS(amount_expended,cluster_name,G4785))))</f>
        <v/>
      </c>
      <c r="L4785" s="6" t="n"/>
      <c r="M4785" s="4" t="n"/>
      <c r="N4785" s="6" t="n"/>
      <c r="O4785" s="4" t="n"/>
      <c r="P4785" s="4" t="n"/>
      <c r="Q4785" s="6" t="n"/>
      <c r="R4785" s="7" t="n"/>
      <c r="S4785" s="6" t="n"/>
      <c r="T4785" s="6" t="n"/>
      <c r="U4785" s="6" t="n"/>
      <c r="V4785" s="3">
        <f>IF(OR(B4785="",C4785),"",CONCATENATE(B4785,".",C4785))</f>
        <v/>
      </c>
      <c r="W4785">
        <f>UPPER(TRIM(H4785))</f>
        <v/>
      </c>
      <c r="X4785">
        <f>UPPER(TRIM(I4785))</f>
        <v/>
      </c>
      <c r="Y4785">
        <f>IF(V4785&lt;&gt;"",IFERROR(INDEX(federal_program_name_lookup,MATCH(V4785,aln_lookup,0)),""),"")</f>
        <v/>
      </c>
    </row>
    <row r="4786">
      <c r="A4786">
        <f>IF(B4786&lt;&gt;"", "AWARD-"&amp;TEXT(ROW()-1,"0000"), "")</f>
        <v/>
      </c>
      <c r="B4786" s="4" t="n"/>
      <c r="C4786" s="4" t="n"/>
      <c r="D4786" s="4" t="n"/>
      <c r="E4786" s="6" t="n"/>
      <c r="F4786" s="7" t="n"/>
      <c r="G4786" s="6" t="n"/>
      <c r="H4786" s="6" t="n"/>
      <c r="I4786" s="6" t="n"/>
      <c r="J4786" s="5">
        <f>SUMIFS(amount_expended,cfda_key,V4786)</f>
        <v/>
      </c>
      <c r="K4786" s="5">
        <f>IF(G4786="OTHER CLUSTER NOT LISTED ABOVE",SUMIFS(amount_expended,uniform_other_cluster_name,X4786), IF(AND(OR(G4786="N/A",G4786=""),H4786=""),0,IF(G4786="STATE CLUSTER",SUMIFS(amount_expended,uniform_state_cluster_name,W4786),SUMIFS(amount_expended,cluster_name,G4786))))</f>
        <v/>
      </c>
      <c r="L4786" s="6" t="n"/>
      <c r="M4786" s="4" t="n"/>
      <c r="N4786" s="6" t="n"/>
      <c r="O4786" s="4" t="n"/>
      <c r="P4786" s="4" t="n"/>
      <c r="Q4786" s="6" t="n"/>
      <c r="R4786" s="7" t="n"/>
      <c r="S4786" s="6" t="n"/>
      <c r="T4786" s="6" t="n"/>
      <c r="U4786" s="6" t="n"/>
      <c r="V4786" s="3">
        <f>IF(OR(B4786="",C4786),"",CONCATENATE(B4786,".",C4786))</f>
        <v/>
      </c>
      <c r="W4786">
        <f>UPPER(TRIM(H4786))</f>
        <v/>
      </c>
      <c r="X4786">
        <f>UPPER(TRIM(I4786))</f>
        <v/>
      </c>
      <c r="Y4786">
        <f>IF(V4786&lt;&gt;"",IFERROR(INDEX(federal_program_name_lookup,MATCH(V4786,aln_lookup,0)),""),"")</f>
        <v/>
      </c>
    </row>
    <row r="4787">
      <c r="A4787">
        <f>IF(B4787&lt;&gt;"", "AWARD-"&amp;TEXT(ROW()-1,"0000"), "")</f>
        <v/>
      </c>
      <c r="B4787" s="4" t="n"/>
      <c r="C4787" s="4" t="n"/>
      <c r="D4787" s="4" t="n"/>
      <c r="E4787" s="6" t="n"/>
      <c r="F4787" s="7" t="n"/>
      <c r="G4787" s="6" t="n"/>
      <c r="H4787" s="6" t="n"/>
      <c r="I4787" s="6" t="n"/>
      <c r="J4787" s="5">
        <f>SUMIFS(amount_expended,cfda_key,V4787)</f>
        <v/>
      </c>
      <c r="K4787" s="5">
        <f>IF(G4787="OTHER CLUSTER NOT LISTED ABOVE",SUMIFS(amount_expended,uniform_other_cluster_name,X4787), IF(AND(OR(G4787="N/A",G4787=""),H4787=""),0,IF(G4787="STATE CLUSTER",SUMIFS(amount_expended,uniform_state_cluster_name,W4787),SUMIFS(amount_expended,cluster_name,G4787))))</f>
        <v/>
      </c>
      <c r="L4787" s="6" t="n"/>
      <c r="M4787" s="4" t="n"/>
      <c r="N4787" s="6" t="n"/>
      <c r="O4787" s="4" t="n"/>
      <c r="P4787" s="4" t="n"/>
      <c r="Q4787" s="6" t="n"/>
      <c r="R4787" s="7" t="n"/>
      <c r="S4787" s="6" t="n"/>
      <c r="T4787" s="6" t="n"/>
      <c r="U4787" s="6" t="n"/>
      <c r="V4787" s="3">
        <f>IF(OR(B4787="",C4787),"",CONCATENATE(B4787,".",C4787))</f>
        <v/>
      </c>
      <c r="W4787">
        <f>UPPER(TRIM(H4787))</f>
        <v/>
      </c>
      <c r="X4787">
        <f>UPPER(TRIM(I4787))</f>
        <v/>
      </c>
      <c r="Y4787">
        <f>IF(V4787&lt;&gt;"",IFERROR(INDEX(federal_program_name_lookup,MATCH(V4787,aln_lookup,0)),""),"")</f>
        <v/>
      </c>
    </row>
    <row r="4788">
      <c r="A4788">
        <f>IF(B4788&lt;&gt;"", "AWARD-"&amp;TEXT(ROW()-1,"0000"), "")</f>
        <v/>
      </c>
      <c r="B4788" s="4" t="n"/>
      <c r="C4788" s="4" t="n"/>
      <c r="D4788" s="4" t="n"/>
      <c r="E4788" s="6" t="n"/>
      <c r="F4788" s="7" t="n"/>
      <c r="G4788" s="6" t="n"/>
      <c r="H4788" s="6" t="n"/>
      <c r="I4788" s="6" t="n"/>
      <c r="J4788" s="5">
        <f>SUMIFS(amount_expended,cfda_key,V4788)</f>
        <v/>
      </c>
      <c r="K4788" s="5">
        <f>IF(G4788="OTHER CLUSTER NOT LISTED ABOVE",SUMIFS(amount_expended,uniform_other_cluster_name,X4788), IF(AND(OR(G4788="N/A",G4788=""),H4788=""),0,IF(G4788="STATE CLUSTER",SUMIFS(amount_expended,uniform_state_cluster_name,W4788),SUMIFS(amount_expended,cluster_name,G4788))))</f>
        <v/>
      </c>
      <c r="L4788" s="6" t="n"/>
      <c r="M4788" s="4" t="n"/>
      <c r="N4788" s="6" t="n"/>
      <c r="O4788" s="4" t="n"/>
      <c r="P4788" s="4" t="n"/>
      <c r="Q4788" s="6" t="n"/>
      <c r="R4788" s="7" t="n"/>
      <c r="S4788" s="6" t="n"/>
      <c r="T4788" s="6" t="n"/>
      <c r="U4788" s="6" t="n"/>
      <c r="V4788" s="3">
        <f>IF(OR(B4788="",C4788),"",CONCATENATE(B4788,".",C4788))</f>
        <v/>
      </c>
      <c r="W4788">
        <f>UPPER(TRIM(H4788))</f>
        <v/>
      </c>
      <c r="X4788">
        <f>UPPER(TRIM(I4788))</f>
        <v/>
      </c>
      <c r="Y4788">
        <f>IF(V4788&lt;&gt;"",IFERROR(INDEX(federal_program_name_lookup,MATCH(V4788,aln_lookup,0)),""),"")</f>
        <v/>
      </c>
    </row>
    <row r="4789">
      <c r="A4789">
        <f>IF(B4789&lt;&gt;"", "AWARD-"&amp;TEXT(ROW()-1,"0000"), "")</f>
        <v/>
      </c>
      <c r="B4789" s="4" t="n"/>
      <c r="C4789" s="4" t="n"/>
      <c r="D4789" s="4" t="n"/>
      <c r="E4789" s="6" t="n"/>
      <c r="F4789" s="7" t="n"/>
      <c r="G4789" s="6" t="n"/>
      <c r="H4789" s="6" t="n"/>
      <c r="I4789" s="6" t="n"/>
      <c r="J4789" s="5">
        <f>SUMIFS(amount_expended,cfda_key,V4789)</f>
        <v/>
      </c>
      <c r="K4789" s="5">
        <f>IF(G4789="OTHER CLUSTER NOT LISTED ABOVE",SUMIFS(amount_expended,uniform_other_cluster_name,X4789), IF(AND(OR(G4789="N/A",G4789=""),H4789=""),0,IF(G4789="STATE CLUSTER",SUMIFS(amount_expended,uniform_state_cluster_name,W4789),SUMIFS(amount_expended,cluster_name,G4789))))</f>
        <v/>
      </c>
      <c r="L4789" s="6" t="n"/>
      <c r="M4789" s="4" t="n"/>
      <c r="N4789" s="6" t="n"/>
      <c r="O4789" s="4" t="n"/>
      <c r="P4789" s="4" t="n"/>
      <c r="Q4789" s="6" t="n"/>
      <c r="R4789" s="7" t="n"/>
      <c r="S4789" s="6" t="n"/>
      <c r="T4789" s="6" t="n"/>
      <c r="U4789" s="6" t="n"/>
      <c r="V4789" s="3">
        <f>IF(OR(B4789="",C4789),"",CONCATENATE(B4789,".",C4789))</f>
        <v/>
      </c>
      <c r="W4789">
        <f>UPPER(TRIM(H4789))</f>
        <v/>
      </c>
      <c r="X4789">
        <f>UPPER(TRIM(I4789))</f>
        <v/>
      </c>
      <c r="Y4789">
        <f>IF(V4789&lt;&gt;"",IFERROR(INDEX(federal_program_name_lookup,MATCH(V4789,aln_lookup,0)),""),"")</f>
        <v/>
      </c>
    </row>
    <row r="4790">
      <c r="A4790">
        <f>IF(B4790&lt;&gt;"", "AWARD-"&amp;TEXT(ROW()-1,"0000"), "")</f>
        <v/>
      </c>
      <c r="B4790" s="4" t="n"/>
      <c r="C4790" s="4" t="n"/>
      <c r="D4790" s="4" t="n"/>
      <c r="E4790" s="6" t="n"/>
      <c r="F4790" s="7" t="n"/>
      <c r="G4790" s="6" t="n"/>
      <c r="H4790" s="6" t="n"/>
      <c r="I4790" s="6" t="n"/>
      <c r="J4790" s="5">
        <f>SUMIFS(amount_expended,cfda_key,V4790)</f>
        <v/>
      </c>
      <c r="K4790" s="5">
        <f>IF(G4790="OTHER CLUSTER NOT LISTED ABOVE",SUMIFS(amount_expended,uniform_other_cluster_name,X4790), IF(AND(OR(G4790="N/A",G4790=""),H4790=""),0,IF(G4790="STATE CLUSTER",SUMIFS(amount_expended,uniform_state_cluster_name,W4790),SUMIFS(amount_expended,cluster_name,G4790))))</f>
        <v/>
      </c>
      <c r="L4790" s="6" t="n"/>
      <c r="M4790" s="4" t="n"/>
      <c r="N4790" s="6" t="n"/>
      <c r="O4790" s="4" t="n"/>
      <c r="P4790" s="4" t="n"/>
      <c r="Q4790" s="6" t="n"/>
      <c r="R4790" s="7" t="n"/>
      <c r="S4790" s="6" t="n"/>
      <c r="T4790" s="6" t="n"/>
      <c r="U4790" s="6" t="n"/>
      <c r="V4790" s="3">
        <f>IF(OR(B4790="",C4790),"",CONCATENATE(B4790,".",C4790))</f>
        <v/>
      </c>
      <c r="W4790">
        <f>UPPER(TRIM(H4790))</f>
        <v/>
      </c>
      <c r="X4790">
        <f>UPPER(TRIM(I4790))</f>
        <v/>
      </c>
      <c r="Y4790">
        <f>IF(V4790&lt;&gt;"",IFERROR(INDEX(federal_program_name_lookup,MATCH(V4790,aln_lookup,0)),""),"")</f>
        <v/>
      </c>
    </row>
    <row r="4791">
      <c r="A4791">
        <f>IF(B4791&lt;&gt;"", "AWARD-"&amp;TEXT(ROW()-1,"0000"), "")</f>
        <v/>
      </c>
      <c r="B4791" s="4" t="n"/>
      <c r="C4791" s="4" t="n"/>
      <c r="D4791" s="4" t="n"/>
      <c r="E4791" s="6" t="n"/>
      <c r="F4791" s="7" t="n"/>
      <c r="G4791" s="6" t="n"/>
      <c r="H4791" s="6" t="n"/>
      <c r="I4791" s="6" t="n"/>
      <c r="J4791" s="5">
        <f>SUMIFS(amount_expended,cfda_key,V4791)</f>
        <v/>
      </c>
      <c r="K4791" s="5">
        <f>IF(G4791="OTHER CLUSTER NOT LISTED ABOVE",SUMIFS(amount_expended,uniform_other_cluster_name,X4791), IF(AND(OR(G4791="N/A",G4791=""),H4791=""),0,IF(G4791="STATE CLUSTER",SUMIFS(amount_expended,uniform_state_cluster_name,W4791),SUMIFS(amount_expended,cluster_name,G4791))))</f>
        <v/>
      </c>
      <c r="L4791" s="6" t="n"/>
      <c r="M4791" s="4" t="n"/>
      <c r="N4791" s="6" t="n"/>
      <c r="O4791" s="4" t="n"/>
      <c r="P4791" s="4" t="n"/>
      <c r="Q4791" s="6" t="n"/>
      <c r="R4791" s="7" t="n"/>
      <c r="S4791" s="6" t="n"/>
      <c r="T4791" s="6" t="n"/>
      <c r="U4791" s="6" t="n"/>
      <c r="V4791" s="3">
        <f>IF(OR(B4791="",C4791),"",CONCATENATE(B4791,".",C4791))</f>
        <v/>
      </c>
      <c r="W4791">
        <f>UPPER(TRIM(H4791))</f>
        <v/>
      </c>
      <c r="X4791">
        <f>UPPER(TRIM(I4791))</f>
        <v/>
      </c>
      <c r="Y4791">
        <f>IF(V4791&lt;&gt;"",IFERROR(INDEX(federal_program_name_lookup,MATCH(V4791,aln_lookup,0)),""),"")</f>
        <v/>
      </c>
    </row>
    <row r="4792">
      <c r="A4792">
        <f>IF(B4792&lt;&gt;"", "AWARD-"&amp;TEXT(ROW()-1,"0000"), "")</f>
        <v/>
      </c>
      <c r="B4792" s="4" t="n"/>
      <c r="C4792" s="4" t="n"/>
      <c r="D4792" s="4" t="n"/>
      <c r="E4792" s="6" t="n"/>
      <c r="F4792" s="7" t="n"/>
      <c r="G4792" s="6" t="n"/>
      <c r="H4792" s="6" t="n"/>
      <c r="I4792" s="6" t="n"/>
      <c r="J4792" s="5">
        <f>SUMIFS(amount_expended,cfda_key,V4792)</f>
        <v/>
      </c>
      <c r="K4792" s="5">
        <f>IF(G4792="OTHER CLUSTER NOT LISTED ABOVE",SUMIFS(amount_expended,uniform_other_cluster_name,X4792), IF(AND(OR(G4792="N/A",G4792=""),H4792=""),0,IF(G4792="STATE CLUSTER",SUMIFS(amount_expended,uniform_state_cluster_name,W4792),SUMIFS(amount_expended,cluster_name,G4792))))</f>
        <v/>
      </c>
      <c r="L4792" s="6" t="n"/>
      <c r="M4792" s="4" t="n"/>
      <c r="N4792" s="6" t="n"/>
      <c r="O4792" s="4" t="n"/>
      <c r="P4792" s="4" t="n"/>
      <c r="Q4792" s="6" t="n"/>
      <c r="R4792" s="7" t="n"/>
      <c r="S4792" s="6" t="n"/>
      <c r="T4792" s="6" t="n"/>
      <c r="U4792" s="6" t="n"/>
      <c r="V4792" s="3">
        <f>IF(OR(B4792="",C4792),"",CONCATENATE(B4792,".",C4792))</f>
        <v/>
      </c>
      <c r="W4792">
        <f>UPPER(TRIM(H4792))</f>
        <v/>
      </c>
      <c r="X4792">
        <f>UPPER(TRIM(I4792))</f>
        <v/>
      </c>
      <c r="Y4792">
        <f>IF(V4792&lt;&gt;"",IFERROR(INDEX(federal_program_name_lookup,MATCH(V4792,aln_lookup,0)),""),"")</f>
        <v/>
      </c>
    </row>
    <row r="4793">
      <c r="A4793">
        <f>IF(B4793&lt;&gt;"", "AWARD-"&amp;TEXT(ROW()-1,"0000"), "")</f>
        <v/>
      </c>
      <c r="B4793" s="4" t="n"/>
      <c r="C4793" s="4" t="n"/>
      <c r="D4793" s="4" t="n"/>
      <c r="E4793" s="6" t="n"/>
      <c r="F4793" s="7" t="n"/>
      <c r="G4793" s="6" t="n"/>
      <c r="H4793" s="6" t="n"/>
      <c r="I4793" s="6" t="n"/>
      <c r="J4793" s="5">
        <f>SUMIFS(amount_expended,cfda_key,V4793)</f>
        <v/>
      </c>
      <c r="K4793" s="5">
        <f>IF(G4793="OTHER CLUSTER NOT LISTED ABOVE",SUMIFS(amount_expended,uniform_other_cluster_name,X4793), IF(AND(OR(G4793="N/A",G4793=""),H4793=""),0,IF(G4793="STATE CLUSTER",SUMIFS(amount_expended,uniform_state_cluster_name,W4793),SUMIFS(amount_expended,cluster_name,G4793))))</f>
        <v/>
      </c>
      <c r="L4793" s="6" t="n"/>
      <c r="M4793" s="4" t="n"/>
      <c r="N4793" s="6" t="n"/>
      <c r="O4793" s="4" t="n"/>
      <c r="P4793" s="4" t="n"/>
      <c r="Q4793" s="6" t="n"/>
      <c r="R4793" s="7" t="n"/>
      <c r="S4793" s="6" t="n"/>
      <c r="T4793" s="6" t="n"/>
      <c r="U4793" s="6" t="n"/>
      <c r="V4793" s="3">
        <f>IF(OR(B4793="",C4793),"",CONCATENATE(B4793,".",C4793))</f>
        <v/>
      </c>
      <c r="W4793">
        <f>UPPER(TRIM(H4793))</f>
        <v/>
      </c>
      <c r="X4793">
        <f>UPPER(TRIM(I4793))</f>
        <v/>
      </c>
      <c r="Y4793">
        <f>IF(V4793&lt;&gt;"",IFERROR(INDEX(federal_program_name_lookup,MATCH(V4793,aln_lookup,0)),""),"")</f>
        <v/>
      </c>
    </row>
    <row r="4794">
      <c r="A4794">
        <f>IF(B4794&lt;&gt;"", "AWARD-"&amp;TEXT(ROW()-1,"0000"), "")</f>
        <v/>
      </c>
      <c r="B4794" s="4" t="n"/>
      <c r="C4794" s="4" t="n"/>
      <c r="D4794" s="4" t="n"/>
      <c r="E4794" s="6" t="n"/>
      <c r="F4794" s="7" t="n"/>
      <c r="G4794" s="6" t="n"/>
      <c r="H4794" s="6" t="n"/>
      <c r="I4794" s="6" t="n"/>
      <c r="J4794" s="5">
        <f>SUMIFS(amount_expended,cfda_key,V4794)</f>
        <v/>
      </c>
      <c r="K4794" s="5">
        <f>IF(G4794="OTHER CLUSTER NOT LISTED ABOVE",SUMIFS(amount_expended,uniform_other_cluster_name,X4794), IF(AND(OR(G4794="N/A",G4794=""),H4794=""),0,IF(G4794="STATE CLUSTER",SUMIFS(amount_expended,uniform_state_cluster_name,W4794),SUMIFS(amount_expended,cluster_name,G4794))))</f>
        <v/>
      </c>
      <c r="L4794" s="6" t="n"/>
      <c r="M4794" s="4" t="n"/>
      <c r="N4794" s="6" t="n"/>
      <c r="O4794" s="4" t="n"/>
      <c r="P4794" s="4" t="n"/>
      <c r="Q4794" s="6" t="n"/>
      <c r="R4794" s="7" t="n"/>
      <c r="S4794" s="6" t="n"/>
      <c r="T4794" s="6" t="n"/>
      <c r="U4794" s="6" t="n"/>
      <c r="V4794" s="3">
        <f>IF(OR(B4794="",C4794),"",CONCATENATE(B4794,".",C4794))</f>
        <v/>
      </c>
      <c r="W4794">
        <f>UPPER(TRIM(H4794))</f>
        <v/>
      </c>
      <c r="X4794">
        <f>UPPER(TRIM(I4794))</f>
        <v/>
      </c>
      <c r="Y4794">
        <f>IF(V4794&lt;&gt;"",IFERROR(INDEX(federal_program_name_lookup,MATCH(V4794,aln_lookup,0)),""),"")</f>
        <v/>
      </c>
    </row>
    <row r="4795">
      <c r="A4795">
        <f>IF(B4795&lt;&gt;"", "AWARD-"&amp;TEXT(ROW()-1,"0000"), "")</f>
        <v/>
      </c>
      <c r="B4795" s="4" t="n"/>
      <c r="C4795" s="4" t="n"/>
      <c r="D4795" s="4" t="n"/>
      <c r="E4795" s="6" t="n"/>
      <c r="F4795" s="7" t="n"/>
      <c r="G4795" s="6" t="n"/>
      <c r="H4795" s="6" t="n"/>
      <c r="I4795" s="6" t="n"/>
      <c r="J4795" s="5">
        <f>SUMIFS(amount_expended,cfda_key,V4795)</f>
        <v/>
      </c>
      <c r="K4795" s="5">
        <f>IF(G4795="OTHER CLUSTER NOT LISTED ABOVE",SUMIFS(amount_expended,uniform_other_cluster_name,X4795), IF(AND(OR(G4795="N/A",G4795=""),H4795=""),0,IF(G4795="STATE CLUSTER",SUMIFS(amount_expended,uniform_state_cluster_name,W4795),SUMIFS(amount_expended,cluster_name,G4795))))</f>
        <v/>
      </c>
      <c r="L4795" s="6" t="n"/>
      <c r="M4795" s="4" t="n"/>
      <c r="N4795" s="6" t="n"/>
      <c r="O4795" s="4" t="n"/>
      <c r="P4795" s="4" t="n"/>
      <c r="Q4795" s="6" t="n"/>
      <c r="R4795" s="7" t="n"/>
      <c r="S4795" s="6" t="n"/>
      <c r="T4795" s="6" t="n"/>
      <c r="U4795" s="6" t="n"/>
      <c r="V4795" s="3">
        <f>IF(OR(B4795="",C4795),"",CONCATENATE(B4795,".",C4795))</f>
        <v/>
      </c>
      <c r="W4795">
        <f>UPPER(TRIM(H4795))</f>
        <v/>
      </c>
      <c r="X4795">
        <f>UPPER(TRIM(I4795))</f>
        <v/>
      </c>
      <c r="Y4795">
        <f>IF(V4795&lt;&gt;"",IFERROR(INDEX(federal_program_name_lookup,MATCH(V4795,aln_lookup,0)),""),"")</f>
        <v/>
      </c>
    </row>
    <row r="4796">
      <c r="A4796">
        <f>IF(B4796&lt;&gt;"", "AWARD-"&amp;TEXT(ROW()-1,"0000"), "")</f>
        <v/>
      </c>
      <c r="B4796" s="4" t="n"/>
      <c r="C4796" s="4" t="n"/>
      <c r="D4796" s="4" t="n"/>
      <c r="E4796" s="6" t="n"/>
      <c r="F4796" s="7" t="n"/>
      <c r="G4796" s="6" t="n"/>
      <c r="H4796" s="6" t="n"/>
      <c r="I4796" s="6" t="n"/>
      <c r="J4796" s="5">
        <f>SUMIFS(amount_expended,cfda_key,V4796)</f>
        <v/>
      </c>
      <c r="K4796" s="5">
        <f>IF(G4796="OTHER CLUSTER NOT LISTED ABOVE",SUMIFS(amount_expended,uniform_other_cluster_name,X4796), IF(AND(OR(G4796="N/A",G4796=""),H4796=""),0,IF(G4796="STATE CLUSTER",SUMIFS(amount_expended,uniform_state_cluster_name,W4796),SUMIFS(amount_expended,cluster_name,G4796))))</f>
        <v/>
      </c>
      <c r="L4796" s="6" t="n"/>
      <c r="M4796" s="4" t="n"/>
      <c r="N4796" s="6" t="n"/>
      <c r="O4796" s="4" t="n"/>
      <c r="P4796" s="4" t="n"/>
      <c r="Q4796" s="6" t="n"/>
      <c r="R4796" s="7" t="n"/>
      <c r="S4796" s="6" t="n"/>
      <c r="T4796" s="6" t="n"/>
      <c r="U4796" s="6" t="n"/>
      <c r="V4796" s="3">
        <f>IF(OR(B4796="",C4796),"",CONCATENATE(B4796,".",C4796))</f>
        <v/>
      </c>
      <c r="W4796">
        <f>UPPER(TRIM(H4796))</f>
        <v/>
      </c>
      <c r="X4796">
        <f>UPPER(TRIM(I4796))</f>
        <v/>
      </c>
      <c r="Y4796">
        <f>IF(V4796&lt;&gt;"",IFERROR(INDEX(federal_program_name_lookup,MATCH(V4796,aln_lookup,0)),""),"")</f>
        <v/>
      </c>
    </row>
    <row r="4797">
      <c r="A4797">
        <f>IF(B4797&lt;&gt;"", "AWARD-"&amp;TEXT(ROW()-1,"0000"), "")</f>
        <v/>
      </c>
      <c r="B4797" s="4" t="n"/>
      <c r="C4797" s="4" t="n"/>
      <c r="D4797" s="4" t="n"/>
      <c r="E4797" s="6" t="n"/>
      <c r="F4797" s="7" t="n"/>
      <c r="G4797" s="6" t="n"/>
      <c r="H4797" s="6" t="n"/>
      <c r="I4797" s="6" t="n"/>
      <c r="J4797" s="5">
        <f>SUMIFS(amount_expended,cfda_key,V4797)</f>
        <v/>
      </c>
      <c r="K4797" s="5">
        <f>IF(G4797="OTHER CLUSTER NOT LISTED ABOVE",SUMIFS(amount_expended,uniform_other_cluster_name,X4797), IF(AND(OR(G4797="N/A",G4797=""),H4797=""),0,IF(G4797="STATE CLUSTER",SUMIFS(amount_expended,uniform_state_cluster_name,W4797),SUMIFS(amount_expended,cluster_name,G4797))))</f>
        <v/>
      </c>
      <c r="L4797" s="6" t="n"/>
      <c r="M4797" s="4" t="n"/>
      <c r="N4797" s="6" t="n"/>
      <c r="O4797" s="4" t="n"/>
      <c r="P4797" s="4" t="n"/>
      <c r="Q4797" s="6" t="n"/>
      <c r="R4797" s="7" t="n"/>
      <c r="S4797" s="6" t="n"/>
      <c r="T4797" s="6" t="n"/>
      <c r="U4797" s="6" t="n"/>
      <c r="V4797" s="3">
        <f>IF(OR(B4797="",C4797),"",CONCATENATE(B4797,".",C4797))</f>
        <v/>
      </c>
      <c r="W4797">
        <f>UPPER(TRIM(H4797))</f>
        <v/>
      </c>
      <c r="X4797">
        <f>UPPER(TRIM(I4797))</f>
        <v/>
      </c>
      <c r="Y4797">
        <f>IF(V4797&lt;&gt;"",IFERROR(INDEX(federal_program_name_lookup,MATCH(V4797,aln_lookup,0)),""),"")</f>
        <v/>
      </c>
    </row>
    <row r="4798">
      <c r="A4798">
        <f>IF(B4798&lt;&gt;"", "AWARD-"&amp;TEXT(ROW()-1,"0000"), "")</f>
        <v/>
      </c>
      <c r="B4798" s="4" t="n"/>
      <c r="C4798" s="4" t="n"/>
      <c r="D4798" s="4" t="n"/>
      <c r="E4798" s="6" t="n"/>
      <c r="F4798" s="7" t="n"/>
      <c r="G4798" s="6" t="n"/>
      <c r="H4798" s="6" t="n"/>
      <c r="I4798" s="6" t="n"/>
      <c r="J4798" s="5">
        <f>SUMIFS(amount_expended,cfda_key,V4798)</f>
        <v/>
      </c>
      <c r="K4798" s="5">
        <f>IF(G4798="OTHER CLUSTER NOT LISTED ABOVE",SUMIFS(amount_expended,uniform_other_cluster_name,X4798), IF(AND(OR(G4798="N/A",G4798=""),H4798=""),0,IF(G4798="STATE CLUSTER",SUMIFS(amount_expended,uniform_state_cluster_name,W4798),SUMIFS(amount_expended,cluster_name,G4798))))</f>
        <v/>
      </c>
      <c r="L4798" s="6" t="n"/>
      <c r="M4798" s="4" t="n"/>
      <c r="N4798" s="6" t="n"/>
      <c r="O4798" s="4" t="n"/>
      <c r="P4798" s="4" t="n"/>
      <c r="Q4798" s="6" t="n"/>
      <c r="R4798" s="7" t="n"/>
      <c r="S4798" s="6" t="n"/>
      <c r="T4798" s="6" t="n"/>
      <c r="U4798" s="6" t="n"/>
      <c r="V4798" s="3">
        <f>IF(OR(B4798="",C4798),"",CONCATENATE(B4798,".",C4798))</f>
        <v/>
      </c>
      <c r="W4798">
        <f>UPPER(TRIM(H4798))</f>
        <v/>
      </c>
      <c r="X4798">
        <f>UPPER(TRIM(I4798))</f>
        <v/>
      </c>
      <c r="Y4798">
        <f>IF(V4798&lt;&gt;"",IFERROR(INDEX(federal_program_name_lookup,MATCH(V4798,aln_lookup,0)),""),"")</f>
        <v/>
      </c>
    </row>
    <row r="4799">
      <c r="A4799">
        <f>IF(B4799&lt;&gt;"", "AWARD-"&amp;TEXT(ROW()-1,"0000"), "")</f>
        <v/>
      </c>
      <c r="B4799" s="4" t="n"/>
      <c r="C4799" s="4" t="n"/>
      <c r="D4799" s="4" t="n"/>
      <c r="E4799" s="6" t="n"/>
      <c r="F4799" s="7" t="n"/>
      <c r="G4799" s="6" t="n"/>
      <c r="H4799" s="6" t="n"/>
      <c r="I4799" s="6" t="n"/>
      <c r="J4799" s="5">
        <f>SUMIFS(amount_expended,cfda_key,V4799)</f>
        <v/>
      </c>
      <c r="K4799" s="5">
        <f>IF(G4799="OTHER CLUSTER NOT LISTED ABOVE",SUMIFS(amount_expended,uniform_other_cluster_name,X4799), IF(AND(OR(G4799="N/A",G4799=""),H4799=""),0,IF(G4799="STATE CLUSTER",SUMIFS(amount_expended,uniform_state_cluster_name,W4799),SUMIFS(amount_expended,cluster_name,G4799))))</f>
        <v/>
      </c>
      <c r="L4799" s="6" t="n"/>
      <c r="M4799" s="4" t="n"/>
      <c r="N4799" s="6" t="n"/>
      <c r="O4799" s="4" t="n"/>
      <c r="P4799" s="4" t="n"/>
      <c r="Q4799" s="6" t="n"/>
      <c r="R4799" s="7" t="n"/>
      <c r="S4799" s="6" t="n"/>
      <c r="T4799" s="6" t="n"/>
      <c r="U4799" s="6" t="n"/>
      <c r="V4799" s="3">
        <f>IF(OR(B4799="",C4799),"",CONCATENATE(B4799,".",C4799))</f>
        <v/>
      </c>
      <c r="W4799">
        <f>UPPER(TRIM(H4799))</f>
        <v/>
      </c>
      <c r="X4799">
        <f>UPPER(TRIM(I4799))</f>
        <v/>
      </c>
      <c r="Y4799">
        <f>IF(V4799&lt;&gt;"",IFERROR(INDEX(federal_program_name_lookup,MATCH(V4799,aln_lookup,0)),""),"")</f>
        <v/>
      </c>
    </row>
    <row r="4800">
      <c r="A4800">
        <f>IF(B4800&lt;&gt;"", "AWARD-"&amp;TEXT(ROW()-1,"0000"), "")</f>
        <v/>
      </c>
      <c r="B4800" s="4" t="n"/>
      <c r="C4800" s="4" t="n"/>
      <c r="D4800" s="4" t="n"/>
      <c r="E4800" s="6" t="n"/>
      <c r="F4800" s="7" t="n"/>
      <c r="G4800" s="6" t="n"/>
      <c r="H4800" s="6" t="n"/>
      <c r="I4800" s="6" t="n"/>
      <c r="J4800" s="5">
        <f>SUMIFS(amount_expended,cfda_key,V4800)</f>
        <v/>
      </c>
      <c r="K4800" s="5">
        <f>IF(G4800="OTHER CLUSTER NOT LISTED ABOVE",SUMIFS(amount_expended,uniform_other_cluster_name,X4800), IF(AND(OR(G4800="N/A",G4800=""),H4800=""),0,IF(G4800="STATE CLUSTER",SUMIFS(amount_expended,uniform_state_cluster_name,W4800),SUMIFS(amount_expended,cluster_name,G4800))))</f>
        <v/>
      </c>
      <c r="L4800" s="6" t="n"/>
      <c r="M4800" s="4" t="n"/>
      <c r="N4800" s="6" t="n"/>
      <c r="O4800" s="4" t="n"/>
      <c r="P4800" s="4" t="n"/>
      <c r="Q4800" s="6" t="n"/>
      <c r="R4800" s="7" t="n"/>
      <c r="S4800" s="6" t="n"/>
      <c r="T4800" s="6" t="n"/>
      <c r="U4800" s="6" t="n"/>
      <c r="V4800" s="3">
        <f>IF(OR(B4800="",C4800),"",CONCATENATE(B4800,".",C4800))</f>
        <v/>
      </c>
      <c r="W4800">
        <f>UPPER(TRIM(H4800))</f>
        <v/>
      </c>
      <c r="X4800">
        <f>UPPER(TRIM(I4800))</f>
        <v/>
      </c>
      <c r="Y4800">
        <f>IF(V4800&lt;&gt;"",IFERROR(INDEX(federal_program_name_lookup,MATCH(V4800,aln_lookup,0)),""),"")</f>
        <v/>
      </c>
    </row>
    <row r="4801">
      <c r="A4801">
        <f>IF(B4801&lt;&gt;"", "AWARD-"&amp;TEXT(ROW()-1,"0000"), "")</f>
        <v/>
      </c>
      <c r="B4801" s="4" t="n"/>
      <c r="C4801" s="4" t="n"/>
      <c r="D4801" s="4" t="n"/>
      <c r="E4801" s="6" t="n"/>
      <c r="F4801" s="7" t="n"/>
      <c r="G4801" s="6" t="n"/>
      <c r="H4801" s="6" t="n"/>
      <c r="I4801" s="6" t="n"/>
      <c r="J4801" s="5">
        <f>SUMIFS(amount_expended,cfda_key,V4801)</f>
        <v/>
      </c>
      <c r="K4801" s="5">
        <f>IF(G4801="OTHER CLUSTER NOT LISTED ABOVE",SUMIFS(amount_expended,uniform_other_cluster_name,X4801), IF(AND(OR(G4801="N/A",G4801=""),H4801=""),0,IF(G4801="STATE CLUSTER",SUMIFS(amount_expended,uniform_state_cluster_name,W4801),SUMIFS(amount_expended,cluster_name,G4801))))</f>
        <v/>
      </c>
      <c r="L4801" s="6" t="n"/>
      <c r="M4801" s="4" t="n"/>
      <c r="N4801" s="6" t="n"/>
      <c r="O4801" s="4" t="n"/>
      <c r="P4801" s="4" t="n"/>
      <c r="Q4801" s="6" t="n"/>
      <c r="R4801" s="7" t="n"/>
      <c r="S4801" s="6" t="n"/>
      <c r="T4801" s="6" t="n"/>
      <c r="U4801" s="6" t="n"/>
      <c r="V4801" s="3">
        <f>IF(OR(B4801="",C4801),"",CONCATENATE(B4801,".",C4801))</f>
        <v/>
      </c>
      <c r="W4801">
        <f>UPPER(TRIM(H4801))</f>
        <v/>
      </c>
      <c r="X4801">
        <f>UPPER(TRIM(I4801))</f>
        <v/>
      </c>
      <c r="Y4801">
        <f>IF(V4801&lt;&gt;"",IFERROR(INDEX(federal_program_name_lookup,MATCH(V4801,aln_lookup,0)),""),"")</f>
        <v/>
      </c>
    </row>
    <row r="4802">
      <c r="A4802">
        <f>IF(B4802&lt;&gt;"", "AWARD-"&amp;TEXT(ROW()-1,"0000"), "")</f>
        <v/>
      </c>
      <c r="B4802" s="4" t="n"/>
      <c r="C4802" s="4" t="n"/>
      <c r="D4802" s="4" t="n"/>
      <c r="E4802" s="6" t="n"/>
      <c r="F4802" s="7" t="n"/>
      <c r="G4802" s="6" t="n"/>
      <c r="H4802" s="6" t="n"/>
      <c r="I4802" s="6" t="n"/>
      <c r="J4802" s="5">
        <f>SUMIFS(amount_expended,cfda_key,V4802)</f>
        <v/>
      </c>
      <c r="K4802" s="5">
        <f>IF(G4802="OTHER CLUSTER NOT LISTED ABOVE",SUMIFS(amount_expended,uniform_other_cluster_name,X4802), IF(AND(OR(G4802="N/A",G4802=""),H4802=""),0,IF(G4802="STATE CLUSTER",SUMIFS(amount_expended,uniform_state_cluster_name,W4802),SUMIFS(amount_expended,cluster_name,G4802))))</f>
        <v/>
      </c>
      <c r="L4802" s="6" t="n"/>
      <c r="M4802" s="4" t="n"/>
      <c r="N4802" s="6" t="n"/>
      <c r="O4802" s="4" t="n"/>
      <c r="P4802" s="4" t="n"/>
      <c r="Q4802" s="6" t="n"/>
      <c r="R4802" s="7" t="n"/>
      <c r="S4802" s="6" t="n"/>
      <c r="T4802" s="6" t="n"/>
      <c r="U4802" s="6" t="n"/>
      <c r="V4802" s="3">
        <f>IF(OR(B4802="",C4802),"",CONCATENATE(B4802,".",C4802))</f>
        <v/>
      </c>
      <c r="W4802">
        <f>UPPER(TRIM(H4802))</f>
        <v/>
      </c>
      <c r="X4802">
        <f>UPPER(TRIM(I4802))</f>
        <v/>
      </c>
      <c r="Y4802">
        <f>IF(V4802&lt;&gt;"",IFERROR(INDEX(federal_program_name_lookup,MATCH(V4802,aln_lookup,0)),""),"")</f>
        <v/>
      </c>
    </row>
    <row r="4803">
      <c r="A4803">
        <f>IF(B4803&lt;&gt;"", "AWARD-"&amp;TEXT(ROW()-1,"0000"), "")</f>
        <v/>
      </c>
      <c r="B4803" s="4" t="n"/>
      <c r="C4803" s="4" t="n"/>
      <c r="D4803" s="4" t="n"/>
      <c r="E4803" s="6" t="n"/>
      <c r="F4803" s="7" t="n"/>
      <c r="G4803" s="6" t="n"/>
      <c r="H4803" s="6" t="n"/>
      <c r="I4803" s="6" t="n"/>
      <c r="J4803" s="5">
        <f>SUMIFS(amount_expended,cfda_key,V4803)</f>
        <v/>
      </c>
      <c r="K4803" s="5">
        <f>IF(G4803="OTHER CLUSTER NOT LISTED ABOVE",SUMIFS(amount_expended,uniform_other_cluster_name,X4803), IF(AND(OR(G4803="N/A",G4803=""),H4803=""),0,IF(G4803="STATE CLUSTER",SUMIFS(amount_expended,uniform_state_cluster_name,W4803),SUMIFS(amount_expended,cluster_name,G4803))))</f>
        <v/>
      </c>
      <c r="L4803" s="6" t="n"/>
      <c r="M4803" s="4" t="n"/>
      <c r="N4803" s="6" t="n"/>
      <c r="O4803" s="4" t="n"/>
      <c r="P4803" s="4" t="n"/>
      <c r="Q4803" s="6" t="n"/>
      <c r="R4803" s="7" t="n"/>
      <c r="S4803" s="6" t="n"/>
      <c r="T4803" s="6" t="n"/>
      <c r="U4803" s="6" t="n"/>
      <c r="V4803" s="3">
        <f>IF(OR(B4803="",C4803),"",CONCATENATE(B4803,".",C4803))</f>
        <v/>
      </c>
      <c r="W4803">
        <f>UPPER(TRIM(H4803))</f>
        <v/>
      </c>
      <c r="X4803">
        <f>UPPER(TRIM(I4803))</f>
        <v/>
      </c>
      <c r="Y4803">
        <f>IF(V4803&lt;&gt;"",IFERROR(INDEX(federal_program_name_lookup,MATCH(V4803,aln_lookup,0)),""),"")</f>
        <v/>
      </c>
    </row>
    <row r="4804">
      <c r="A4804">
        <f>IF(B4804&lt;&gt;"", "AWARD-"&amp;TEXT(ROW()-1,"0000"), "")</f>
        <v/>
      </c>
      <c r="B4804" s="4" t="n"/>
      <c r="C4804" s="4" t="n"/>
      <c r="D4804" s="4" t="n"/>
      <c r="E4804" s="6" t="n"/>
      <c r="F4804" s="7" t="n"/>
      <c r="G4804" s="6" t="n"/>
      <c r="H4804" s="6" t="n"/>
      <c r="I4804" s="6" t="n"/>
      <c r="J4804" s="5">
        <f>SUMIFS(amount_expended,cfda_key,V4804)</f>
        <v/>
      </c>
      <c r="K4804" s="5">
        <f>IF(G4804="OTHER CLUSTER NOT LISTED ABOVE",SUMIFS(amount_expended,uniform_other_cluster_name,X4804), IF(AND(OR(G4804="N/A",G4804=""),H4804=""),0,IF(G4804="STATE CLUSTER",SUMIFS(amount_expended,uniform_state_cluster_name,W4804),SUMIFS(amount_expended,cluster_name,G4804))))</f>
        <v/>
      </c>
      <c r="L4804" s="6" t="n"/>
      <c r="M4804" s="4" t="n"/>
      <c r="N4804" s="6" t="n"/>
      <c r="O4804" s="4" t="n"/>
      <c r="P4804" s="4" t="n"/>
      <c r="Q4804" s="6" t="n"/>
      <c r="R4804" s="7" t="n"/>
      <c r="S4804" s="6" t="n"/>
      <c r="T4804" s="6" t="n"/>
      <c r="U4804" s="6" t="n"/>
      <c r="V4804" s="3">
        <f>IF(OR(B4804="",C4804),"",CONCATENATE(B4804,".",C4804))</f>
        <v/>
      </c>
      <c r="W4804">
        <f>UPPER(TRIM(H4804))</f>
        <v/>
      </c>
      <c r="X4804">
        <f>UPPER(TRIM(I4804))</f>
        <v/>
      </c>
      <c r="Y4804">
        <f>IF(V4804&lt;&gt;"",IFERROR(INDEX(federal_program_name_lookup,MATCH(V4804,aln_lookup,0)),""),"")</f>
        <v/>
      </c>
    </row>
    <row r="4805">
      <c r="A4805">
        <f>IF(B4805&lt;&gt;"", "AWARD-"&amp;TEXT(ROW()-1,"0000"), "")</f>
        <v/>
      </c>
      <c r="B4805" s="4" t="n"/>
      <c r="C4805" s="4" t="n"/>
      <c r="D4805" s="4" t="n"/>
      <c r="E4805" s="6" t="n"/>
      <c r="F4805" s="7" t="n"/>
      <c r="G4805" s="6" t="n"/>
      <c r="H4805" s="6" t="n"/>
      <c r="I4805" s="6" t="n"/>
      <c r="J4805" s="5">
        <f>SUMIFS(amount_expended,cfda_key,V4805)</f>
        <v/>
      </c>
      <c r="K4805" s="5">
        <f>IF(G4805="OTHER CLUSTER NOT LISTED ABOVE",SUMIFS(amount_expended,uniform_other_cluster_name,X4805), IF(AND(OR(G4805="N/A",G4805=""),H4805=""),0,IF(G4805="STATE CLUSTER",SUMIFS(amount_expended,uniform_state_cluster_name,W4805),SUMIFS(amount_expended,cluster_name,G4805))))</f>
        <v/>
      </c>
      <c r="L4805" s="6" t="n"/>
      <c r="M4805" s="4" t="n"/>
      <c r="N4805" s="6" t="n"/>
      <c r="O4805" s="4" t="n"/>
      <c r="P4805" s="4" t="n"/>
      <c r="Q4805" s="6" t="n"/>
      <c r="R4805" s="7" t="n"/>
      <c r="S4805" s="6" t="n"/>
      <c r="T4805" s="6" t="n"/>
      <c r="U4805" s="6" t="n"/>
      <c r="V4805" s="3">
        <f>IF(OR(B4805="",C4805),"",CONCATENATE(B4805,".",C4805))</f>
        <v/>
      </c>
      <c r="W4805">
        <f>UPPER(TRIM(H4805))</f>
        <v/>
      </c>
      <c r="X4805">
        <f>UPPER(TRIM(I4805))</f>
        <v/>
      </c>
      <c r="Y4805">
        <f>IF(V4805&lt;&gt;"",IFERROR(INDEX(federal_program_name_lookup,MATCH(V4805,aln_lookup,0)),""),"")</f>
        <v/>
      </c>
    </row>
    <row r="4806">
      <c r="A4806">
        <f>IF(B4806&lt;&gt;"", "AWARD-"&amp;TEXT(ROW()-1,"0000"), "")</f>
        <v/>
      </c>
      <c r="B4806" s="4" t="n"/>
      <c r="C4806" s="4" t="n"/>
      <c r="D4806" s="4" t="n"/>
      <c r="E4806" s="6" t="n"/>
      <c r="F4806" s="7" t="n"/>
      <c r="G4806" s="6" t="n"/>
      <c r="H4806" s="6" t="n"/>
      <c r="I4806" s="6" t="n"/>
      <c r="J4806" s="5">
        <f>SUMIFS(amount_expended,cfda_key,V4806)</f>
        <v/>
      </c>
      <c r="K4806" s="5">
        <f>IF(G4806="OTHER CLUSTER NOT LISTED ABOVE",SUMIFS(amount_expended,uniform_other_cluster_name,X4806), IF(AND(OR(G4806="N/A",G4806=""),H4806=""),0,IF(G4806="STATE CLUSTER",SUMIFS(amount_expended,uniform_state_cluster_name,W4806),SUMIFS(amount_expended,cluster_name,G4806))))</f>
        <v/>
      </c>
      <c r="L4806" s="6" t="n"/>
      <c r="M4806" s="4" t="n"/>
      <c r="N4806" s="6" t="n"/>
      <c r="O4806" s="4" t="n"/>
      <c r="P4806" s="4" t="n"/>
      <c r="Q4806" s="6" t="n"/>
      <c r="R4806" s="7" t="n"/>
      <c r="S4806" s="6" t="n"/>
      <c r="T4806" s="6" t="n"/>
      <c r="U4806" s="6" t="n"/>
      <c r="V4806" s="3">
        <f>IF(OR(B4806="",C4806),"",CONCATENATE(B4806,".",C4806))</f>
        <v/>
      </c>
      <c r="W4806">
        <f>UPPER(TRIM(H4806))</f>
        <v/>
      </c>
      <c r="X4806">
        <f>UPPER(TRIM(I4806))</f>
        <v/>
      </c>
      <c r="Y4806">
        <f>IF(V4806&lt;&gt;"",IFERROR(INDEX(federal_program_name_lookup,MATCH(V4806,aln_lookup,0)),""),"")</f>
        <v/>
      </c>
    </row>
    <row r="4807">
      <c r="A4807">
        <f>IF(B4807&lt;&gt;"", "AWARD-"&amp;TEXT(ROW()-1,"0000"), "")</f>
        <v/>
      </c>
      <c r="B4807" s="4" t="n"/>
      <c r="C4807" s="4" t="n"/>
      <c r="D4807" s="4" t="n"/>
      <c r="E4807" s="6" t="n"/>
      <c r="F4807" s="7" t="n"/>
      <c r="G4807" s="6" t="n"/>
      <c r="H4807" s="6" t="n"/>
      <c r="I4807" s="6" t="n"/>
      <c r="J4807" s="5">
        <f>SUMIFS(amount_expended,cfda_key,V4807)</f>
        <v/>
      </c>
      <c r="K4807" s="5">
        <f>IF(G4807="OTHER CLUSTER NOT LISTED ABOVE",SUMIFS(amount_expended,uniform_other_cluster_name,X4807), IF(AND(OR(G4807="N/A",G4807=""),H4807=""),0,IF(G4807="STATE CLUSTER",SUMIFS(amount_expended,uniform_state_cluster_name,W4807),SUMIFS(amount_expended,cluster_name,G4807))))</f>
        <v/>
      </c>
      <c r="L4807" s="6" t="n"/>
      <c r="M4807" s="4" t="n"/>
      <c r="N4807" s="6" t="n"/>
      <c r="O4807" s="4" t="n"/>
      <c r="P4807" s="4" t="n"/>
      <c r="Q4807" s="6" t="n"/>
      <c r="R4807" s="7" t="n"/>
      <c r="S4807" s="6" t="n"/>
      <c r="T4807" s="6" t="n"/>
      <c r="U4807" s="6" t="n"/>
      <c r="V4807" s="3">
        <f>IF(OR(B4807="",C4807),"",CONCATENATE(B4807,".",C4807))</f>
        <v/>
      </c>
      <c r="W4807">
        <f>UPPER(TRIM(H4807))</f>
        <v/>
      </c>
      <c r="X4807">
        <f>UPPER(TRIM(I4807))</f>
        <v/>
      </c>
      <c r="Y4807">
        <f>IF(V4807&lt;&gt;"",IFERROR(INDEX(federal_program_name_lookup,MATCH(V4807,aln_lookup,0)),""),"")</f>
        <v/>
      </c>
    </row>
    <row r="4808">
      <c r="A4808">
        <f>IF(B4808&lt;&gt;"", "AWARD-"&amp;TEXT(ROW()-1,"0000"), "")</f>
        <v/>
      </c>
      <c r="B4808" s="4" t="n"/>
      <c r="C4808" s="4" t="n"/>
      <c r="D4808" s="4" t="n"/>
      <c r="E4808" s="6" t="n"/>
      <c r="F4808" s="7" t="n"/>
      <c r="G4808" s="6" t="n"/>
      <c r="H4808" s="6" t="n"/>
      <c r="I4808" s="6" t="n"/>
      <c r="J4808" s="5">
        <f>SUMIFS(amount_expended,cfda_key,V4808)</f>
        <v/>
      </c>
      <c r="K4808" s="5">
        <f>IF(G4808="OTHER CLUSTER NOT LISTED ABOVE",SUMIFS(amount_expended,uniform_other_cluster_name,X4808), IF(AND(OR(G4808="N/A",G4808=""),H4808=""),0,IF(G4808="STATE CLUSTER",SUMIFS(amount_expended,uniform_state_cluster_name,W4808),SUMIFS(amount_expended,cluster_name,G4808))))</f>
        <v/>
      </c>
      <c r="L4808" s="6" t="n"/>
      <c r="M4808" s="4" t="n"/>
      <c r="N4808" s="6" t="n"/>
      <c r="O4808" s="4" t="n"/>
      <c r="P4808" s="4" t="n"/>
      <c r="Q4808" s="6" t="n"/>
      <c r="R4808" s="7" t="n"/>
      <c r="S4808" s="6" t="n"/>
      <c r="T4808" s="6" t="n"/>
      <c r="U4808" s="6" t="n"/>
      <c r="V4808" s="3">
        <f>IF(OR(B4808="",C4808),"",CONCATENATE(B4808,".",C4808))</f>
        <v/>
      </c>
      <c r="W4808">
        <f>UPPER(TRIM(H4808))</f>
        <v/>
      </c>
      <c r="X4808">
        <f>UPPER(TRIM(I4808))</f>
        <v/>
      </c>
      <c r="Y4808">
        <f>IF(V4808&lt;&gt;"",IFERROR(INDEX(federal_program_name_lookup,MATCH(V4808,aln_lookup,0)),""),"")</f>
        <v/>
      </c>
    </row>
    <row r="4809">
      <c r="A4809">
        <f>IF(B4809&lt;&gt;"", "AWARD-"&amp;TEXT(ROW()-1,"0000"), "")</f>
        <v/>
      </c>
      <c r="B4809" s="4" t="n"/>
      <c r="C4809" s="4" t="n"/>
      <c r="D4809" s="4" t="n"/>
      <c r="E4809" s="6" t="n"/>
      <c r="F4809" s="7" t="n"/>
      <c r="G4809" s="6" t="n"/>
      <c r="H4809" s="6" t="n"/>
      <c r="I4809" s="6" t="n"/>
      <c r="J4809" s="5">
        <f>SUMIFS(amount_expended,cfda_key,V4809)</f>
        <v/>
      </c>
      <c r="K4809" s="5">
        <f>IF(G4809="OTHER CLUSTER NOT LISTED ABOVE",SUMIFS(amount_expended,uniform_other_cluster_name,X4809), IF(AND(OR(G4809="N/A",G4809=""),H4809=""),0,IF(G4809="STATE CLUSTER",SUMIFS(amount_expended,uniform_state_cluster_name,W4809),SUMIFS(amount_expended,cluster_name,G4809))))</f>
        <v/>
      </c>
      <c r="L4809" s="6" t="n"/>
      <c r="M4809" s="4" t="n"/>
      <c r="N4809" s="6" t="n"/>
      <c r="O4809" s="4" t="n"/>
      <c r="P4809" s="4" t="n"/>
      <c r="Q4809" s="6" t="n"/>
      <c r="R4809" s="7" t="n"/>
      <c r="S4809" s="6" t="n"/>
      <c r="T4809" s="6" t="n"/>
      <c r="U4809" s="6" t="n"/>
      <c r="V4809" s="3">
        <f>IF(OR(B4809="",C4809),"",CONCATENATE(B4809,".",C4809))</f>
        <v/>
      </c>
      <c r="W4809">
        <f>UPPER(TRIM(H4809))</f>
        <v/>
      </c>
      <c r="X4809">
        <f>UPPER(TRIM(I4809))</f>
        <v/>
      </c>
      <c r="Y4809">
        <f>IF(V4809&lt;&gt;"",IFERROR(INDEX(federal_program_name_lookup,MATCH(V4809,aln_lookup,0)),""),"")</f>
        <v/>
      </c>
    </row>
    <row r="4810">
      <c r="A4810">
        <f>IF(B4810&lt;&gt;"", "AWARD-"&amp;TEXT(ROW()-1,"0000"), "")</f>
        <v/>
      </c>
      <c r="B4810" s="4" t="n"/>
      <c r="C4810" s="4" t="n"/>
      <c r="D4810" s="4" t="n"/>
      <c r="E4810" s="6" t="n"/>
      <c r="F4810" s="7" t="n"/>
      <c r="G4810" s="6" t="n"/>
      <c r="H4810" s="6" t="n"/>
      <c r="I4810" s="6" t="n"/>
      <c r="J4810" s="5">
        <f>SUMIFS(amount_expended,cfda_key,V4810)</f>
        <v/>
      </c>
      <c r="K4810" s="5">
        <f>IF(G4810="OTHER CLUSTER NOT LISTED ABOVE",SUMIFS(amount_expended,uniform_other_cluster_name,X4810), IF(AND(OR(G4810="N/A",G4810=""),H4810=""),0,IF(G4810="STATE CLUSTER",SUMIFS(amount_expended,uniform_state_cluster_name,W4810),SUMIFS(amount_expended,cluster_name,G4810))))</f>
        <v/>
      </c>
      <c r="L4810" s="6" t="n"/>
      <c r="M4810" s="4" t="n"/>
      <c r="N4810" s="6" t="n"/>
      <c r="O4810" s="4" t="n"/>
      <c r="P4810" s="4" t="n"/>
      <c r="Q4810" s="6" t="n"/>
      <c r="R4810" s="7" t="n"/>
      <c r="S4810" s="6" t="n"/>
      <c r="T4810" s="6" t="n"/>
      <c r="U4810" s="6" t="n"/>
      <c r="V4810" s="3">
        <f>IF(OR(B4810="",C4810),"",CONCATENATE(B4810,".",C4810))</f>
        <v/>
      </c>
      <c r="W4810">
        <f>UPPER(TRIM(H4810))</f>
        <v/>
      </c>
      <c r="X4810">
        <f>UPPER(TRIM(I4810))</f>
        <v/>
      </c>
      <c r="Y4810">
        <f>IF(V4810&lt;&gt;"",IFERROR(INDEX(federal_program_name_lookup,MATCH(V4810,aln_lookup,0)),""),"")</f>
        <v/>
      </c>
    </row>
    <row r="4811">
      <c r="A4811">
        <f>IF(B4811&lt;&gt;"", "AWARD-"&amp;TEXT(ROW()-1,"0000"), "")</f>
        <v/>
      </c>
      <c r="B4811" s="4" t="n"/>
      <c r="C4811" s="4" t="n"/>
      <c r="D4811" s="4" t="n"/>
      <c r="E4811" s="6" t="n"/>
      <c r="F4811" s="7" t="n"/>
      <c r="G4811" s="6" t="n"/>
      <c r="H4811" s="6" t="n"/>
      <c r="I4811" s="6" t="n"/>
      <c r="J4811" s="5">
        <f>SUMIFS(amount_expended,cfda_key,V4811)</f>
        <v/>
      </c>
      <c r="K4811" s="5">
        <f>IF(G4811="OTHER CLUSTER NOT LISTED ABOVE",SUMIFS(amount_expended,uniform_other_cluster_name,X4811), IF(AND(OR(G4811="N/A",G4811=""),H4811=""),0,IF(G4811="STATE CLUSTER",SUMIFS(amount_expended,uniform_state_cluster_name,W4811),SUMIFS(amount_expended,cluster_name,G4811))))</f>
        <v/>
      </c>
      <c r="L4811" s="6" t="n"/>
      <c r="M4811" s="4" t="n"/>
      <c r="N4811" s="6" t="n"/>
      <c r="O4811" s="4" t="n"/>
      <c r="P4811" s="4" t="n"/>
      <c r="Q4811" s="6" t="n"/>
      <c r="R4811" s="7" t="n"/>
      <c r="S4811" s="6" t="n"/>
      <c r="T4811" s="6" t="n"/>
      <c r="U4811" s="6" t="n"/>
      <c r="V4811" s="3">
        <f>IF(OR(B4811="",C4811),"",CONCATENATE(B4811,".",C4811))</f>
        <v/>
      </c>
      <c r="W4811">
        <f>UPPER(TRIM(H4811))</f>
        <v/>
      </c>
      <c r="X4811">
        <f>UPPER(TRIM(I4811))</f>
        <v/>
      </c>
      <c r="Y4811">
        <f>IF(V4811&lt;&gt;"",IFERROR(INDEX(federal_program_name_lookup,MATCH(V4811,aln_lookup,0)),""),"")</f>
        <v/>
      </c>
    </row>
    <row r="4812">
      <c r="A4812">
        <f>IF(B4812&lt;&gt;"", "AWARD-"&amp;TEXT(ROW()-1,"0000"), "")</f>
        <v/>
      </c>
      <c r="B4812" s="4" t="n"/>
      <c r="C4812" s="4" t="n"/>
      <c r="D4812" s="4" t="n"/>
      <c r="E4812" s="6" t="n"/>
      <c r="F4812" s="7" t="n"/>
      <c r="G4812" s="6" t="n"/>
      <c r="H4812" s="6" t="n"/>
      <c r="I4812" s="6" t="n"/>
      <c r="J4812" s="5">
        <f>SUMIFS(amount_expended,cfda_key,V4812)</f>
        <v/>
      </c>
      <c r="K4812" s="5">
        <f>IF(G4812="OTHER CLUSTER NOT LISTED ABOVE",SUMIFS(amount_expended,uniform_other_cluster_name,X4812), IF(AND(OR(G4812="N/A",G4812=""),H4812=""),0,IF(G4812="STATE CLUSTER",SUMIFS(amount_expended,uniform_state_cluster_name,W4812),SUMIFS(amount_expended,cluster_name,G4812))))</f>
        <v/>
      </c>
      <c r="L4812" s="6" t="n"/>
      <c r="M4812" s="4" t="n"/>
      <c r="N4812" s="6" t="n"/>
      <c r="O4812" s="4" t="n"/>
      <c r="P4812" s="4" t="n"/>
      <c r="Q4812" s="6" t="n"/>
      <c r="R4812" s="7" t="n"/>
      <c r="S4812" s="6" t="n"/>
      <c r="T4812" s="6" t="n"/>
      <c r="U4812" s="6" t="n"/>
      <c r="V4812" s="3">
        <f>IF(OR(B4812="",C4812),"",CONCATENATE(B4812,".",C4812))</f>
        <v/>
      </c>
      <c r="W4812">
        <f>UPPER(TRIM(H4812))</f>
        <v/>
      </c>
      <c r="X4812">
        <f>UPPER(TRIM(I4812))</f>
        <v/>
      </c>
      <c r="Y4812">
        <f>IF(V4812&lt;&gt;"",IFERROR(INDEX(federal_program_name_lookup,MATCH(V4812,aln_lookup,0)),""),"")</f>
        <v/>
      </c>
    </row>
    <row r="4813">
      <c r="A4813">
        <f>IF(B4813&lt;&gt;"", "AWARD-"&amp;TEXT(ROW()-1,"0000"), "")</f>
        <v/>
      </c>
      <c r="B4813" s="4" t="n"/>
      <c r="C4813" s="4" t="n"/>
      <c r="D4813" s="4" t="n"/>
      <c r="E4813" s="6" t="n"/>
      <c r="F4813" s="7" t="n"/>
      <c r="G4813" s="6" t="n"/>
      <c r="H4813" s="6" t="n"/>
      <c r="I4813" s="6" t="n"/>
      <c r="J4813" s="5">
        <f>SUMIFS(amount_expended,cfda_key,V4813)</f>
        <v/>
      </c>
      <c r="K4813" s="5">
        <f>IF(G4813="OTHER CLUSTER NOT LISTED ABOVE",SUMIFS(amount_expended,uniform_other_cluster_name,X4813), IF(AND(OR(G4813="N/A",G4813=""),H4813=""),0,IF(G4813="STATE CLUSTER",SUMIFS(amount_expended,uniform_state_cluster_name,W4813),SUMIFS(amount_expended,cluster_name,G4813))))</f>
        <v/>
      </c>
      <c r="L4813" s="6" t="n"/>
      <c r="M4813" s="4" t="n"/>
      <c r="N4813" s="6" t="n"/>
      <c r="O4813" s="4" t="n"/>
      <c r="P4813" s="4" t="n"/>
      <c r="Q4813" s="6" t="n"/>
      <c r="R4813" s="7" t="n"/>
      <c r="S4813" s="6" t="n"/>
      <c r="T4813" s="6" t="n"/>
      <c r="U4813" s="6" t="n"/>
      <c r="V4813" s="3">
        <f>IF(OR(B4813="",C4813),"",CONCATENATE(B4813,".",C4813))</f>
        <v/>
      </c>
      <c r="W4813">
        <f>UPPER(TRIM(H4813))</f>
        <v/>
      </c>
      <c r="X4813">
        <f>UPPER(TRIM(I4813))</f>
        <v/>
      </c>
      <c r="Y4813">
        <f>IF(V4813&lt;&gt;"",IFERROR(INDEX(federal_program_name_lookup,MATCH(V4813,aln_lookup,0)),""),"")</f>
        <v/>
      </c>
    </row>
    <row r="4814">
      <c r="A4814">
        <f>IF(B4814&lt;&gt;"", "AWARD-"&amp;TEXT(ROW()-1,"0000"), "")</f>
        <v/>
      </c>
      <c r="B4814" s="4" t="n"/>
      <c r="C4814" s="4" t="n"/>
      <c r="D4814" s="4" t="n"/>
      <c r="E4814" s="6" t="n"/>
      <c r="F4814" s="7" t="n"/>
      <c r="G4814" s="6" t="n"/>
      <c r="H4814" s="6" t="n"/>
      <c r="I4814" s="6" t="n"/>
      <c r="J4814" s="5">
        <f>SUMIFS(amount_expended,cfda_key,V4814)</f>
        <v/>
      </c>
      <c r="K4814" s="5">
        <f>IF(G4814="OTHER CLUSTER NOT LISTED ABOVE",SUMIFS(amount_expended,uniform_other_cluster_name,X4814), IF(AND(OR(G4814="N/A",G4814=""),H4814=""),0,IF(G4814="STATE CLUSTER",SUMIFS(amount_expended,uniform_state_cluster_name,W4814),SUMIFS(amount_expended,cluster_name,G4814))))</f>
        <v/>
      </c>
      <c r="L4814" s="6" t="n"/>
      <c r="M4814" s="4" t="n"/>
      <c r="N4814" s="6" t="n"/>
      <c r="O4814" s="4" t="n"/>
      <c r="P4814" s="4" t="n"/>
      <c r="Q4814" s="6" t="n"/>
      <c r="R4814" s="7" t="n"/>
      <c r="S4814" s="6" t="n"/>
      <c r="T4814" s="6" t="n"/>
      <c r="U4814" s="6" t="n"/>
      <c r="V4814" s="3">
        <f>IF(OR(B4814="",C4814),"",CONCATENATE(B4814,".",C4814))</f>
        <v/>
      </c>
      <c r="W4814">
        <f>UPPER(TRIM(H4814))</f>
        <v/>
      </c>
      <c r="X4814">
        <f>UPPER(TRIM(I4814))</f>
        <v/>
      </c>
      <c r="Y4814">
        <f>IF(V4814&lt;&gt;"",IFERROR(INDEX(federal_program_name_lookup,MATCH(V4814,aln_lookup,0)),""),"")</f>
        <v/>
      </c>
    </row>
    <row r="4815">
      <c r="A4815">
        <f>IF(B4815&lt;&gt;"", "AWARD-"&amp;TEXT(ROW()-1,"0000"), "")</f>
        <v/>
      </c>
      <c r="B4815" s="4" t="n"/>
      <c r="C4815" s="4" t="n"/>
      <c r="D4815" s="4" t="n"/>
      <c r="E4815" s="6" t="n"/>
      <c r="F4815" s="7" t="n"/>
      <c r="G4815" s="6" t="n"/>
      <c r="H4815" s="6" t="n"/>
      <c r="I4815" s="6" t="n"/>
      <c r="J4815" s="5">
        <f>SUMIFS(amount_expended,cfda_key,V4815)</f>
        <v/>
      </c>
      <c r="K4815" s="5">
        <f>IF(G4815="OTHER CLUSTER NOT LISTED ABOVE",SUMIFS(amount_expended,uniform_other_cluster_name,X4815), IF(AND(OR(G4815="N/A",G4815=""),H4815=""),0,IF(G4815="STATE CLUSTER",SUMIFS(amount_expended,uniform_state_cluster_name,W4815),SUMIFS(amount_expended,cluster_name,G4815))))</f>
        <v/>
      </c>
      <c r="L4815" s="6" t="n"/>
      <c r="M4815" s="4" t="n"/>
      <c r="N4815" s="6" t="n"/>
      <c r="O4815" s="4" t="n"/>
      <c r="P4815" s="4" t="n"/>
      <c r="Q4815" s="6" t="n"/>
      <c r="R4815" s="7" t="n"/>
      <c r="S4815" s="6" t="n"/>
      <c r="T4815" s="6" t="n"/>
      <c r="U4815" s="6" t="n"/>
      <c r="V4815" s="3">
        <f>IF(OR(B4815="",C4815),"",CONCATENATE(B4815,".",C4815))</f>
        <v/>
      </c>
      <c r="W4815">
        <f>UPPER(TRIM(H4815))</f>
        <v/>
      </c>
      <c r="X4815">
        <f>UPPER(TRIM(I4815))</f>
        <v/>
      </c>
      <c r="Y4815">
        <f>IF(V4815&lt;&gt;"",IFERROR(INDEX(federal_program_name_lookup,MATCH(V4815,aln_lookup,0)),""),"")</f>
        <v/>
      </c>
    </row>
    <row r="4816">
      <c r="A4816">
        <f>IF(B4816&lt;&gt;"", "AWARD-"&amp;TEXT(ROW()-1,"0000"), "")</f>
        <v/>
      </c>
      <c r="B4816" s="4" t="n"/>
      <c r="C4816" s="4" t="n"/>
      <c r="D4816" s="4" t="n"/>
      <c r="E4816" s="6" t="n"/>
      <c r="F4816" s="7" t="n"/>
      <c r="G4816" s="6" t="n"/>
      <c r="H4816" s="6" t="n"/>
      <c r="I4816" s="6" t="n"/>
      <c r="J4816" s="5">
        <f>SUMIFS(amount_expended,cfda_key,V4816)</f>
        <v/>
      </c>
      <c r="K4816" s="5">
        <f>IF(G4816="OTHER CLUSTER NOT LISTED ABOVE",SUMIFS(amount_expended,uniform_other_cluster_name,X4816), IF(AND(OR(G4816="N/A",G4816=""),H4816=""),0,IF(G4816="STATE CLUSTER",SUMIFS(amount_expended,uniform_state_cluster_name,W4816),SUMIFS(amount_expended,cluster_name,G4816))))</f>
        <v/>
      </c>
      <c r="L4816" s="6" t="n"/>
      <c r="M4816" s="4" t="n"/>
      <c r="N4816" s="6" t="n"/>
      <c r="O4816" s="4" t="n"/>
      <c r="P4816" s="4" t="n"/>
      <c r="Q4816" s="6" t="n"/>
      <c r="R4816" s="7" t="n"/>
      <c r="S4816" s="6" t="n"/>
      <c r="T4816" s="6" t="n"/>
      <c r="U4816" s="6" t="n"/>
      <c r="V4816" s="3">
        <f>IF(OR(B4816="",C4816),"",CONCATENATE(B4816,".",C4816))</f>
        <v/>
      </c>
      <c r="W4816">
        <f>UPPER(TRIM(H4816))</f>
        <v/>
      </c>
      <c r="X4816">
        <f>UPPER(TRIM(I4816))</f>
        <v/>
      </c>
      <c r="Y4816">
        <f>IF(V4816&lt;&gt;"",IFERROR(INDEX(federal_program_name_lookup,MATCH(V4816,aln_lookup,0)),""),"")</f>
        <v/>
      </c>
    </row>
    <row r="4817">
      <c r="A4817">
        <f>IF(B4817&lt;&gt;"", "AWARD-"&amp;TEXT(ROW()-1,"0000"), "")</f>
        <v/>
      </c>
      <c r="B4817" s="4" t="n"/>
      <c r="C4817" s="4" t="n"/>
      <c r="D4817" s="4" t="n"/>
      <c r="E4817" s="6" t="n"/>
      <c r="F4817" s="7" t="n"/>
      <c r="G4817" s="6" t="n"/>
      <c r="H4817" s="6" t="n"/>
      <c r="I4817" s="6" t="n"/>
      <c r="J4817" s="5">
        <f>SUMIFS(amount_expended,cfda_key,V4817)</f>
        <v/>
      </c>
      <c r="K4817" s="5">
        <f>IF(G4817="OTHER CLUSTER NOT LISTED ABOVE",SUMIFS(amount_expended,uniform_other_cluster_name,X4817), IF(AND(OR(G4817="N/A",G4817=""),H4817=""),0,IF(G4817="STATE CLUSTER",SUMIFS(amount_expended,uniform_state_cluster_name,W4817),SUMIFS(amount_expended,cluster_name,G4817))))</f>
        <v/>
      </c>
      <c r="L4817" s="6" t="n"/>
      <c r="M4817" s="4" t="n"/>
      <c r="N4817" s="6" t="n"/>
      <c r="O4817" s="4" t="n"/>
      <c r="P4817" s="4" t="n"/>
      <c r="Q4817" s="6" t="n"/>
      <c r="R4817" s="7" t="n"/>
      <c r="S4817" s="6" t="n"/>
      <c r="T4817" s="6" t="n"/>
      <c r="U4817" s="6" t="n"/>
      <c r="V4817" s="3">
        <f>IF(OR(B4817="",C4817),"",CONCATENATE(B4817,".",C4817))</f>
        <v/>
      </c>
      <c r="W4817">
        <f>UPPER(TRIM(H4817))</f>
        <v/>
      </c>
      <c r="X4817">
        <f>UPPER(TRIM(I4817))</f>
        <v/>
      </c>
      <c r="Y4817">
        <f>IF(V4817&lt;&gt;"",IFERROR(INDEX(federal_program_name_lookup,MATCH(V4817,aln_lookup,0)),""),"")</f>
        <v/>
      </c>
    </row>
    <row r="4818">
      <c r="A4818">
        <f>IF(B4818&lt;&gt;"", "AWARD-"&amp;TEXT(ROW()-1,"0000"), "")</f>
        <v/>
      </c>
      <c r="B4818" s="4" t="n"/>
      <c r="C4818" s="4" t="n"/>
      <c r="D4818" s="4" t="n"/>
      <c r="E4818" s="6" t="n"/>
      <c r="F4818" s="7" t="n"/>
      <c r="G4818" s="6" t="n"/>
      <c r="H4818" s="6" t="n"/>
      <c r="I4818" s="6" t="n"/>
      <c r="J4818" s="5">
        <f>SUMIFS(amount_expended,cfda_key,V4818)</f>
        <v/>
      </c>
      <c r="K4818" s="5">
        <f>IF(G4818="OTHER CLUSTER NOT LISTED ABOVE",SUMIFS(amount_expended,uniform_other_cluster_name,X4818), IF(AND(OR(G4818="N/A",G4818=""),H4818=""),0,IF(G4818="STATE CLUSTER",SUMIFS(amount_expended,uniform_state_cluster_name,W4818),SUMIFS(amount_expended,cluster_name,G4818))))</f>
        <v/>
      </c>
      <c r="L4818" s="6" t="n"/>
      <c r="M4818" s="4" t="n"/>
      <c r="N4818" s="6" t="n"/>
      <c r="O4818" s="4" t="n"/>
      <c r="P4818" s="4" t="n"/>
      <c r="Q4818" s="6" t="n"/>
      <c r="R4818" s="7" t="n"/>
      <c r="S4818" s="6" t="n"/>
      <c r="T4818" s="6" t="n"/>
      <c r="U4818" s="6" t="n"/>
      <c r="V4818" s="3">
        <f>IF(OR(B4818="",C4818),"",CONCATENATE(B4818,".",C4818))</f>
        <v/>
      </c>
      <c r="W4818">
        <f>UPPER(TRIM(H4818))</f>
        <v/>
      </c>
      <c r="X4818">
        <f>UPPER(TRIM(I4818))</f>
        <v/>
      </c>
      <c r="Y4818">
        <f>IF(V4818&lt;&gt;"",IFERROR(INDEX(federal_program_name_lookup,MATCH(V4818,aln_lookup,0)),""),"")</f>
        <v/>
      </c>
    </row>
    <row r="4819">
      <c r="A4819">
        <f>IF(B4819&lt;&gt;"", "AWARD-"&amp;TEXT(ROW()-1,"0000"), "")</f>
        <v/>
      </c>
      <c r="B4819" s="4" t="n"/>
      <c r="C4819" s="4" t="n"/>
      <c r="D4819" s="4" t="n"/>
      <c r="E4819" s="6" t="n"/>
      <c r="F4819" s="7" t="n"/>
      <c r="G4819" s="6" t="n"/>
      <c r="H4819" s="6" t="n"/>
      <c r="I4819" s="6" t="n"/>
      <c r="J4819" s="5">
        <f>SUMIFS(amount_expended,cfda_key,V4819)</f>
        <v/>
      </c>
      <c r="K4819" s="5">
        <f>IF(G4819="OTHER CLUSTER NOT LISTED ABOVE",SUMIFS(amount_expended,uniform_other_cluster_name,X4819), IF(AND(OR(G4819="N/A",G4819=""),H4819=""),0,IF(G4819="STATE CLUSTER",SUMIFS(amount_expended,uniform_state_cluster_name,W4819),SUMIFS(amount_expended,cluster_name,G4819))))</f>
        <v/>
      </c>
      <c r="L4819" s="6" t="n"/>
      <c r="M4819" s="4" t="n"/>
      <c r="N4819" s="6" t="n"/>
      <c r="O4819" s="4" t="n"/>
      <c r="P4819" s="4" t="n"/>
      <c r="Q4819" s="6" t="n"/>
      <c r="R4819" s="7" t="n"/>
      <c r="S4819" s="6" t="n"/>
      <c r="T4819" s="6" t="n"/>
      <c r="U4819" s="6" t="n"/>
      <c r="V4819" s="3">
        <f>IF(OR(B4819="",C4819),"",CONCATENATE(B4819,".",C4819))</f>
        <v/>
      </c>
      <c r="W4819">
        <f>UPPER(TRIM(H4819))</f>
        <v/>
      </c>
      <c r="X4819">
        <f>UPPER(TRIM(I4819))</f>
        <v/>
      </c>
      <c r="Y4819">
        <f>IF(V4819&lt;&gt;"",IFERROR(INDEX(federal_program_name_lookup,MATCH(V4819,aln_lookup,0)),""),"")</f>
        <v/>
      </c>
    </row>
    <row r="4820">
      <c r="A4820">
        <f>IF(B4820&lt;&gt;"", "AWARD-"&amp;TEXT(ROW()-1,"0000"), "")</f>
        <v/>
      </c>
      <c r="B4820" s="4" t="n"/>
      <c r="C4820" s="4" t="n"/>
      <c r="D4820" s="4" t="n"/>
      <c r="E4820" s="6" t="n"/>
      <c r="F4820" s="7" t="n"/>
      <c r="G4820" s="6" t="n"/>
      <c r="H4820" s="6" t="n"/>
      <c r="I4820" s="6" t="n"/>
      <c r="J4820" s="5">
        <f>SUMIFS(amount_expended,cfda_key,V4820)</f>
        <v/>
      </c>
      <c r="K4820" s="5">
        <f>IF(G4820="OTHER CLUSTER NOT LISTED ABOVE",SUMIFS(amount_expended,uniform_other_cluster_name,X4820), IF(AND(OR(G4820="N/A",G4820=""),H4820=""),0,IF(G4820="STATE CLUSTER",SUMIFS(amount_expended,uniform_state_cluster_name,W4820),SUMIFS(amount_expended,cluster_name,G4820))))</f>
        <v/>
      </c>
      <c r="L4820" s="6" t="n"/>
      <c r="M4820" s="4" t="n"/>
      <c r="N4820" s="6" t="n"/>
      <c r="O4820" s="4" t="n"/>
      <c r="P4820" s="4" t="n"/>
      <c r="Q4820" s="6" t="n"/>
      <c r="R4820" s="7" t="n"/>
      <c r="S4820" s="6" t="n"/>
      <c r="T4820" s="6" t="n"/>
      <c r="U4820" s="6" t="n"/>
      <c r="V4820" s="3">
        <f>IF(OR(B4820="",C4820),"",CONCATENATE(B4820,".",C4820))</f>
        <v/>
      </c>
      <c r="W4820">
        <f>UPPER(TRIM(H4820))</f>
        <v/>
      </c>
      <c r="X4820">
        <f>UPPER(TRIM(I4820))</f>
        <v/>
      </c>
      <c r="Y4820">
        <f>IF(V4820&lt;&gt;"",IFERROR(INDEX(federal_program_name_lookup,MATCH(V4820,aln_lookup,0)),""),"")</f>
        <v/>
      </c>
    </row>
    <row r="4821">
      <c r="A4821">
        <f>IF(B4821&lt;&gt;"", "AWARD-"&amp;TEXT(ROW()-1,"0000"), "")</f>
        <v/>
      </c>
      <c r="B4821" s="4" t="n"/>
      <c r="C4821" s="4" t="n"/>
      <c r="D4821" s="4" t="n"/>
      <c r="E4821" s="6" t="n"/>
      <c r="F4821" s="7" t="n"/>
      <c r="G4821" s="6" t="n"/>
      <c r="H4821" s="6" t="n"/>
      <c r="I4821" s="6" t="n"/>
      <c r="J4821" s="5">
        <f>SUMIFS(amount_expended,cfda_key,V4821)</f>
        <v/>
      </c>
      <c r="K4821" s="5">
        <f>IF(G4821="OTHER CLUSTER NOT LISTED ABOVE",SUMIFS(amount_expended,uniform_other_cluster_name,X4821), IF(AND(OR(G4821="N/A",G4821=""),H4821=""),0,IF(G4821="STATE CLUSTER",SUMIFS(amount_expended,uniform_state_cluster_name,W4821),SUMIFS(amount_expended,cluster_name,G4821))))</f>
        <v/>
      </c>
      <c r="L4821" s="6" t="n"/>
      <c r="M4821" s="4" t="n"/>
      <c r="N4821" s="6" t="n"/>
      <c r="O4821" s="4" t="n"/>
      <c r="P4821" s="4" t="n"/>
      <c r="Q4821" s="6" t="n"/>
      <c r="R4821" s="7" t="n"/>
      <c r="S4821" s="6" t="n"/>
      <c r="T4821" s="6" t="n"/>
      <c r="U4821" s="6" t="n"/>
      <c r="V4821" s="3">
        <f>IF(OR(B4821="",C4821),"",CONCATENATE(B4821,".",C4821))</f>
        <v/>
      </c>
      <c r="W4821">
        <f>UPPER(TRIM(H4821))</f>
        <v/>
      </c>
      <c r="X4821">
        <f>UPPER(TRIM(I4821))</f>
        <v/>
      </c>
      <c r="Y4821">
        <f>IF(V4821&lt;&gt;"",IFERROR(INDEX(federal_program_name_lookup,MATCH(V4821,aln_lookup,0)),""),"")</f>
        <v/>
      </c>
    </row>
    <row r="4822">
      <c r="A4822">
        <f>IF(B4822&lt;&gt;"", "AWARD-"&amp;TEXT(ROW()-1,"0000"), "")</f>
        <v/>
      </c>
      <c r="B4822" s="4" t="n"/>
      <c r="C4822" s="4" t="n"/>
      <c r="D4822" s="4" t="n"/>
      <c r="E4822" s="6" t="n"/>
      <c r="F4822" s="7" t="n"/>
      <c r="G4822" s="6" t="n"/>
      <c r="H4822" s="6" t="n"/>
      <c r="I4822" s="6" t="n"/>
      <c r="J4822" s="5">
        <f>SUMIFS(amount_expended,cfda_key,V4822)</f>
        <v/>
      </c>
      <c r="K4822" s="5">
        <f>IF(G4822="OTHER CLUSTER NOT LISTED ABOVE",SUMIFS(amount_expended,uniform_other_cluster_name,X4822), IF(AND(OR(G4822="N/A",G4822=""),H4822=""),0,IF(G4822="STATE CLUSTER",SUMIFS(amount_expended,uniform_state_cluster_name,W4822),SUMIFS(amount_expended,cluster_name,G4822))))</f>
        <v/>
      </c>
      <c r="L4822" s="6" t="n"/>
      <c r="M4822" s="4" t="n"/>
      <c r="N4822" s="6" t="n"/>
      <c r="O4822" s="4" t="n"/>
      <c r="P4822" s="4" t="n"/>
      <c r="Q4822" s="6" t="n"/>
      <c r="R4822" s="7" t="n"/>
      <c r="S4822" s="6" t="n"/>
      <c r="T4822" s="6" t="n"/>
      <c r="U4822" s="6" t="n"/>
      <c r="V4822" s="3">
        <f>IF(OR(B4822="",C4822),"",CONCATENATE(B4822,".",C4822))</f>
        <v/>
      </c>
      <c r="W4822">
        <f>UPPER(TRIM(H4822))</f>
        <v/>
      </c>
      <c r="X4822">
        <f>UPPER(TRIM(I4822))</f>
        <v/>
      </c>
      <c r="Y4822">
        <f>IF(V4822&lt;&gt;"",IFERROR(INDEX(federal_program_name_lookup,MATCH(V4822,aln_lookup,0)),""),"")</f>
        <v/>
      </c>
    </row>
    <row r="4823">
      <c r="A4823">
        <f>IF(B4823&lt;&gt;"", "AWARD-"&amp;TEXT(ROW()-1,"0000"), "")</f>
        <v/>
      </c>
      <c r="B4823" s="4" t="n"/>
      <c r="C4823" s="4" t="n"/>
      <c r="D4823" s="4" t="n"/>
      <c r="E4823" s="6" t="n"/>
      <c r="F4823" s="7" t="n"/>
      <c r="G4823" s="6" t="n"/>
      <c r="H4823" s="6" t="n"/>
      <c r="I4823" s="6" t="n"/>
      <c r="J4823" s="5">
        <f>SUMIFS(amount_expended,cfda_key,V4823)</f>
        <v/>
      </c>
      <c r="K4823" s="5">
        <f>IF(G4823="OTHER CLUSTER NOT LISTED ABOVE",SUMIFS(amount_expended,uniform_other_cluster_name,X4823), IF(AND(OR(G4823="N/A",G4823=""),H4823=""),0,IF(G4823="STATE CLUSTER",SUMIFS(amount_expended,uniform_state_cluster_name,W4823),SUMIFS(amount_expended,cluster_name,G4823))))</f>
        <v/>
      </c>
      <c r="L4823" s="6" t="n"/>
      <c r="M4823" s="4" t="n"/>
      <c r="N4823" s="6" t="n"/>
      <c r="O4823" s="4" t="n"/>
      <c r="P4823" s="4" t="n"/>
      <c r="Q4823" s="6" t="n"/>
      <c r="R4823" s="7" t="n"/>
      <c r="S4823" s="6" t="n"/>
      <c r="T4823" s="6" t="n"/>
      <c r="U4823" s="6" t="n"/>
      <c r="V4823" s="3">
        <f>IF(OR(B4823="",C4823),"",CONCATENATE(B4823,".",C4823))</f>
        <v/>
      </c>
      <c r="W4823">
        <f>UPPER(TRIM(H4823))</f>
        <v/>
      </c>
      <c r="X4823">
        <f>UPPER(TRIM(I4823))</f>
        <v/>
      </c>
      <c r="Y4823">
        <f>IF(V4823&lt;&gt;"",IFERROR(INDEX(federal_program_name_lookup,MATCH(V4823,aln_lookup,0)),""),"")</f>
        <v/>
      </c>
    </row>
    <row r="4824">
      <c r="A4824">
        <f>IF(B4824&lt;&gt;"", "AWARD-"&amp;TEXT(ROW()-1,"0000"), "")</f>
        <v/>
      </c>
      <c r="B4824" s="4" t="n"/>
      <c r="C4824" s="4" t="n"/>
      <c r="D4824" s="4" t="n"/>
      <c r="E4824" s="6" t="n"/>
      <c r="F4824" s="7" t="n"/>
      <c r="G4824" s="6" t="n"/>
      <c r="H4824" s="6" t="n"/>
      <c r="I4824" s="6" t="n"/>
      <c r="J4824" s="5">
        <f>SUMIFS(amount_expended,cfda_key,V4824)</f>
        <v/>
      </c>
      <c r="K4824" s="5">
        <f>IF(G4824="OTHER CLUSTER NOT LISTED ABOVE",SUMIFS(amount_expended,uniform_other_cluster_name,X4824), IF(AND(OR(G4824="N/A",G4824=""),H4824=""),0,IF(G4824="STATE CLUSTER",SUMIFS(amount_expended,uniform_state_cluster_name,W4824),SUMIFS(amount_expended,cluster_name,G4824))))</f>
        <v/>
      </c>
      <c r="L4824" s="6" t="n"/>
      <c r="M4824" s="4" t="n"/>
      <c r="N4824" s="6" t="n"/>
      <c r="O4824" s="4" t="n"/>
      <c r="P4824" s="4" t="n"/>
      <c r="Q4824" s="6" t="n"/>
      <c r="R4824" s="7" t="n"/>
      <c r="S4824" s="6" t="n"/>
      <c r="T4824" s="6" t="n"/>
      <c r="U4824" s="6" t="n"/>
      <c r="V4824" s="3">
        <f>IF(OR(B4824="",C4824),"",CONCATENATE(B4824,".",C4824))</f>
        <v/>
      </c>
      <c r="W4824">
        <f>UPPER(TRIM(H4824))</f>
        <v/>
      </c>
      <c r="X4824">
        <f>UPPER(TRIM(I4824))</f>
        <v/>
      </c>
      <c r="Y4824">
        <f>IF(V4824&lt;&gt;"",IFERROR(INDEX(federal_program_name_lookup,MATCH(V4824,aln_lookup,0)),""),"")</f>
        <v/>
      </c>
    </row>
    <row r="4825">
      <c r="A4825">
        <f>IF(B4825&lt;&gt;"", "AWARD-"&amp;TEXT(ROW()-1,"0000"), "")</f>
        <v/>
      </c>
      <c r="B4825" s="4" t="n"/>
      <c r="C4825" s="4" t="n"/>
      <c r="D4825" s="4" t="n"/>
      <c r="E4825" s="6" t="n"/>
      <c r="F4825" s="7" t="n"/>
      <c r="G4825" s="6" t="n"/>
      <c r="H4825" s="6" t="n"/>
      <c r="I4825" s="6" t="n"/>
      <c r="J4825" s="5">
        <f>SUMIFS(amount_expended,cfda_key,V4825)</f>
        <v/>
      </c>
      <c r="K4825" s="5">
        <f>IF(G4825="OTHER CLUSTER NOT LISTED ABOVE",SUMIFS(amount_expended,uniform_other_cluster_name,X4825), IF(AND(OR(G4825="N/A",G4825=""),H4825=""),0,IF(G4825="STATE CLUSTER",SUMIFS(amount_expended,uniform_state_cluster_name,W4825),SUMIFS(amount_expended,cluster_name,G4825))))</f>
        <v/>
      </c>
      <c r="L4825" s="6" t="n"/>
      <c r="M4825" s="4" t="n"/>
      <c r="N4825" s="6" t="n"/>
      <c r="O4825" s="4" t="n"/>
      <c r="P4825" s="4" t="n"/>
      <c r="Q4825" s="6" t="n"/>
      <c r="R4825" s="7" t="n"/>
      <c r="S4825" s="6" t="n"/>
      <c r="T4825" s="6" t="n"/>
      <c r="U4825" s="6" t="n"/>
      <c r="V4825" s="3">
        <f>IF(OR(B4825="",C4825),"",CONCATENATE(B4825,".",C4825))</f>
        <v/>
      </c>
      <c r="W4825">
        <f>UPPER(TRIM(H4825))</f>
        <v/>
      </c>
      <c r="X4825">
        <f>UPPER(TRIM(I4825))</f>
        <v/>
      </c>
      <c r="Y4825">
        <f>IF(V4825&lt;&gt;"",IFERROR(INDEX(federal_program_name_lookup,MATCH(V4825,aln_lookup,0)),""),"")</f>
        <v/>
      </c>
    </row>
    <row r="4826">
      <c r="A4826">
        <f>IF(B4826&lt;&gt;"", "AWARD-"&amp;TEXT(ROW()-1,"0000"), "")</f>
        <v/>
      </c>
      <c r="B4826" s="4" t="n"/>
      <c r="C4826" s="4" t="n"/>
      <c r="D4826" s="4" t="n"/>
      <c r="E4826" s="6" t="n"/>
      <c r="F4826" s="7" t="n"/>
      <c r="G4826" s="6" t="n"/>
      <c r="H4826" s="6" t="n"/>
      <c r="I4826" s="6" t="n"/>
      <c r="J4826" s="5">
        <f>SUMIFS(amount_expended,cfda_key,V4826)</f>
        <v/>
      </c>
      <c r="K4826" s="5">
        <f>IF(G4826="OTHER CLUSTER NOT LISTED ABOVE",SUMIFS(amount_expended,uniform_other_cluster_name,X4826), IF(AND(OR(G4826="N/A",G4826=""),H4826=""),0,IF(G4826="STATE CLUSTER",SUMIFS(amount_expended,uniform_state_cluster_name,W4826),SUMIFS(amount_expended,cluster_name,G4826))))</f>
        <v/>
      </c>
      <c r="L4826" s="6" t="n"/>
      <c r="M4826" s="4" t="n"/>
      <c r="N4826" s="6" t="n"/>
      <c r="O4826" s="4" t="n"/>
      <c r="P4826" s="4" t="n"/>
      <c r="Q4826" s="6" t="n"/>
      <c r="R4826" s="7" t="n"/>
      <c r="S4826" s="6" t="n"/>
      <c r="T4826" s="6" t="n"/>
      <c r="U4826" s="6" t="n"/>
      <c r="V4826" s="3">
        <f>IF(OR(B4826="",C4826),"",CONCATENATE(B4826,".",C4826))</f>
        <v/>
      </c>
      <c r="W4826">
        <f>UPPER(TRIM(H4826))</f>
        <v/>
      </c>
      <c r="X4826">
        <f>UPPER(TRIM(I4826))</f>
        <v/>
      </c>
      <c r="Y4826">
        <f>IF(V4826&lt;&gt;"",IFERROR(INDEX(federal_program_name_lookup,MATCH(V4826,aln_lookup,0)),""),"")</f>
        <v/>
      </c>
    </row>
    <row r="4827">
      <c r="A4827">
        <f>IF(B4827&lt;&gt;"", "AWARD-"&amp;TEXT(ROW()-1,"0000"), "")</f>
        <v/>
      </c>
      <c r="B4827" s="4" t="n"/>
      <c r="C4827" s="4" t="n"/>
      <c r="D4827" s="4" t="n"/>
      <c r="E4827" s="6" t="n"/>
      <c r="F4827" s="7" t="n"/>
      <c r="G4827" s="6" t="n"/>
      <c r="H4827" s="6" t="n"/>
      <c r="I4827" s="6" t="n"/>
      <c r="J4827" s="5">
        <f>SUMIFS(amount_expended,cfda_key,V4827)</f>
        <v/>
      </c>
      <c r="K4827" s="5">
        <f>IF(G4827="OTHER CLUSTER NOT LISTED ABOVE",SUMIFS(amount_expended,uniform_other_cluster_name,X4827), IF(AND(OR(G4827="N/A",G4827=""),H4827=""),0,IF(G4827="STATE CLUSTER",SUMIFS(amount_expended,uniform_state_cluster_name,W4827),SUMIFS(amount_expended,cluster_name,G4827))))</f>
        <v/>
      </c>
      <c r="L4827" s="6" t="n"/>
      <c r="M4827" s="4" t="n"/>
      <c r="N4827" s="6" t="n"/>
      <c r="O4827" s="4" t="n"/>
      <c r="P4827" s="4" t="n"/>
      <c r="Q4827" s="6" t="n"/>
      <c r="R4827" s="7" t="n"/>
      <c r="S4827" s="6" t="n"/>
      <c r="T4827" s="6" t="n"/>
      <c r="U4827" s="6" t="n"/>
      <c r="V4827" s="3">
        <f>IF(OR(B4827="",C4827),"",CONCATENATE(B4827,".",C4827))</f>
        <v/>
      </c>
      <c r="W4827">
        <f>UPPER(TRIM(H4827))</f>
        <v/>
      </c>
      <c r="X4827">
        <f>UPPER(TRIM(I4827))</f>
        <v/>
      </c>
      <c r="Y4827">
        <f>IF(V4827&lt;&gt;"",IFERROR(INDEX(federal_program_name_lookup,MATCH(V4827,aln_lookup,0)),""),"")</f>
        <v/>
      </c>
    </row>
    <row r="4828">
      <c r="A4828">
        <f>IF(B4828&lt;&gt;"", "AWARD-"&amp;TEXT(ROW()-1,"0000"), "")</f>
        <v/>
      </c>
      <c r="B4828" s="4" t="n"/>
      <c r="C4828" s="4" t="n"/>
      <c r="D4828" s="4" t="n"/>
      <c r="E4828" s="6" t="n"/>
      <c r="F4828" s="7" t="n"/>
      <c r="G4828" s="6" t="n"/>
      <c r="H4828" s="6" t="n"/>
      <c r="I4828" s="6" t="n"/>
      <c r="J4828" s="5">
        <f>SUMIFS(amount_expended,cfda_key,V4828)</f>
        <v/>
      </c>
      <c r="K4828" s="5">
        <f>IF(G4828="OTHER CLUSTER NOT LISTED ABOVE",SUMIFS(amount_expended,uniform_other_cluster_name,X4828), IF(AND(OR(G4828="N/A",G4828=""),H4828=""),0,IF(G4828="STATE CLUSTER",SUMIFS(amount_expended,uniform_state_cluster_name,W4828),SUMIFS(amount_expended,cluster_name,G4828))))</f>
        <v/>
      </c>
      <c r="L4828" s="6" t="n"/>
      <c r="M4828" s="4" t="n"/>
      <c r="N4828" s="6" t="n"/>
      <c r="O4828" s="4" t="n"/>
      <c r="P4828" s="4" t="n"/>
      <c r="Q4828" s="6" t="n"/>
      <c r="R4828" s="7" t="n"/>
      <c r="S4828" s="6" t="n"/>
      <c r="T4828" s="6" t="n"/>
      <c r="U4828" s="6" t="n"/>
      <c r="V4828" s="3">
        <f>IF(OR(B4828="",C4828),"",CONCATENATE(B4828,".",C4828))</f>
        <v/>
      </c>
      <c r="W4828">
        <f>UPPER(TRIM(H4828))</f>
        <v/>
      </c>
      <c r="X4828">
        <f>UPPER(TRIM(I4828))</f>
        <v/>
      </c>
      <c r="Y4828">
        <f>IF(V4828&lt;&gt;"",IFERROR(INDEX(federal_program_name_lookup,MATCH(V4828,aln_lookup,0)),""),"")</f>
        <v/>
      </c>
    </row>
    <row r="4829">
      <c r="A4829">
        <f>IF(B4829&lt;&gt;"", "AWARD-"&amp;TEXT(ROW()-1,"0000"), "")</f>
        <v/>
      </c>
      <c r="B4829" s="4" t="n"/>
      <c r="C4829" s="4" t="n"/>
      <c r="D4829" s="4" t="n"/>
      <c r="E4829" s="6" t="n"/>
      <c r="F4829" s="7" t="n"/>
      <c r="G4829" s="6" t="n"/>
      <c r="H4829" s="6" t="n"/>
      <c r="I4829" s="6" t="n"/>
      <c r="J4829" s="5">
        <f>SUMIFS(amount_expended,cfda_key,V4829)</f>
        <v/>
      </c>
      <c r="K4829" s="5">
        <f>IF(G4829="OTHER CLUSTER NOT LISTED ABOVE",SUMIFS(amount_expended,uniform_other_cluster_name,X4829), IF(AND(OR(G4829="N/A",G4829=""),H4829=""),0,IF(G4829="STATE CLUSTER",SUMIFS(amount_expended,uniform_state_cluster_name,W4829),SUMIFS(amount_expended,cluster_name,G4829))))</f>
        <v/>
      </c>
      <c r="L4829" s="6" t="n"/>
      <c r="M4829" s="4" t="n"/>
      <c r="N4829" s="6" t="n"/>
      <c r="O4829" s="4" t="n"/>
      <c r="P4829" s="4" t="n"/>
      <c r="Q4829" s="6" t="n"/>
      <c r="R4829" s="7" t="n"/>
      <c r="S4829" s="6" t="n"/>
      <c r="T4829" s="6" t="n"/>
      <c r="U4829" s="6" t="n"/>
      <c r="V4829" s="3">
        <f>IF(OR(B4829="",C4829),"",CONCATENATE(B4829,".",C4829))</f>
        <v/>
      </c>
      <c r="W4829">
        <f>UPPER(TRIM(H4829))</f>
        <v/>
      </c>
      <c r="X4829">
        <f>UPPER(TRIM(I4829))</f>
        <v/>
      </c>
      <c r="Y4829">
        <f>IF(V4829&lt;&gt;"",IFERROR(INDEX(federal_program_name_lookup,MATCH(V4829,aln_lookup,0)),""),"")</f>
        <v/>
      </c>
    </row>
    <row r="4830">
      <c r="A4830">
        <f>IF(B4830&lt;&gt;"", "AWARD-"&amp;TEXT(ROW()-1,"0000"), "")</f>
        <v/>
      </c>
      <c r="B4830" s="4" t="n"/>
      <c r="C4830" s="4" t="n"/>
      <c r="D4830" s="4" t="n"/>
      <c r="E4830" s="6" t="n"/>
      <c r="F4830" s="7" t="n"/>
      <c r="G4830" s="6" t="n"/>
      <c r="H4830" s="6" t="n"/>
      <c r="I4830" s="6" t="n"/>
      <c r="J4830" s="5">
        <f>SUMIFS(amount_expended,cfda_key,V4830)</f>
        <v/>
      </c>
      <c r="K4830" s="5">
        <f>IF(G4830="OTHER CLUSTER NOT LISTED ABOVE",SUMIFS(amount_expended,uniform_other_cluster_name,X4830), IF(AND(OR(G4830="N/A",G4830=""),H4830=""),0,IF(G4830="STATE CLUSTER",SUMIFS(amount_expended,uniform_state_cluster_name,W4830),SUMIFS(amount_expended,cluster_name,G4830))))</f>
        <v/>
      </c>
      <c r="L4830" s="6" t="n"/>
      <c r="M4830" s="4" t="n"/>
      <c r="N4830" s="6" t="n"/>
      <c r="O4830" s="4" t="n"/>
      <c r="P4830" s="4" t="n"/>
      <c r="Q4830" s="6" t="n"/>
      <c r="R4830" s="7" t="n"/>
      <c r="S4830" s="6" t="n"/>
      <c r="T4830" s="6" t="n"/>
      <c r="U4830" s="6" t="n"/>
      <c r="V4830" s="3">
        <f>IF(OR(B4830="",C4830),"",CONCATENATE(B4830,".",C4830))</f>
        <v/>
      </c>
      <c r="W4830">
        <f>UPPER(TRIM(H4830))</f>
        <v/>
      </c>
      <c r="X4830">
        <f>UPPER(TRIM(I4830))</f>
        <v/>
      </c>
      <c r="Y4830">
        <f>IF(V4830&lt;&gt;"",IFERROR(INDEX(federal_program_name_lookup,MATCH(V4830,aln_lookup,0)),""),"")</f>
        <v/>
      </c>
    </row>
    <row r="4831">
      <c r="A4831">
        <f>IF(B4831&lt;&gt;"", "AWARD-"&amp;TEXT(ROW()-1,"0000"), "")</f>
        <v/>
      </c>
      <c r="B4831" s="4" t="n"/>
      <c r="C4831" s="4" t="n"/>
      <c r="D4831" s="4" t="n"/>
      <c r="E4831" s="6" t="n"/>
      <c r="F4831" s="7" t="n"/>
      <c r="G4831" s="6" t="n"/>
      <c r="H4831" s="6" t="n"/>
      <c r="I4831" s="6" t="n"/>
      <c r="J4831" s="5">
        <f>SUMIFS(amount_expended,cfda_key,V4831)</f>
        <v/>
      </c>
      <c r="K4831" s="5">
        <f>IF(G4831="OTHER CLUSTER NOT LISTED ABOVE",SUMIFS(amount_expended,uniform_other_cluster_name,X4831), IF(AND(OR(G4831="N/A",G4831=""),H4831=""),0,IF(G4831="STATE CLUSTER",SUMIFS(amount_expended,uniform_state_cluster_name,W4831),SUMIFS(amount_expended,cluster_name,G4831))))</f>
        <v/>
      </c>
      <c r="L4831" s="6" t="n"/>
      <c r="M4831" s="4" t="n"/>
      <c r="N4831" s="6" t="n"/>
      <c r="O4831" s="4" t="n"/>
      <c r="P4831" s="4" t="n"/>
      <c r="Q4831" s="6" t="n"/>
      <c r="R4831" s="7" t="n"/>
      <c r="S4831" s="6" t="n"/>
      <c r="T4831" s="6" t="n"/>
      <c r="U4831" s="6" t="n"/>
      <c r="V4831" s="3">
        <f>IF(OR(B4831="",C4831),"",CONCATENATE(B4831,".",C4831))</f>
        <v/>
      </c>
      <c r="W4831">
        <f>UPPER(TRIM(H4831))</f>
        <v/>
      </c>
      <c r="X4831">
        <f>UPPER(TRIM(I4831))</f>
        <v/>
      </c>
      <c r="Y4831">
        <f>IF(V4831&lt;&gt;"",IFERROR(INDEX(federal_program_name_lookup,MATCH(V4831,aln_lookup,0)),""),"")</f>
        <v/>
      </c>
    </row>
    <row r="4832">
      <c r="A4832">
        <f>IF(B4832&lt;&gt;"", "AWARD-"&amp;TEXT(ROW()-1,"0000"), "")</f>
        <v/>
      </c>
      <c r="B4832" s="4" t="n"/>
      <c r="C4832" s="4" t="n"/>
      <c r="D4832" s="4" t="n"/>
      <c r="E4832" s="6" t="n"/>
      <c r="F4832" s="7" t="n"/>
      <c r="G4832" s="6" t="n"/>
      <c r="H4832" s="6" t="n"/>
      <c r="I4832" s="6" t="n"/>
      <c r="J4832" s="5">
        <f>SUMIFS(amount_expended,cfda_key,V4832)</f>
        <v/>
      </c>
      <c r="K4832" s="5">
        <f>IF(G4832="OTHER CLUSTER NOT LISTED ABOVE",SUMIFS(amount_expended,uniform_other_cluster_name,X4832), IF(AND(OR(G4832="N/A",G4832=""),H4832=""),0,IF(G4832="STATE CLUSTER",SUMIFS(amount_expended,uniform_state_cluster_name,W4832),SUMIFS(amount_expended,cluster_name,G4832))))</f>
        <v/>
      </c>
      <c r="L4832" s="6" t="n"/>
      <c r="M4832" s="4" t="n"/>
      <c r="N4832" s="6" t="n"/>
      <c r="O4832" s="4" t="n"/>
      <c r="P4832" s="4" t="n"/>
      <c r="Q4832" s="6" t="n"/>
      <c r="R4832" s="7" t="n"/>
      <c r="S4832" s="6" t="n"/>
      <c r="T4832" s="6" t="n"/>
      <c r="U4832" s="6" t="n"/>
      <c r="V4832" s="3">
        <f>IF(OR(B4832="",C4832),"",CONCATENATE(B4832,".",C4832))</f>
        <v/>
      </c>
      <c r="W4832">
        <f>UPPER(TRIM(H4832))</f>
        <v/>
      </c>
      <c r="X4832">
        <f>UPPER(TRIM(I4832))</f>
        <v/>
      </c>
      <c r="Y4832">
        <f>IF(V4832&lt;&gt;"",IFERROR(INDEX(federal_program_name_lookup,MATCH(V4832,aln_lookup,0)),""),"")</f>
        <v/>
      </c>
    </row>
    <row r="4833">
      <c r="A4833">
        <f>IF(B4833&lt;&gt;"", "AWARD-"&amp;TEXT(ROW()-1,"0000"), "")</f>
        <v/>
      </c>
      <c r="B4833" s="4" t="n"/>
      <c r="C4833" s="4" t="n"/>
      <c r="D4833" s="4" t="n"/>
      <c r="E4833" s="6" t="n"/>
      <c r="F4833" s="7" t="n"/>
      <c r="G4833" s="6" t="n"/>
      <c r="H4833" s="6" t="n"/>
      <c r="I4833" s="6" t="n"/>
      <c r="J4833" s="5">
        <f>SUMIFS(amount_expended,cfda_key,V4833)</f>
        <v/>
      </c>
      <c r="K4833" s="5">
        <f>IF(G4833="OTHER CLUSTER NOT LISTED ABOVE",SUMIFS(amount_expended,uniform_other_cluster_name,X4833), IF(AND(OR(G4833="N/A",G4833=""),H4833=""),0,IF(G4833="STATE CLUSTER",SUMIFS(amount_expended,uniform_state_cluster_name,W4833),SUMIFS(amount_expended,cluster_name,G4833))))</f>
        <v/>
      </c>
      <c r="L4833" s="6" t="n"/>
      <c r="M4833" s="4" t="n"/>
      <c r="N4833" s="6" t="n"/>
      <c r="O4833" s="4" t="n"/>
      <c r="P4833" s="4" t="n"/>
      <c r="Q4833" s="6" t="n"/>
      <c r="R4833" s="7" t="n"/>
      <c r="S4833" s="6" t="n"/>
      <c r="T4833" s="6" t="n"/>
      <c r="U4833" s="6" t="n"/>
      <c r="V4833" s="3">
        <f>IF(OR(B4833="",C4833),"",CONCATENATE(B4833,".",C4833))</f>
        <v/>
      </c>
      <c r="W4833">
        <f>UPPER(TRIM(H4833))</f>
        <v/>
      </c>
      <c r="X4833">
        <f>UPPER(TRIM(I4833))</f>
        <v/>
      </c>
      <c r="Y4833">
        <f>IF(V4833&lt;&gt;"",IFERROR(INDEX(federal_program_name_lookup,MATCH(V4833,aln_lookup,0)),""),"")</f>
        <v/>
      </c>
    </row>
    <row r="4834">
      <c r="A4834">
        <f>IF(B4834&lt;&gt;"", "AWARD-"&amp;TEXT(ROW()-1,"0000"), "")</f>
        <v/>
      </c>
      <c r="B4834" s="4" t="n"/>
      <c r="C4834" s="4" t="n"/>
      <c r="D4834" s="4" t="n"/>
      <c r="E4834" s="6" t="n"/>
      <c r="F4834" s="7" t="n"/>
      <c r="G4834" s="6" t="n"/>
      <c r="H4834" s="6" t="n"/>
      <c r="I4834" s="6" t="n"/>
      <c r="J4834" s="5">
        <f>SUMIFS(amount_expended,cfda_key,V4834)</f>
        <v/>
      </c>
      <c r="K4834" s="5">
        <f>IF(G4834="OTHER CLUSTER NOT LISTED ABOVE",SUMIFS(amount_expended,uniform_other_cluster_name,X4834), IF(AND(OR(G4834="N/A",G4834=""),H4834=""),0,IF(G4834="STATE CLUSTER",SUMIFS(amount_expended,uniform_state_cluster_name,W4834),SUMIFS(amount_expended,cluster_name,G4834))))</f>
        <v/>
      </c>
      <c r="L4834" s="6" t="n"/>
      <c r="M4834" s="4" t="n"/>
      <c r="N4834" s="6" t="n"/>
      <c r="O4834" s="4" t="n"/>
      <c r="P4834" s="4" t="n"/>
      <c r="Q4834" s="6" t="n"/>
      <c r="R4834" s="7" t="n"/>
      <c r="S4834" s="6" t="n"/>
      <c r="T4834" s="6" t="n"/>
      <c r="U4834" s="6" t="n"/>
      <c r="V4834" s="3">
        <f>IF(OR(B4834="",C4834),"",CONCATENATE(B4834,".",C4834))</f>
        <v/>
      </c>
      <c r="W4834">
        <f>UPPER(TRIM(H4834))</f>
        <v/>
      </c>
      <c r="X4834">
        <f>UPPER(TRIM(I4834))</f>
        <v/>
      </c>
      <c r="Y4834">
        <f>IF(V4834&lt;&gt;"",IFERROR(INDEX(federal_program_name_lookup,MATCH(V4834,aln_lookup,0)),""),"")</f>
        <v/>
      </c>
    </row>
    <row r="4835">
      <c r="A4835">
        <f>IF(B4835&lt;&gt;"", "AWARD-"&amp;TEXT(ROW()-1,"0000"), "")</f>
        <v/>
      </c>
      <c r="B4835" s="4" t="n"/>
      <c r="C4835" s="4" t="n"/>
      <c r="D4835" s="4" t="n"/>
      <c r="E4835" s="6" t="n"/>
      <c r="F4835" s="7" t="n"/>
      <c r="G4835" s="6" t="n"/>
      <c r="H4835" s="6" t="n"/>
      <c r="I4835" s="6" t="n"/>
      <c r="J4835" s="5">
        <f>SUMIFS(amount_expended,cfda_key,V4835)</f>
        <v/>
      </c>
      <c r="K4835" s="5">
        <f>IF(G4835="OTHER CLUSTER NOT LISTED ABOVE",SUMIFS(amount_expended,uniform_other_cluster_name,X4835), IF(AND(OR(G4835="N/A",G4835=""),H4835=""),0,IF(G4835="STATE CLUSTER",SUMIFS(amount_expended,uniform_state_cluster_name,W4835),SUMIFS(amount_expended,cluster_name,G4835))))</f>
        <v/>
      </c>
      <c r="L4835" s="6" t="n"/>
      <c r="M4835" s="4" t="n"/>
      <c r="N4835" s="6" t="n"/>
      <c r="O4835" s="4" t="n"/>
      <c r="P4835" s="4" t="n"/>
      <c r="Q4835" s="6" t="n"/>
      <c r="R4835" s="7" t="n"/>
      <c r="S4835" s="6" t="n"/>
      <c r="T4835" s="6" t="n"/>
      <c r="U4835" s="6" t="n"/>
      <c r="V4835" s="3">
        <f>IF(OR(B4835="",C4835),"",CONCATENATE(B4835,".",C4835))</f>
        <v/>
      </c>
      <c r="W4835">
        <f>UPPER(TRIM(H4835))</f>
        <v/>
      </c>
      <c r="X4835">
        <f>UPPER(TRIM(I4835))</f>
        <v/>
      </c>
      <c r="Y4835">
        <f>IF(V4835&lt;&gt;"",IFERROR(INDEX(federal_program_name_lookup,MATCH(V4835,aln_lookup,0)),""),"")</f>
        <v/>
      </c>
    </row>
    <row r="4836">
      <c r="A4836">
        <f>IF(B4836&lt;&gt;"", "AWARD-"&amp;TEXT(ROW()-1,"0000"), "")</f>
        <v/>
      </c>
      <c r="B4836" s="4" t="n"/>
      <c r="C4836" s="4" t="n"/>
      <c r="D4836" s="4" t="n"/>
      <c r="E4836" s="6" t="n"/>
      <c r="F4836" s="7" t="n"/>
      <c r="G4836" s="6" t="n"/>
      <c r="H4836" s="6" t="n"/>
      <c r="I4836" s="6" t="n"/>
      <c r="J4836" s="5">
        <f>SUMIFS(amount_expended,cfda_key,V4836)</f>
        <v/>
      </c>
      <c r="K4836" s="5">
        <f>IF(G4836="OTHER CLUSTER NOT LISTED ABOVE",SUMIFS(amount_expended,uniform_other_cluster_name,X4836), IF(AND(OR(G4836="N/A",G4836=""),H4836=""),0,IF(G4836="STATE CLUSTER",SUMIFS(amount_expended,uniform_state_cluster_name,W4836),SUMIFS(amount_expended,cluster_name,G4836))))</f>
        <v/>
      </c>
      <c r="L4836" s="6" t="n"/>
      <c r="M4836" s="4" t="n"/>
      <c r="N4836" s="6" t="n"/>
      <c r="O4836" s="4" t="n"/>
      <c r="P4836" s="4" t="n"/>
      <c r="Q4836" s="6" t="n"/>
      <c r="R4836" s="7" t="n"/>
      <c r="S4836" s="6" t="n"/>
      <c r="T4836" s="6" t="n"/>
      <c r="U4836" s="6" t="n"/>
      <c r="V4836" s="3">
        <f>IF(OR(B4836="",C4836),"",CONCATENATE(B4836,".",C4836))</f>
        <v/>
      </c>
      <c r="W4836">
        <f>UPPER(TRIM(H4836))</f>
        <v/>
      </c>
      <c r="X4836">
        <f>UPPER(TRIM(I4836))</f>
        <v/>
      </c>
      <c r="Y4836">
        <f>IF(V4836&lt;&gt;"",IFERROR(INDEX(federal_program_name_lookup,MATCH(V4836,aln_lookup,0)),""),"")</f>
        <v/>
      </c>
    </row>
    <row r="4837">
      <c r="A4837">
        <f>IF(B4837&lt;&gt;"", "AWARD-"&amp;TEXT(ROW()-1,"0000"), "")</f>
        <v/>
      </c>
      <c r="B4837" s="4" t="n"/>
      <c r="C4837" s="4" t="n"/>
      <c r="D4837" s="4" t="n"/>
      <c r="E4837" s="6" t="n"/>
      <c r="F4837" s="7" t="n"/>
      <c r="G4837" s="6" t="n"/>
      <c r="H4837" s="6" t="n"/>
      <c r="I4837" s="6" t="n"/>
      <c r="J4837" s="5">
        <f>SUMIFS(amount_expended,cfda_key,V4837)</f>
        <v/>
      </c>
      <c r="K4837" s="5">
        <f>IF(G4837="OTHER CLUSTER NOT LISTED ABOVE",SUMIFS(amount_expended,uniform_other_cluster_name,X4837), IF(AND(OR(G4837="N/A",G4837=""),H4837=""),0,IF(G4837="STATE CLUSTER",SUMIFS(amount_expended,uniform_state_cluster_name,W4837),SUMIFS(amount_expended,cluster_name,G4837))))</f>
        <v/>
      </c>
      <c r="L4837" s="6" t="n"/>
      <c r="M4837" s="4" t="n"/>
      <c r="N4837" s="6" t="n"/>
      <c r="O4837" s="4" t="n"/>
      <c r="P4837" s="4" t="n"/>
      <c r="Q4837" s="6" t="n"/>
      <c r="R4837" s="7" t="n"/>
      <c r="S4837" s="6" t="n"/>
      <c r="T4837" s="6" t="n"/>
      <c r="U4837" s="6" t="n"/>
      <c r="V4837" s="3">
        <f>IF(OR(B4837="",C4837),"",CONCATENATE(B4837,".",C4837))</f>
        <v/>
      </c>
      <c r="W4837">
        <f>UPPER(TRIM(H4837))</f>
        <v/>
      </c>
      <c r="X4837">
        <f>UPPER(TRIM(I4837))</f>
        <v/>
      </c>
      <c r="Y4837">
        <f>IF(V4837&lt;&gt;"",IFERROR(INDEX(federal_program_name_lookup,MATCH(V4837,aln_lookup,0)),""),"")</f>
        <v/>
      </c>
    </row>
    <row r="4838">
      <c r="A4838">
        <f>IF(B4838&lt;&gt;"", "AWARD-"&amp;TEXT(ROW()-1,"0000"), "")</f>
        <v/>
      </c>
      <c r="B4838" s="4" t="n"/>
      <c r="C4838" s="4" t="n"/>
      <c r="D4838" s="4" t="n"/>
      <c r="E4838" s="6" t="n"/>
      <c r="F4838" s="7" t="n"/>
      <c r="G4838" s="6" t="n"/>
      <c r="H4838" s="6" t="n"/>
      <c r="I4838" s="6" t="n"/>
      <c r="J4838" s="5">
        <f>SUMIFS(amount_expended,cfda_key,V4838)</f>
        <v/>
      </c>
      <c r="K4838" s="5">
        <f>IF(G4838="OTHER CLUSTER NOT LISTED ABOVE",SUMIFS(amount_expended,uniform_other_cluster_name,X4838), IF(AND(OR(G4838="N/A",G4838=""),H4838=""),0,IF(G4838="STATE CLUSTER",SUMIFS(amount_expended,uniform_state_cluster_name,W4838),SUMIFS(amount_expended,cluster_name,G4838))))</f>
        <v/>
      </c>
      <c r="L4838" s="6" t="n"/>
      <c r="M4838" s="4" t="n"/>
      <c r="N4838" s="6" t="n"/>
      <c r="O4838" s="4" t="n"/>
      <c r="P4838" s="4" t="n"/>
      <c r="Q4838" s="6" t="n"/>
      <c r="R4838" s="7" t="n"/>
      <c r="S4838" s="6" t="n"/>
      <c r="T4838" s="6" t="n"/>
      <c r="U4838" s="6" t="n"/>
      <c r="V4838" s="3">
        <f>IF(OR(B4838="",C4838),"",CONCATENATE(B4838,".",C4838))</f>
        <v/>
      </c>
      <c r="W4838">
        <f>UPPER(TRIM(H4838))</f>
        <v/>
      </c>
      <c r="X4838">
        <f>UPPER(TRIM(I4838))</f>
        <v/>
      </c>
      <c r="Y4838">
        <f>IF(V4838&lt;&gt;"",IFERROR(INDEX(federal_program_name_lookup,MATCH(V4838,aln_lookup,0)),""),"")</f>
        <v/>
      </c>
    </row>
    <row r="4839">
      <c r="A4839">
        <f>IF(B4839&lt;&gt;"", "AWARD-"&amp;TEXT(ROW()-1,"0000"), "")</f>
        <v/>
      </c>
      <c r="B4839" s="4" t="n"/>
      <c r="C4839" s="4" t="n"/>
      <c r="D4839" s="4" t="n"/>
      <c r="E4839" s="6" t="n"/>
      <c r="F4839" s="7" t="n"/>
      <c r="G4839" s="6" t="n"/>
      <c r="H4839" s="6" t="n"/>
      <c r="I4839" s="6" t="n"/>
      <c r="J4839" s="5">
        <f>SUMIFS(amount_expended,cfda_key,V4839)</f>
        <v/>
      </c>
      <c r="K4839" s="5">
        <f>IF(G4839="OTHER CLUSTER NOT LISTED ABOVE",SUMIFS(amount_expended,uniform_other_cluster_name,X4839), IF(AND(OR(G4839="N/A",G4839=""),H4839=""),0,IF(G4839="STATE CLUSTER",SUMIFS(amount_expended,uniform_state_cluster_name,W4839),SUMIFS(amount_expended,cluster_name,G4839))))</f>
        <v/>
      </c>
      <c r="L4839" s="6" t="n"/>
      <c r="M4839" s="4" t="n"/>
      <c r="N4839" s="6" t="n"/>
      <c r="O4839" s="4" t="n"/>
      <c r="P4839" s="4" t="n"/>
      <c r="Q4839" s="6" t="n"/>
      <c r="R4839" s="7" t="n"/>
      <c r="S4839" s="6" t="n"/>
      <c r="T4839" s="6" t="n"/>
      <c r="U4839" s="6" t="n"/>
      <c r="V4839" s="3">
        <f>IF(OR(B4839="",C4839),"",CONCATENATE(B4839,".",C4839))</f>
        <v/>
      </c>
      <c r="W4839">
        <f>UPPER(TRIM(H4839))</f>
        <v/>
      </c>
      <c r="X4839">
        <f>UPPER(TRIM(I4839))</f>
        <v/>
      </c>
      <c r="Y4839">
        <f>IF(V4839&lt;&gt;"",IFERROR(INDEX(federal_program_name_lookup,MATCH(V4839,aln_lookup,0)),""),"")</f>
        <v/>
      </c>
    </row>
    <row r="4840">
      <c r="A4840">
        <f>IF(B4840&lt;&gt;"", "AWARD-"&amp;TEXT(ROW()-1,"0000"), "")</f>
        <v/>
      </c>
      <c r="B4840" s="4" t="n"/>
      <c r="C4840" s="4" t="n"/>
      <c r="D4840" s="4" t="n"/>
      <c r="E4840" s="6" t="n"/>
      <c r="F4840" s="7" t="n"/>
      <c r="G4840" s="6" t="n"/>
      <c r="H4840" s="6" t="n"/>
      <c r="I4840" s="6" t="n"/>
      <c r="J4840" s="5">
        <f>SUMIFS(amount_expended,cfda_key,V4840)</f>
        <v/>
      </c>
      <c r="K4840" s="5">
        <f>IF(G4840="OTHER CLUSTER NOT LISTED ABOVE",SUMIFS(amount_expended,uniform_other_cluster_name,X4840), IF(AND(OR(G4840="N/A",G4840=""),H4840=""),0,IF(G4840="STATE CLUSTER",SUMIFS(amount_expended,uniform_state_cluster_name,W4840),SUMIFS(amount_expended,cluster_name,G4840))))</f>
        <v/>
      </c>
      <c r="L4840" s="6" t="n"/>
      <c r="M4840" s="4" t="n"/>
      <c r="N4840" s="6" t="n"/>
      <c r="O4840" s="4" t="n"/>
      <c r="P4840" s="4" t="n"/>
      <c r="Q4840" s="6" t="n"/>
      <c r="R4840" s="7" t="n"/>
      <c r="S4840" s="6" t="n"/>
      <c r="T4840" s="6" t="n"/>
      <c r="U4840" s="6" t="n"/>
      <c r="V4840" s="3">
        <f>IF(OR(B4840="",C4840),"",CONCATENATE(B4840,".",C4840))</f>
        <v/>
      </c>
      <c r="W4840">
        <f>UPPER(TRIM(H4840))</f>
        <v/>
      </c>
      <c r="X4840">
        <f>UPPER(TRIM(I4840))</f>
        <v/>
      </c>
      <c r="Y4840">
        <f>IF(V4840&lt;&gt;"",IFERROR(INDEX(federal_program_name_lookup,MATCH(V4840,aln_lookup,0)),""),"")</f>
        <v/>
      </c>
    </row>
    <row r="4841">
      <c r="A4841">
        <f>IF(B4841&lt;&gt;"", "AWARD-"&amp;TEXT(ROW()-1,"0000"), "")</f>
        <v/>
      </c>
      <c r="B4841" s="4" t="n"/>
      <c r="C4841" s="4" t="n"/>
      <c r="D4841" s="4" t="n"/>
      <c r="E4841" s="6" t="n"/>
      <c r="F4841" s="7" t="n"/>
      <c r="G4841" s="6" t="n"/>
      <c r="H4841" s="6" t="n"/>
      <c r="I4841" s="6" t="n"/>
      <c r="J4841" s="5">
        <f>SUMIFS(amount_expended,cfda_key,V4841)</f>
        <v/>
      </c>
      <c r="K4841" s="5">
        <f>IF(G4841="OTHER CLUSTER NOT LISTED ABOVE",SUMIFS(amount_expended,uniform_other_cluster_name,X4841), IF(AND(OR(G4841="N/A",G4841=""),H4841=""),0,IF(G4841="STATE CLUSTER",SUMIFS(amount_expended,uniform_state_cluster_name,W4841),SUMIFS(amount_expended,cluster_name,G4841))))</f>
        <v/>
      </c>
      <c r="L4841" s="6" t="n"/>
      <c r="M4841" s="4" t="n"/>
      <c r="N4841" s="6" t="n"/>
      <c r="O4841" s="4" t="n"/>
      <c r="P4841" s="4" t="n"/>
      <c r="Q4841" s="6" t="n"/>
      <c r="R4841" s="7" t="n"/>
      <c r="S4841" s="6" t="n"/>
      <c r="T4841" s="6" t="n"/>
      <c r="U4841" s="6" t="n"/>
      <c r="V4841" s="3">
        <f>IF(OR(B4841="",C4841),"",CONCATENATE(B4841,".",C4841))</f>
        <v/>
      </c>
      <c r="W4841">
        <f>UPPER(TRIM(H4841))</f>
        <v/>
      </c>
      <c r="X4841">
        <f>UPPER(TRIM(I4841))</f>
        <v/>
      </c>
      <c r="Y4841">
        <f>IF(V4841&lt;&gt;"",IFERROR(INDEX(federal_program_name_lookup,MATCH(V4841,aln_lookup,0)),""),"")</f>
        <v/>
      </c>
    </row>
    <row r="4842">
      <c r="A4842">
        <f>IF(B4842&lt;&gt;"", "AWARD-"&amp;TEXT(ROW()-1,"0000"), "")</f>
        <v/>
      </c>
      <c r="B4842" s="4" t="n"/>
      <c r="C4842" s="4" t="n"/>
      <c r="D4842" s="4" t="n"/>
      <c r="E4842" s="6" t="n"/>
      <c r="F4842" s="7" t="n"/>
      <c r="G4842" s="6" t="n"/>
      <c r="H4842" s="6" t="n"/>
      <c r="I4842" s="6" t="n"/>
      <c r="J4842" s="5">
        <f>SUMIFS(amount_expended,cfda_key,V4842)</f>
        <v/>
      </c>
      <c r="K4842" s="5">
        <f>IF(G4842="OTHER CLUSTER NOT LISTED ABOVE",SUMIFS(amount_expended,uniform_other_cluster_name,X4842), IF(AND(OR(G4842="N/A",G4842=""),H4842=""),0,IF(G4842="STATE CLUSTER",SUMIFS(amount_expended,uniform_state_cluster_name,W4842),SUMIFS(amount_expended,cluster_name,G4842))))</f>
        <v/>
      </c>
      <c r="L4842" s="6" t="n"/>
      <c r="M4842" s="4" t="n"/>
      <c r="N4842" s="6" t="n"/>
      <c r="O4842" s="4" t="n"/>
      <c r="P4842" s="4" t="n"/>
      <c r="Q4842" s="6" t="n"/>
      <c r="R4842" s="7" t="n"/>
      <c r="S4842" s="6" t="n"/>
      <c r="T4842" s="6" t="n"/>
      <c r="U4842" s="6" t="n"/>
      <c r="V4842" s="3">
        <f>IF(OR(B4842="",C4842),"",CONCATENATE(B4842,".",C4842))</f>
        <v/>
      </c>
      <c r="W4842">
        <f>UPPER(TRIM(H4842))</f>
        <v/>
      </c>
      <c r="X4842">
        <f>UPPER(TRIM(I4842))</f>
        <v/>
      </c>
      <c r="Y4842">
        <f>IF(V4842&lt;&gt;"",IFERROR(INDEX(federal_program_name_lookup,MATCH(V4842,aln_lookup,0)),""),"")</f>
        <v/>
      </c>
    </row>
    <row r="4843">
      <c r="A4843">
        <f>IF(B4843&lt;&gt;"", "AWARD-"&amp;TEXT(ROW()-1,"0000"), "")</f>
        <v/>
      </c>
      <c r="B4843" s="4" t="n"/>
      <c r="C4843" s="4" t="n"/>
      <c r="D4843" s="4" t="n"/>
      <c r="E4843" s="6" t="n"/>
      <c r="F4843" s="7" t="n"/>
      <c r="G4843" s="6" t="n"/>
      <c r="H4843" s="6" t="n"/>
      <c r="I4843" s="6" t="n"/>
      <c r="J4843" s="5">
        <f>SUMIFS(amount_expended,cfda_key,V4843)</f>
        <v/>
      </c>
      <c r="K4843" s="5">
        <f>IF(G4843="OTHER CLUSTER NOT LISTED ABOVE",SUMIFS(amount_expended,uniform_other_cluster_name,X4843), IF(AND(OR(G4843="N/A",G4843=""),H4843=""),0,IF(G4843="STATE CLUSTER",SUMIFS(amount_expended,uniform_state_cluster_name,W4843),SUMIFS(amount_expended,cluster_name,G4843))))</f>
        <v/>
      </c>
      <c r="L4843" s="6" t="n"/>
      <c r="M4843" s="4" t="n"/>
      <c r="N4843" s="6" t="n"/>
      <c r="O4843" s="4" t="n"/>
      <c r="P4843" s="4" t="n"/>
      <c r="Q4843" s="6" t="n"/>
      <c r="R4843" s="7" t="n"/>
      <c r="S4843" s="6" t="n"/>
      <c r="T4843" s="6" t="n"/>
      <c r="U4843" s="6" t="n"/>
      <c r="V4843" s="3">
        <f>IF(OR(B4843="",C4843),"",CONCATENATE(B4843,".",C4843))</f>
        <v/>
      </c>
      <c r="W4843">
        <f>UPPER(TRIM(H4843))</f>
        <v/>
      </c>
      <c r="X4843">
        <f>UPPER(TRIM(I4843))</f>
        <v/>
      </c>
      <c r="Y4843">
        <f>IF(V4843&lt;&gt;"",IFERROR(INDEX(federal_program_name_lookup,MATCH(V4843,aln_lookup,0)),""),"")</f>
        <v/>
      </c>
    </row>
    <row r="4844">
      <c r="A4844">
        <f>IF(B4844&lt;&gt;"", "AWARD-"&amp;TEXT(ROW()-1,"0000"), "")</f>
        <v/>
      </c>
      <c r="B4844" s="4" t="n"/>
      <c r="C4844" s="4" t="n"/>
      <c r="D4844" s="4" t="n"/>
      <c r="E4844" s="6" t="n"/>
      <c r="F4844" s="7" t="n"/>
      <c r="G4844" s="6" t="n"/>
      <c r="H4844" s="6" t="n"/>
      <c r="I4844" s="6" t="n"/>
      <c r="J4844" s="5">
        <f>SUMIFS(amount_expended,cfda_key,V4844)</f>
        <v/>
      </c>
      <c r="K4844" s="5">
        <f>IF(G4844="OTHER CLUSTER NOT LISTED ABOVE",SUMIFS(amount_expended,uniform_other_cluster_name,X4844), IF(AND(OR(G4844="N/A",G4844=""),H4844=""),0,IF(G4844="STATE CLUSTER",SUMIFS(amount_expended,uniform_state_cluster_name,W4844),SUMIFS(amount_expended,cluster_name,G4844))))</f>
        <v/>
      </c>
      <c r="L4844" s="6" t="n"/>
      <c r="M4844" s="4" t="n"/>
      <c r="N4844" s="6" t="n"/>
      <c r="O4844" s="4" t="n"/>
      <c r="P4844" s="4" t="n"/>
      <c r="Q4844" s="6" t="n"/>
      <c r="R4844" s="7" t="n"/>
      <c r="S4844" s="6" t="n"/>
      <c r="T4844" s="6" t="n"/>
      <c r="U4844" s="6" t="n"/>
      <c r="V4844" s="3">
        <f>IF(OR(B4844="",C4844),"",CONCATENATE(B4844,".",C4844))</f>
        <v/>
      </c>
      <c r="W4844">
        <f>UPPER(TRIM(H4844))</f>
        <v/>
      </c>
      <c r="X4844">
        <f>UPPER(TRIM(I4844))</f>
        <v/>
      </c>
      <c r="Y4844">
        <f>IF(V4844&lt;&gt;"",IFERROR(INDEX(federal_program_name_lookup,MATCH(V4844,aln_lookup,0)),""),"")</f>
        <v/>
      </c>
    </row>
    <row r="4845">
      <c r="A4845">
        <f>IF(B4845&lt;&gt;"", "AWARD-"&amp;TEXT(ROW()-1,"0000"), "")</f>
        <v/>
      </c>
      <c r="B4845" s="4" t="n"/>
      <c r="C4845" s="4" t="n"/>
      <c r="D4845" s="4" t="n"/>
      <c r="E4845" s="6" t="n"/>
      <c r="F4845" s="7" t="n"/>
      <c r="G4845" s="6" t="n"/>
      <c r="H4845" s="6" t="n"/>
      <c r="I4845" s="6" t="n"/>
      <c r="J4845" s="5">
        <f>SUMIFS(amount_expended,cfda_key,V4845)</f>
        <v/>
      </c>
      <c r="K4845" s="5">
        <f>IF(G4845="OTHER CLUSTER NOT LISTED ABOVE",SUMIFS(amount_expended,uniform_other_cluster_name,X4845), IF(AND(OR(G4845="N/A",G4845=""),H4845=""),0,IF(G4845="STATE CLUSTER",SUMIFS(amount_expended,uniform_state_cluster_name,W4845),SUMIFS(amount_expended,cluster_name,G4845))))</f>
        <v/>
      </c>
      <c r="L4845" s="6" t="n"/>
      <c r="M4845" s="4" t="n"/>
      <c r="N4845" s="6" t="n"/>
      <c r="O4845" s="4" t="n"/>
      <c r="P4845" s="4" t="n"/>
      <c r="Q4845" s="6" t="n"/>
      <c r="R4845" s="7" t="n"/>
      <c r="S4845" s="6" t="n"/>
      <c r="T4845" s="6" t="n"/>
      <c r="U4845" s="6" t="n"/>
      <c r="V4845" s="3">
        <f>IF(OR(B4845="",C4845),"",CONCATENATE(B4845,".",C4845))</f>
        <v/>
      </c>
      <c r="W4845">
        <f>UPPER(TRIM(H4845))</f>
        <v/>
      </c>
      <c r="X4845">
        <f>UPPER(TRIM(I4845))</f>
        <v/>
      </c>
      <c r="Y4845">
        <f>IF(V4845&lt;&gt;"",IFERROR(INDEX(federal_program_name_lookup,MATCH(V4845,aln_lookup,0)),""),"")</f>
        <v/>
      </c>
    </row>
    <row r="4846">
      <c r="A4846">
        <f>IF(B4846&lt;&gt;"", "AWARD-"&amp;TEXT(ROW()-1,"0000"), "")</f>
        <v/>
      </c>
      <c r="B4846" s="4" t="n"/>
      <c r="C4846" s="4" t="n"/>
      <c r="D4846" s="4" t="n"/>
      <c r="E4846" s="6" t="n"/>
      <c r="F4846" s="7" t="n"/>
      <c r="G4846" s="6" t="n"/>
      <c r="H4846" s="6" t="n"/>
      <c r="I4846" s="6" t="n"/>
      <c r="J4846" s="5">
        <f>SUMIFS(amount_expended,cfda_key,V4846)</f>
        <v/>
      </c>
      <c r="K4846" s="5">
        <f>IF(G4846="OTHER CLUSTER NOT LISTED ABOVE",SUMIFS(amount_expended,uniform_other_cluster_name,X4846), IF(AND(OR(G4846="N/A",G4846=""),H4846=""),0,IF(G4846="STATE CLUSTER",SUMIFS(amount_expended,uniform_state_cluster_name,W4846),SUMIFS(amount_expended,cluster_name,G4846))))</f>
        <v/>
      </c>
      <c r="L4846" s="6" t="n"/>
      <c r="M4846" s="4" t="n"/>
      <c r="N4846" s="6" t="n"/>
      <c r="O4846" s="4" t="n"/>
      <c r="P4846" s="4" t="n"/>
      <c r="Q4846" s="6" t="n"/>
      <c r="R4846" s="7" t="n"/>
      <c r="S4846" s="6" t="n"/>
      <c r="T4846" s="6" t="n"/>
      <c r="U4846" s="6" t="n"/>
      <c r="V4846" s="3">
        <f>IF(OR(B4846="",C4846),"",CONCATENATE(B4846,".",C4846))</f>
        <v/>
      </c>
      <c r="W4846">
        <f>UPPER(TRIM(H4846))</f>
        <v/>
      </c>
      <c r="X4846">
        <f>UPPER(TRIM(I4846))</f>
        <v/>
      </c>
      <c r="Y4846">
        <f>IF(V4846&lt;&gt;"",IFERROR(INDEX(federal_program_name_lookup,MATCH(V4846,aln_lookup,0)),""),"")</f>
        <v/>
      </c>
    </row>
    <row r="4847">
      <c r="A4847">
        <f>IF(B4847&lt;&gt;"", "AWARD-"&amp;TEXT(ROW()-1,"0000"), "")</f>
        <v/>
      </c>
      <c r="B4847" s="4" t="n"/>
      <c r="C4847" s="4" t="n"/>
      <c r="D4847" s="4" t="n"/>
      <c r="E4847" s="6" t="n"/>
      <c r="F4847" s="7" t="n"/>
      <c r="G4847" s="6" t="n"/>
      <c r="H4847" s="6" t="n"/>
      <c r="I4847" s="6" t="n"/>
      <c r="J4847" s="5">
        <f>SUMIFS(amount_expended,cfda_key,V4847)</f>
        <v/>
      </c>
      <c r="K4847" s="5">
        <f>IF(G4847="OTHER CLUSTER NOT LISTED ABOVE",SUMIFS(amount_expended,uniform_other_cluster_name,X4847), IF(AND(OR(G4847="N/A",G4847=""),H4847=""),0,IF(G4847="STATE CLUSTER",SUMIFS(amount_expended,uniform_state_cluster_name,W4847),SUMIFS(amount_expended,cluster_name,G4847))))</f>
        <v/>
      </c>
      <c r="L4847" s="6" t="n"/>
      <c r="M4847" s="4" t="n"/>
      <c r="N4847" s="6" t="n"/>
      <c r="O4847" s="4" t="n"/>
      <c r="P4847" s="4" t="n"/>
      <c r="Q4847" s="6" t="n"/>
      <c r="R4847" s="7" t="n"/>
      <c r="S4847" s="6" t="n"/>
      <c r="T4847" s="6" t="n"/>
      <c r="U4847" s="6" t="n"/>
      <c r="V4847" s="3">
        <f>IF(OR(B4847="",C4847),"",CONCATENATE(B4847,".",C4847))</f>
        <v/>
      </c>
      <c r="W4847">
        <f>UPPER(TRIM(H4847))</f>
        <v/>
      </c>
      <c r="X4847">
        <f>UPPER(TRIM(I4847))</f>
        <v/>
      </c>
      <c r="Y4847">
        <f>IF(V4847&lt;&gt;"",IFERROR(INDEX(federal_program_name_lookup,MATCH(V4847,aln_lookup,0)),""),"")</f>
        <v/>
      </c>
    </row>
    <row r="4848">
      <c r="A4848">
        <f>IF(B4848&lt;&gt;"", "AWARD-"&amp;TEXT(ROW()-1,"0000"), "")</f>
        <v/>
      </c>
      <c r="B4848" s="4" t="n"/>
      <c r="C4848" s="4" t="n"/>
      <c r="D4848" s="4" t="n"/>
      <c r="E4848" s="6" t="n"/>
      <c r="F4848" s="7" t="n"/>
      <c r="G4848" s="6" t="n"/>
      <c r="H4848" s="6" t="n"/>
      <c r="I4848" s="6" t="n"/>
      <c r="J4848" s="5">
        <f>SUMIFS(amount_expended,cfda_key,V4848)</f>
        <v/>
      </c>
      <c r="K4848" s="5">
        <f>IF(G4848="OTHER CLUSTER NOT LISTED ABOVE",SUMIFS(amount_expended,uniform_other_cluster_name,X4848), IF(AND(OR(G4848="N/A",G4848=""),H4848=""),0,IF(G4848="STATE CLUSTER",SUMIFS(amount_expended,uniform_state_cluster_name,W4848),SUMIFS(amount_expended,cluster_name,G4848))))</f>
        <v/>
      </c>
      <c r="L4848" s="6" t="n"/>
      <c r="M4848" s="4" t="n"/>
      <c r="N4848" s="6" t="n"/>
      <c r="O4848" s="4" t="n"/>
      <c r="P4848" s="4" t="n"/>
      <c r="Q4848" s="6" t="n"/>
      <c r="R4848" s="7" t="n"/>
      <c r="S4848" s="6" t="n"/>
      <c r="T4848" s="6" t="n"/>
      <c r="U4848" s="6" t="n"/>
      <c r="V4848" s="3">
        <f>IF(OR(B4848="",C4848),"",CONCATENATE(B4848,".",C4848))</f>
        <v/>
      </c>
      <c r="W4848">
        <f>UPPER(TRIM(H4848))</f>
        <v/>
      </c>
      <c r="X4848">
        <f>UPPER(TRIM(I4848))</f>
        <v/>
      </c>
      <c r="Y4848">
        <f>IF(V4848&lt;&gt;"",IFERROR(INDEX(federal_program_name_lookup,MATCH(V4848,aln_lookup,0)),""),"")</f>
        <v/>
      </c>
    </row>
    <row r="4849">
      <c r="A4849">
        <f>IF(B4849&lt;&gt;"", "AWARD-"&amp;TEXT(ROW()-1,"0000"), "")</f>
        <v/>
      </c>
      <c r="B4849" s="4" t="n"/>
      <c r="C4849" s="4" t="n"/>
      <c r="D4849" s="4" t="n"/>
      <c r="E4849" s="6" t="n"/>
      <c r="F4849" s="7" t="n"/>
      <c r="G4849" s="6" t="n"/>
      <c r="H4849" s="6" t="n"/>
      <c r="I4849" s="6" t="n"/>
      <c r="J4849" s="5">
        <f>SUMIFS(amount_expended,cfda_key,V4849)</f>
        <v/>
      </c>
      <c r="K4849" s="5">
        <f>IF(G4849="OTHER CLUSTER NOT LISTED ABOVE",SUMIFS(amount_expended,uniform_other_cluster_name,X4849), IF(AND(OR(G4849="N/A",G4849=""),H4849=""),0,IF(G4849="STATE CLUSTER",SUMIFS(amount_expended,uniform_state_cluster_name,W4849),SUMIFS(amount_expended,cluster_name,G4849))))</f>
        <v/>
      </c>
      <c r="L4849" s="6" t="n"/>
      <c r="M4849" s="4" t="n"/>
      <c r="N4849" s="6" t="n"/>
      <c r="O4849" s="4" t="n"/>
      <c r="P4849" s="4" t="n"/>
      <c r="Q4849" s="6" t="n"/>
      <c r="R4849" s="7" t="n"/>
      <c r="S4849" s="6" t="n"/>
      <c r="T4849" s="6" t="n"/>
      <c r="U4849" s="6" t="n"/>
      <c r="V4849" s="3">
        <f>IF(OR(B4849="",C4849),"",CONCATENATE(B4849,".",C4849))</f>
        <v/>
      </c>
      <c r="W4849">
        <f>UPPER(TRIM(H4849))</f>
        <v/>
      </c>
      <c r="X4849">
        <f>UPPER(TRIM(I4849))</f>
        <v/>
      </c>
      <c r="Y4849">
        <f>IF(V4849&lt;&gt;"",IFERROR(INDEX(federal_program_name_lookup,MATCH(V4849,aln_lookup,0)),""),"")</f>
        <v/>
      </c>
    </row>
    <row r="4850">
      <c r="A4850">
        <f>IF(B4850&lt;&gt;"", "AWARD-"&amp;TEXT(ROW()-1,"0000"), "")</f>
        <v/>
      </c>
      <c r="B4850" s="4" t="n"/>
      <c r="C4850" s="4" t="n"/>
      <c r="D4850" s="4" t="n"/>
      <c r="E4850" s="6" t="n"/>
      <c r="F4850" s="7" t="n"/>
      <c r="G4850" s="6" t="n"/>
      <c r="H4850" s="6" t="n"/>
      <c r="I4850" s="6" t="n"/>
      <c r="J4850" s="5">
        <f>SUMIFS(amount_expended,cfda_key,V4850)</f>
        <v/>
      </c>
      <c r="K4850" s="5">
        <f>IF(G4850="OTHER CLUSTER NOT LISTED ABOVE",SUMIFS(amount_expended,uniform_other_cluster_name,X4850), IF(AND(OR(G4850="N/A",G4850=""),H4850=""),0,IF(G4850="STATE CLUSTER",SUMIFS(amount_expended,uniform_state_cluster_name,W4850),SUMIFS(amount_expended,cluster_name,G4850))))</f>
        <v/>
      </c>
      <c r="L4850" s="6" t="n"/>
      <c r="M4850" s="4" t="n"/>
      <c r="N4850" s="6" t="n"/>
      <c r="O4850" s="4" t="n"/>
      <c r="P4850" s="4" t="n"/>
      <c r="Q4850" s="6" t="n"/>
      <c r="R4850" s="7" t="n"/>
      <c r="S4850" s="6" t="n"/>
      <c r="T4850" s="6" t="n"/>
      <c r="U4850" s="6" t="n"/>
      <c r="V4850" s="3">
        <f>IF(OR(B4850="",C4850),"",CONCATENATE(B4850,".",C4850))</f>
        <v/>
      </c>
      <c r="W4850">
        <f>UPPER(TRIM(H4850))</f>
        <v/>
      </c>
      <c r="X4850">
        <f>UPPER(TRIM(I4850))</f>
        <v/>
      </c>
      <c r="Y4850">
        <f>IF(V4850&lt;&gt;"",IFERROR(INDEX(federal_program_name_lookup,MATCH(V4850,aln_lookup,0)),""),"")</f>
        <v/>
      </c>
    </row>
    <row r="4851">
      <c r="A4851">
        <f>IF(B4851&lt;&gt;"", "AWARD-"&amp;TEXT(ROW()-1,"0000"), "")</f>
        <v/>
      </c>
      <c r="B4851" s="4" t="n"/>
      <c r="C4851" s="4" t="n"/>
      <c r="D4851" s="4" t="n"/>
      <c r="E4851" s="6" t="n"/>
      <c r="F4851" s="7" t="n"/>
      <c r="G4851" s="6" t="n"/>
      <c r="H4851" s="6" t="n"/>
      <c r="I4851" s="6" t="n"/>
      <c r="J4851" s="5">
        <f>SUMIFS(amount_expended,cfda_key,V4851)</f>
        <v/>
      </c>
      <c r="K4851" s="5">
        <f>IF(G4851="OTHER CLUSTER NOT LISTED ABOVE",SUMIFS(amount_expended,uniform_other_cluster_name,X4851), IF(AND(OR(G4851="N/A",G4851=""),H4851=""),0,IF(G4851="STATE CLUSTER",SUMIFS(amount_expended,uniform_state_cluster_name,W4851),SUMIFS(amount_expended,cluster_name,G4851))))</f>
        <v/>
      </c>
      <c r="L4851" s="6" t="n"/>
      <c r="M4851" s="4" t="n"/>
      <c r="N4851" s="6" t="n"/>
      <c r="O4851" s="4" t="n"/>
      <c r="P4851" s="4" t="n"/>
      <c r="Q4851" s="6" t="n"/>
      <c r="R4851" s="7" t="n"/>
      <c r="S4851" s="6" t="n"/>
      <c r="T4851" s="6" t="n"/>
      <c r="U4851" s="6" t="n"/>
      <c r="V4851" s="3">
        <f>IF(OR(B4851="",C4851),"",CONCATENATE(B4851,".",C4851))</f>
        <v/>
      </c>
      <c r="W4851">
        <f>UPPER(TRIM(H4851))</f>
        <v/>
      </c>
      <c r="X4851">
        <f>UPPER(TRIM(I4851))</f>
        <v/>
      </c>
      <c r="Y4851">
        <f>IF(V4851&lt;&gt;"",IFERROR(INDEX(federal_program_name_lookup,MATCH(V4851,aln_lookup,0)),""),"")</f>
        <v/>
      </c>
    </row>
    <row r="4852">
      <c r="A4852">
        <f>IF(B4852&lt;&gt;"", "AWARD-"&amp;TEXT(ROW()-1,"0000"), "")</f>
        <v/>
      </c>
      <c r="B4852" s="4" t="n"/>
      <c r="C4852" s="4" t="n"/>
      <c r="D4852" s="4" t="n"/>
      <c r="E4852" s="6" t="n"/>
      <c r="F4852" s="7" t="n"/>
      <c r="G4852" s="6" t="n"/>
      <c r="H4852" s="6" t="n"/>
      <c r="I4852" s="6" t="n"/>
      <c r="J4852" s="5">
        <f>SUMIFS(amount_expended,cfda_key,V4852)</f>
        <v/>
      </c>
      <c r="K4852" s="5">
        <f>IF(G4852="OTHER CLUSTER NOT LISTED ABOVE",SUMIFS(amount_expended,uniform_other_cluster_name,X4852), IF(AND(OR(G4852="N/A",G4852=""),H4852=""),0,IF(G4852="STATE CLUSTER",SUMIFS(amount_expended,uniform_state_cluster_name,W4852),SUMIFS(amount_expended,cluster_name,G4852))))</f>
        <v/>
      </c>
      <c r="L4852" s="6" t="n"/>
      <c r="M4852" s="4" t="n"/>
      <c r="N4852" s="6" t="n"/>
      <c r="O4852" s="4" t="n"/>
      <c r="P4852" s="4" t="n"/>
      <c r="Q4852" s="6" t="n"/>
      <c r="R4852" s="7" t="n"/>
      <c r="S4852" s="6" t="n"/>
      <c r="T4852" s="6" t="n"/>
      <c r="U4852" s="6" t="n"/>
      <c r="V4852" s="3">
        <f>IF(OR(B4852="",C4852),"",CONCATENATE(B4852,".",C4852))</f>
        <v/>
      </c>
      <c r="W4852">
        <f>UPPER(TRIM(H4852))</f>
        <v/>
      </c>
      <c r="X4852">
        <f>UPPER(TRIM(I4852))</f>
        <v/>
      </c>
      <c r="Y4852">
        <f>IF(V4852&lt;&gt;"",IFERROR(INDEX(federal_program_name_lookup,MATCH(V4852,aln_lookup,0)),""),"")</f>
        <v/>
      </c>
    </row>
    <row r="4853">
      <c r="A4853">
        <f>IF(B4853&lt;&gt;"", "AWARD-"&amp;TEXT(ROW()-1,"0000"), "")</f>
        <v/>
      </c>
      <c r="B4853" s="4" t="n"/>
      <c r="C4853" s="4" t="n"/>
      <c r="D4853" s="4" t="n"/>
      <c r="E4853" s="6" t="n"/>
      <c r="F4853" s="7" t="n"/>
      <c r="G4853" s="6" t="n"/>
      <c r="H4853" s="6" t="n"/>
      <c r="I4853" s="6" t="n"/>
      <c r="J4853" s="5">
        <f>SUMIFS(amount_expended,cfda_key,V4853)</f>
        <v/>
      </c>
      <c r="K4853" s="5">
        <f>IF(G4853="OTHER CLUSTER NOT LISTED ABOVE",SUMIFS(amount_expended,uniform_other_cluster_name,X4853), IF(AND(OR(G4853="N/A",G4853=""),H4853=""),0,IF(G4853="STATE CLUSTER",SUMIFS(amount_expended,uniform_state_cluster_name,W4853),SUMIFS(amount_expended,cluster_name,G4853))))</f>
        <v/>
      </c>
      <c r="L4853" s="6" t="n"/>
      <c r="M4853" s="4" t="n"/>
      <c r="N4853" s="6" t="n"/>
      <c r="O4853" s="4" t="n"/>
      <c r="P4853" s="4" t="n"/>
      <c r="Q4853" s="6" t="n"/>
      <c r="R4853" s="7" t="n"/>
      <c r="S4853" s="6" t="n"/>
      <c r="T4853" s="6" t="n"/>
      <c r="U4853" s="6" t="n"/>
      <c r="V4853" s="3">
        <f>IF(OR(B4853="",C4853),"",CONCATENATE(B4853,".",C4853))</f>
        <v/>
      </c>
      <c r="W4853">
        <f>UPPER(TRIM(H4853))</f>
        <v/>
      </c>
      <c r="X4853">
        <f>UPPER(TRIM(I4853))</f>
        <v/>
      </c>
      <c r="Y4853">
        <f>IF(V4853&lt;&gt;"",IFERROR(INDEX(federal_program_name_lookup,MATCH(V4853,aln_lookup,0)),""),"")</f>
        <v/>
      </c>
    </row>
    <row r="4854">
      <c r="A4854">
        <f>IF(B4854&lt;&gt;"", "AWARD-"&amp;TEXT(ROW()-1,"0000"), "")</f>
        <v/>
      </c>
      <c r="B4854" s="4" t="n"/>
      <c r="C4854" s="4" t="n"/>
      <c r="D4854" s="4" t="n"/>
      <c r="E4854" s="6" t="n"/>
      <c r="F4854" s="7" t="n"/>
      <c r="G4854" s="6" t="n"/>
      <c r="H4854" s="6" t="n"/>
      <c r="I4854" s="6" t="n"/>
      <c r="J4854" s="5">
        <f>SUMIFS(amount_expended,cfda_key,V4854)</f>
        <v/>
      </c>
      <c r="K4854" s="5">
        <f>IF(G4854="OTHER CLUSTER NOT LISTED ABOVE",SUMIFS(amount_expended,uniform_other_cluster_name,X4854), IF(AND(OR(G4854="N/A",G4854=""),H4854=""),0,IF(G4854="STATE CLUSTER",SUMIFS(amount_expended,uniform_state_cluster_name,W4854),SUMIFS(amount_expended,cluster_name,G4854))))</f>
        <v/>
      </c>
      <c r="L4854" s="6" t="n"/>
      <c r="M4854" s="4" t="n"/>
      <c r="N4854" s="6" t="n"/>
      <c r="O4854" s="4" t="n"/>
      <c r="P4854" s="4" t="n"/>
      <c r="Q4854" s="6" t="n"/>
      <c r="R4854" s="7" t="n"/>
      <c r="S4854" s="6" t="n"/>
      <c r="T4854" s="6" t="n"/>
      <c r="U4854" s="6" t="n"/>
      <c r="V4854" s="3">
        <f>IF(OR(B4854="",C4854),"",CONCATENATE(B4854,".",C4854))</f>
        <v/>
      </c>
      <c r="W4854">
        <f>UPPER(TRIM(H4854))</f>
        <v/>
      </c>
      <c r="X4854">
        <f>UPPER(TRIM(I4854))</f>
        <v/>
      </c>
      <c r="Y4854">
        <f>IF(V4854&lt;&gt;"",IFERROR(INDEX(federal_program_name_lookup,MATCH(V4854,aln_lookup,0)),""),"")</f>
        <v/>
      </c>
    </row>
    <row r="4855">
      <c r="A4855">
        <f>IF(B4855&lt;&gt;"", "AWARD-"&amp;TEXT(ROW()-1,"0000"), "")</f>
        <v/>
      </c>
      <c r="B4855" s="4" t="n"/>
      <c r="C4855" s="4" t="n"/>
      <c r="D4855" s="4" t="n"/>
      <c r="E4855" s="6" t="n"/>
      <c r="F4855" s="7" t="n"/>
      <c r="G4855" s="6" t="n"/>
      <c r="H4855" s="6" t="n"/>
      <c r="I4855" s="6" t="n"/>
      <c r="J4855" s="5">
        <f>SUMIFS(amount_expended,cfda_key,V4855)</f>
        <v/>
      </c>
      <c r="K4855" s="5">
        <f>IF(G4855="OTHER CLUSTER NOT LISTED ABOVE",SUMIFS(amount_expended,uniform_other_cluster_name,X4855), IF(AND(OR(G4855="N/A",G4855=""),H4855=""),0,IF(G4855="STATE CLUSTER",SUMIFS(amount_expended,uniform_state_cluster_name,W4855),SUMIFS(amount_expended,cluster_name,G4855))))</f>
        <v/>
      </c>
      <c r="L4855" s="6" t="n"/>
      <c r="M4855" s="4" t="n"/>
      <c r="N4855" s="6" t="n"/>
      <c r="O4855" s="4" t="n"/>
      <c r="P4855" s="4" t="n"/>
      <c r="Q4855" s="6" t="n"/>
      <c r="R4855" s="7" t="n"/>
      <c r="S4855" s="6" t="n"/>
      <c r="T4855" s="6" t="n"/>
      <c r="U4855" s="6" t="n"/>
      <c r="V4855" s="3">
        <f>IF(OR(B4855="",C4855),"",CONCATENATE(B4855,".",C4855))</f>
        <v/>
      </c>
      <c r="W4855">
        <f>UPPER(TRIM(H4855))</f>
        <v/>
      </c>
      <c r="X4855">
        <f>UPPER(TRIM(I4855))</f>
        <v/>
      </c>
      <c r="Y4855">
        <f>IF(V4855&lt;&gt;"",IFERROR(INDEX(federal_program_name_lookup,MATCH(V4855,aln_lookup,0)),""),"")</f>
        <v/>
      </c>
    </row>
    <row r="4856">
      <c r="A4856">
        <f>IF(B4856&lt;&gt;"", "AWARD-"&amp;TEXT(ROW()-1,"0000"), "")</f>
        <v/>
      </c>
      <c r="B4856" s="4" t="n"/>
      <c r="C4856" s="4" t="n"/>
      <c r="D4856" s="4" t="n"/>
      <c r="E4856" s="6" t="n"/>
      <c r="F4856" s="7" t="n"/>
      <c r="G4856" s="6" t="n"/>
      <c r="H4856" s="6" t="n"/>
      <c r="I4856" s="6" t="n"/>
      <c r="J4856" s="5">
        <f>SUMIFS(amount_expended,cfda_key,V4856)</f>
        <v/>
      </c>
      <c r="K4856" s="5">
        <f>IF(G4856="OTHER CLUSTER NOT LISTED ABOVE",SUMIFS(amount_expended,uniform_other_cluster_name,X4856), IF(AND(OR(G4856="N/A",G4856=""),H4856=""),0,IF(G4856="STATE CLUSTER",SUMIFS(amount_expended,uniform_state_cluster_name,W4856),SUMIFS(amount_expended,cluster_name,G4856))))</f>
        <v/>
      </c>
      <c r="L4856" s="6" t="n"/>
      <c r="M4856" s="4" t="n"/>
      <c r="N4856" s="6" t="n"/>
      <c r="O4856" s="4" t="n"/>
      <c r="P4856" s="4" t="n"/>
      <c r="Q4856" s="6" t="n"/>
      <c r="R4856" s="7" t="n"/>
      <c r="S4856" s="6" t="n"/>
      <c r="T4856" s="6" t="n"/>
      <c r="U4856" s="6" t="n"/>
      <c r="V4856" s="3">
        <f>IF(OR(B4856="",C4856),"",CONCATENATE(B4856,".",C4856))</f>
        <v/>
      </c>
      <c r="W4856">
        <f>UPPER(TRIM(H4856))</f>
        <v/>
      </c>
      <c r="X4856">
        <f>UPPER(TRIM(I4856))</f>
        <v/>
      </c>
      <c r="Y4856">
        <f>IF(V4856&lt;&gt;"",IFERROR(INDEX(federal_program_name_lookup,MATCH(V4856,aln_lookup,0)),""),"")</f>
        <v/>
      </c>
    </row>
    <row r="4857">
      <c r="A4857">
        <f>IF(B4857&lt;&gt;"", "AWARD-"&amp;TEXT(ROW()-1,"0000"), "")</f>
        <v/>
      </c>
      <c r="B4857" s="4" t="n"/>
      <c r="C4857" s="4" t="n"/>
      <c r="D4857" s="4" t="n"/>
      <c r="E4857" s="6" t="n"/>
      <c r="F4857" s="7" t="n"/>
      <c r="G4857" s="6" t="n"/>
      <c r="H4857" s="6" t="n"/>
      <c r="I4857" s="6" t="n"/>
      <c r="J4857" s="5">
        <f>SUMIFS(amount_expended,cfda_key,V4857)</f>
        <v/>
      </c>
      <c r="K4857" s="5">
        <f>IF(G4857="OTHER CLUSTER NOT LISTED ABOVE",SUMIFS(amount_expended,uniform_other_cluster_name,X4857), IF(AND(OR(G4857="N/A",G4857=""),H4857=""),0,IF(G4857="STATE CLUSTER",SUMIFS(amount_expended,uniform_state_cluster_name,W4857),SUMIFS(amount_expended,cluster_name,G4857))))</f>
        <v/>
      </c>
      <c r="L4857" s="6" t="n"/>
      <c r="M4857" s="4" t="n"/>
      <c r="N4857" s="6" t="n"/>
      <c r="O4857" s="4" t="n"/>
      <c r="P4857" s="4" t="n"/>
      <c r="Q4857" s="6" t="n"/>
      <c r="R4857" s="7" t="n"/>
      <c r="S4857" s="6" t="n"/>
      <c r="T4857" s="6" t="n"/>
      <c r="U4857" s="6" t="n"/>
      <c r="V4857" s="3">
        <f>IF(OR(B4857="",C4857),"",CONCATENATE(B4857,".",C4857))</f>
        <v/>
      </c>
      <c r="W4857">
        <f>UPPER(TRIM(H4857))</f>
        <v/>
      </c>
      <c r="X4857">
        <f>UPPER(TRIM(I4857))</f>
        <v/>
      </c>
      <c r="Y4857">
        <f>IF(V4857&lt;&gt;"",IFERROR(INDEX(federal_program_name_lookup,MATCH(V4857,aln_lookup,0)),""),"")</f>
        <v/>
      </c>
    </row>
    <row r="4858">
      <c r="A4858">
        <f>IF(B4858&lt;&gt;"", "AWARD-"&amp;TEXT(ROW()-1,"0000"), "")</f>
        <v/>
      </c>
      <c r="B4858" s="4" t="n"/>
      <c r="C4858" s="4" t="n"/>
      <c r="D4858" s="4" t="n"/>
      <c r="E4858" s="6" t="n"/>
      <c r="F4858" s="7" t="n"/>
      <c r="G4858" s="6" t="n"/>
      <c r="H4858" s="6" t="n"/>
      <c r="I4858" s="6" t="n"/>
      <c r="J4858" s="5">
        <f>SUMIFS(amount_expended,cfda_key,V4858)</f>
        <v/>
      </c>
      <c r="K4858" s="5">
        <f>IF(G4858="OTHER CLUSTER NOT LISTED ABOVE",SUMIFS(amount_expended,uniform_other_cluster_name,X4858), IF(AND(OR(G4858="N/A",G4858=""),H4858=""),0,IF(G4858="STATE CLUSTER",SUMIFS(amount_expended,uniform_state_cluster_name,W4858),SUMIFS(amount_expended,cluster_name,G4858))))</f>
        <v/>
      </c>
      <c r="L4858" s="6" t="n"/>
      <c r="M4858" s="4" t="n"/>
      <c r="N4858" s="6" t="n"/>
      <c r="O4858" s="4" t="n"/>
      <c r="P4858" s="4" t="n"/>
      <c r="Q4858" s="6" t="n"/>
      <c r="R4858" s="7" t="n"/>
      <c r="S4858" s="6" t="n"/>
      <c r="T4858" s="6" t="n"/>
      <c r="U4858" s="6" t="n"/>
      <c r="V4858" s="3">
        <f>IF(OR(B4858="",C4858),"",CONCATENATE(B4858,".",C4858))</f>
        <v/>
      </c>
      <c r="W4858">
        <f>UPPER(TRIM(H4858))</f>
        <v/>
      </c>
      <c r="X4858">
        <f>UPPER(TRIM(I4858))</f>
        <v/>
      </c>
      <c r="Y4858">
        <f>IF(V4858&lt;&gt;"",IFERROR(INDEX(federal_program_name_lookup,MATCH(V4858,aln_lookup,0)),""),"")</f>
        <v/>
      </c>
    </row>
    <row r="4859">
      <c r="A4859">
        <f>IF(B4859&lt;&gt;"", "AWARD-"&amp;TEXT(ROW()-1,"0000"), "")</f>
        <v/>
      </c>
      <c r="B4859" s="4" t="n"/>
      <c r="C4859" s="4" t="n"/>
      <c r="D4859" s="4" t="n"/>
      <c r="E4859" s="6" t="n"/>
      <c r="F4859" s="7" t="n"/>
      <c r="G4859" s="6" t="n"/>
      <c r="H4859" s="6" t="n"/>
      <c r="I4859" s="6" t="n"/>
      <c r="J4859" s="5">
        <f>SUMIFS(amount_expended,cfda_key,V4859)</f>
        <v/>
      </c>
      <c r="K4859" s="5">
        <f>IF(G4859="OTHER CLUSTER NOT LISTED ABOVE",SUMIFS(amount_expended,uniform_other_cluster_name,X4859), IF(AND(OR(G4859="N/A",G4859=""),H4859=""),0,IF(G4859="STATE CLUSTER",SUMIFS(amount_expended,uniform_state_cluster_name,W4859),SUMIFS(amount_expended,cluster_name,G4859))))</f>
        <v/>
      </c>
      <c r="L4859" s="6" t="n"/>
      <c r="M4859" s="4" t="n"/>
      <c r="N4859" s="6" t="n"/>
      <c r="O4859" s="4" t="n"/>
      <c r="P4859" s="4" t="n"/>
      <c r="Q4859" s="6" t="n"/>
      <c r="R4859" s="7" t="n"/>
      <c r="S4859" s="6" t="n"/>
      <c r="T4859" s="6" t="n"/>
      <c r="U4859" s="6" t="n"/>
      <c r="V4859" s="3">
        <f>IF(OR(B4859="",C4859),"",CONCATENATE(B4859,".",C4859))</f>
        <v/>
      </c>
      <c r="W4859">
        <f>UPPER(TRIM(H4859))</f>
        <v/>
      </c>
      <c r="X4859">
        <f>UPPER(TRIM(I4859))</f>
        <v/>
      </c>
      <c r="Y4859">
        <f>IF(V4859&lt;&gt;"",IFERROR(INDEX(federal_program_name_lookup,MATCH(V4859,aln_lookup,0)),""),"")</f>
        <v/>
      </c>
    </row>
    <row r="4860">
      <c r="A4860">
        <f>IF(B4860&lt;&gt;"", "AWARD-"&amp;TEXT(ROW()-1,"0000"), "")</f>
        <v/>
      </c>
      <c r="B4860" s="4" t="n"/>
      <c r="C4860" s="4" t="n"/>
      <c r="D4860" s="4" t="n"/>
      <c r="E4860" s="6" t="n"/>
      <c r="F4860" s="7" t="n"/>
      <c r="G4860" s="6" t="n"/>
      <c r="H4860" s="6" t="n"/>
      <c r="I4860" s="6" t="n"/>
      <c r="J4860" s="5">
        <f>SUMIFS(amount_expended,cfda_key,V4860)</f>
        <v/>
      </c>
      <c r="K4860" s="5">
        <f>IF(G4860="OTHER CLUSTER NOT LISTED ABOVE",SUMIFS(amount_expended,uniform_other_cluster_name,X4860), IF(AND(OR(G4860="N/A",G4860=""),H4860=""),0,IF(G4860="STATE CLUSTER",SUMIFS(amount_expended,uniform_state_cluster_name,W4860),SUMIFS(amount_expended,cluster_name,G4860))))</f>
        <v/>
      </c>
      <c r="L4860" s="6" t="n"/>
      <c r="M4860" s="4" t="n"/>
      <c r="N4860" s="6" t="n"/>
      <c r="O4860" s="4" t="n"/>
      <c r="P4860" s="4" t="n"/>
      <c r="Q4860" s="6" t="n"/>
      <c r="R4860" s="7" t="n"/>
      <c r="S4860" s="6" t="n"/>
      <c r="T4860" s="6" t="n"/>
      <c r="U4860" s="6" t="n"/>
      <c r="V4860" s="3">
        <f>IF(OR(B4860="",C4860),"",CONCATENATE(B4860,".",C4860))</f>
        <v/>
      </c>
      <c r="W4860">
        <f>UPPER(TRIM(H4860))</f>
        <v/>
      </c>
      <c r="X4860">
        <f>UPPER(TRIM(I4860))</f>
        <v/>
      </c>
      <c r="Y4860">
        <f>IF(V4860&lt;&gt;"",IFERROR(INDEX(federal_program_name_lookup,MATCH(V4860,aln_lookup,0)),""),"")</f>
        <v/>
      </c>
    </row>
    <row r="4861">
      <c r="A4861">
        <f>IF(B4861&lt;&gt;"", "AWARD-"&amp;TEXT(ROW()-1,"0000"), "")</f>
        <v/>
      </c>
      <c r="B4861" s="4" t="n"/>
      <c r="C4861" s="4" t="n"/>
      <c r="D4861" s="4" t="n"/>
      <c r="E4861" s="6" t="n"/>
      <c r="F4861" s="7" t="n"/>
      <c r="G4861" s="6" t="n"/>
      <c r="H4861" s="6" t="n"/>
      <c r="I4861" s="6" t="n"/>
      <c r="J4861" s="5">
        <f>SUMIFS(amount_expended,cfda_key,V4861)</f>
        <v/>
      </c>
      <c r="K4861" s="5">
        <f>IF(G4861="OTHER CLUSTER NOT LISTED ABOVE",SUMIFS(amount_expended,uniform_other_cluster_name,X4861), IF(AND(OR(G4861="N/A",G4861=""),H4861=""),0,IF(G4861="STATE CLUSTER",SUMIFS(amount_expended,uniform_state_cluster_name,W4861),SUMIFS(amount_expended,cluster_name,G4861))))</f>
        <v/>
      </c>
      <c r="L4861" s="6" t="n"/>
      <c r="M4861" s="4" t="n"/>
      <c r="N4861" s="6" t="n"/>
      <c r="O4861" s="4" t="n"/>
      <c r="P4861" s="4" t="n"/>
      <c r="Q4861" s="6" t="n"/>
      <c r="R4861" s="7" t="n"/>
      <c r="S4861" s="6" t="n"/>
      <c r="T4861" s="6" t="n"/>
      <c r="U4861" s="6" t="n"/>
      <c r="V4861" s="3">
        <f>IF(OR(B4861="",C4861),"",CONCATENATE(B4861,".",C4861))</f>
        <v/>
      </c>
      <c r="W4861">
        <f>UPPER(TRIM(H4861))</f>
        <v/>
      </c>
      <c r="X4861">
        <f>UPPER(TRIM(I4861))</f>
        <v/>
      </c>
      <c r="Y4861">
        <f>IF(V4861&lt;&gt;"",IFERROR(INDEX(federal_program_name_lookup,MATCH(V4861,aln_lookup,0)),""),"")</f>
        <v/>
      </c>
    </row>
    <row r="4862">
      <c r="A4862">
        <f>IF(B4862&lt;&gt;"", "AWARD-"&amp;TEXT(ROW()-1,"0000"), "")</f>
        <v/>
      </c>
      <c r="B4862" s="4" t="n"/>
      <c r="C4862" s="4" t="n"/>
      <c r="D4862" s="4" t="n"/>
      <c r="E4862" s="6" t="n"/>
      <c r="F4862" s="7" t="n"/>
      <c r="G4862" s="6" t="n"/>
      <c r="H4862" s="6" t="n"/>
      <c r="I4862" s="6" t="n"/>
      <c r="J4862" s="5">
        <f>SUMIFS(amount_expended,cfda_key,V4862)</f>
        <v/>
      </c>
      <c r="K4862" s="5">
        <f>IF(G4862="OTHER CLUSTER NOT LISTED ABOVE",SUMIFS(amount_expended,uniform_other_cluster_name,X4862), IF(AND(OR(G4862="N/A",G4862=""),H4862=""),0,IF(G4862="STATE CLUSTER",SUMIFS(amount_expended,uniform_state_cluster_name,W4862),SUMIFS(amount_expended,cluster_name,G4862))))</f>
        <v/>
      </c>
      <c r="L4862" s="6" t="n"/>
      <c r="M4862" s="4" t="n"/>
      <c r="N4862" s="6" t="n"/>
      <c r="O4862" s="4" t="n"/>
      <c r="P4862" s="4" t="n"/>
      <c r="Q4862" s="6" t="n"/>
      <c r="R4862" s="7" t="n"/>
      <c r="S4862" s="6" t="n"/>
      <c r="T4862" s="6" t="n"/>
      <c r="U4862" s="6" t="n"/>
      <c r="V4862" s="3">
        <f>IF(OR(B4862="",C4862),"",CONCATENATE(B4862,".",C4862))</f>
        <v/>
      </c>
      <c r="W4862">
        <f>UPPER(TRIM(H4862))</f>
        <v/>
      </c>
      <c r="X4862">
        <f>UPPER(TRIM(I4862))</f>
        <v/>
      </c>
      <c r="Y4862">
        <f>IF(V4862&lt;&gt;"",IFERROR(INDEX(federal_program_name_lookup,MATCH(V4862,aln_lookup,0)),""),"")</f>
        <v/>
      </c>
    </row>
    <row r="4863">
      <c r="A4863">
        <f>IF(B4863&lt;&gt;"", "AWARD-"&amp;TEXT(ROW()-1,"0000"), "")</f>
        <v/>
      </c>
      <c r="B4863" s="4" t="n"/>
      <c r="C4863" s="4" t="n"/>
      <c r="D4863" s="4" t="n"/>
      <c r="E4863" s="6" t="n"/>
      <c r="F4863" s="7" t="n"/>
      <c r="G4863" s="6" t="n"/>
      <c r="H4863" s="6" t="n"/>
      <c r="I4863" s="6" t="n"/>
      <c r="J4863" s="5">
        <f>SUMIFS(amount_expended,cfda_key,V4863)</f>
        <v/>
      </c>
      <c r="K4863" s="5">
        <f>IF(G4863="OTHER CLUSTER NOT LISTED ABOVE",SUMIFS(amount_expended,uniform_other_cluster_name,X4863), IF(AND(OR(G4863="N/A",G4863=""),H4863=""),0,IF(G4863="STATE CLUSTER",SUMIFS(amount_expended,uniform_state_cluster_name,W4863),SUMIFS(amount_expended,cluster_name,G4863))))</f>
        <v/>
      </c>
      <c r="L4863" s="6" t="n"/>
      <c r="M4863" s="4" t="n"/>
      <c r="N4863" s="6" t="n"/>
      <c r="O4863" s="4" t="n"/>
      <c r="P4863" s="4" t="n"/>
      <c r="Q4863" s="6" t="n"/>
      <c r="R4863" s="7" t="n"/>
      <c r="S4863" s="6" t="n"/>
      <c r="T4863" s="6" t="n"/>
      <c r="U4863" s="6" t="n"/>
      <c r="V4863" s="3">
        <f>IF(OR(B4863="",C4863),"",CONCATENATE(B4863,".",C4863))</f>
        <v/>
      </c>
      <c r="W4863">
        <f>UPPER(TRIM(H4863))</f>
        <v/>
      </c>
      <c r="X4863">
        <f>UPPER(TRIM(I4863))</f>
        <v/>
      </c>
      <c r="Y4863">
        <f>IF(V4863&lt;&gt;"",IFERROR(INDEX(federal_program_name_lookup,MATCH(V4863,aln_lookup,0)),""),"")</f>
        <v/>
      </c>
    </row>
    <row r="4864">
      <c r="A4864">
        <f>IF(B4864&lt;&gt;"", "AWARD-"&amp;TEXT(ROW()-1,"0000"), "")</f>
        <v/>
      </c>
      <c r="B4864" s="4" t="n"/>
      <c r="C4864" s="4" t="n"/>
      <c r="D4864" s="4" t="n"/>
      <c r="E4864" s="6" t="n"/>
      <c r="F4864" s="7" t="n"/>
      <c r="G4864" s="6" t="n"/>
      <c r="H4864" s="6" t="n"/>
      <c r="I4864" s="6" t="n"/>
      <c r="J4864" s="5">
        <f>SUMIFS(amount_expended,cfda_key,V4864)</f>
        <v/>
      </c>
      <c r="K4864" s="5">
        <f>IF(G4864="OTHER CLUSTER NOT LISTED ABOVE",SUMIFS(amount_expended,uniform_other_cluster_name,X4864), IF(AND(OR(G4864="N/A",G4864=""),H4864=""),0,IF(G4864="STATE CLUSTER",SUMIFS(amount_expended,uniform_state_cluster_name,W4864),SUMIFS(amount_expended,cluster_name,G4864))))</f>
        <v/>
      </c>
      <c r="L4864" s="6" t="n"/>
      <c r="M4864" s="4" t="n"/>
      <c r="N4864" s="6" t="n"/>
      <c r="O4864" s="4" t="n"/>
      <c r="P4864" s="4" t="n"/>
      <c r="Q4864" s="6" t="n"/>
      <c r="R4864" s="7" t="n"/>
      <c r="S4864" s="6" t="n"/>
      <c r="T4864" s="6" t="n"/>
      <c r="U4864" s="6" t="n"/>
      <c r="V4864" s="3">
        <f>IF(OR(B4864="",C4864),"",CONCATENATE(B4864,".",C4864))</f>
        <v/>
      </c>
      <c r="W4864">
        <f>UPPER(TRIM(H4864))</f>
        <v/>
      </c>
      <c r="X4864">
        <f>UPPER(TRIM(I4864))</f>
        <v/>
      </c>
      <c r="Y4864">
        <f>IF(V4864&lt;&gt;"",IFERROR(INDEX(federal_program_name_lookup,MATCH(V4864,aln_lookup,0)),""),"")</f>
        <v/>
      </c>
    </row>
    <row r="4865">
      <c r="A4865">
        <f>IF(B4865&lt;&gt;"", "AWARD-"&amp;TEXT(ROW()-1,"0000"), "")</f>
        <v/>
      </c>
      <c r="B4865" s="4" t="n"/>
      <c r="C4865" s="4" t="n"/>
      <c r="D4865" s="4" t="n"/>
      <c r="E4865" s="6" t="n"/>
      <c r="F4865" s="7" t="n"/>
      <c r="G4865" s="6" t="n"/>
      <c r="H4865" s="6" t="n"/>
      <c r="I4865" s="6" t="n"/>
      <c r="J4865" s="5">
        <f>SUMIFS(amount_expended,cfda_key,V4865)</f>
        <v/>
      </c>
      <c r="K4865" s="5">
        <f>IF(G4865="OTHER CLUSTER NOT LISTED ABOVE",SUMIFS(amount_expended,uniform_other_cluster_name,X4865), IF(AND(OR(G4865="N/A",G4865=""),H4865=""),0,IF(G4865="STATE CLUSTER",SUMIFS(amount_expended,uniform_state_cluster_name,W4865),SUMIFS(amount_expended,cluster_name,G4865))))</f>
        <v/>
      </c>
      <c r="L4865" s="6" t="n"/>
      <c r="M4865" s="4" t="n"/>
      <c r="N4865" s="6" t="n"/>
      <c r="O4865" s="4" t="n"/>
      <c r="P4865" s="4" t="n"/>
      <c r="Q4865" s="6" t="n"/>
      <c r="R4865" s="7" t="n"/>
      <c r="S4865" s="6" t="n"/>
      <c r="T4865" s="6" t="n"/>
      <c r="U4865" s="6" t="n"/>
      <c r="V4865" s="3">
        <f>IF(OR(B4865="",C4865),"",CONCATENATE(B4865,".",C4865))</f>
        <v/>
      </c>
      <c r="W4865">
        <f>UPPER(TRIM(H4865))</f>
        <v/>
      </c>
      <c r="X4865">
        <f>UPPER(TRIM(I4865))</f>
        <v/>
      </c>
      <c r="Y4865">
        <f>IF(V4865&lt;&gt;"",IFERROR(INDEX(federal_program_name_lookup,MATCH(V4865,aln_lookup,0)),""),"")</f>
        <v/>
      </c>
    </row>
    <row r="4866">
      <c r="A4866">
        <f>IF(B4866&lt;&gt;"", "AWARD-"&amp;TEXT(ROW()-1,"0000"), "")</f>
        <v/>
      </c>
      <c r="B4866" s="4" t="n"/>
      <c r="C4866" s="4" t="n"/>
      <c r="D4866" s="4" t="n"/>
      <c r="E4866" s="6" t="n"/>
      <c r="F4866" s="7" t="n"/>
      <c r="G4866" s="6" t="n"/>
      <c r="H4866" s="6" t="n"/>
      <c r="I4866" s="6" t="n"/>
      <c r="J4866" s="5">
        <f>SUMIFS(amount_expended,cfda_key,V4866)</f>
        <v/>
      </c>
      <c r="K4866" s="5">
        <f>IF(G4866="OTHER CLUSTER NOT LISTED ABOVE",SUMIFS(amount_expended,uniform_other_cluster_name,X4866), IF(AND(OR(G4866="N/A",G4866=""),H4866=""),0,IF(G4866="STATE CLUSTER",SUMIFS(amount_expended,uniform_state_cluster_name,W4866),SUMIFS(amount_expended,cluster_name,G4866))))</f>
        <v/>
      </c>
      <c r="L4866" s="6" t="n"/>
      <c r="M4866" s="4" t="n"/>
      <c r="N4866" s="6" t="n"/>
      <c r="O4866" s="4" t="n"/>
      <c r="P4866" s="4" t="n"/>
      <c r="Q4866" s="6" t="n"/>
      <c r="R4866" s="7" t="n"/>
      <c r="S4866" s="6" t="n"/>
      <c r="T4866" s="6" t="n"/>
      <c r="U4866" s="6" t="n"/>
      <c r="V4866" s="3">
        <f>IF(OR(B4866="",C4866),"",CONCATENATE(B4866,".",C4866))</f>
        <v/>
      </c>
      <c r="W4866">
        <f>UPPER(TRIM(H4866))</f>
        <v/>
      </c>
      <c r="X4866">
        <f>UPPER(TRIM(I4866))</f>
        <v/>
      </c>
      <c r="Y4866">
        <f>IF(V4866&lt;&gt;"",IFERROR(INDEX(federal_program_name_lookup,MATCH(V4866,aln_lookup,0)),""),"")</f>
        <v/>
      </c>
    </row>
    <row r="4867">
      <c r="A4867">
        <f>IF(B4867&lt;&gt;"", "AWARD-"&amp;TEXT(ROW()-1,"0000"), "")</f>
        <v/>
      </c>
      <c r="B4867" s="4" t="n"/>
      <c r="C4867" s="4" t="n"/>
      <c r="D4867" s="4" t="n"/>
      <c r="E4867" s="6" t="n"/>
      <c r="F4867" s="7" t="n"/>
      <c r="G4867" s="6" t="n"/>
      <c r="H4867" s="6" t="n"/>
      <c r="I4867" s="6" t="n"/>
      <c r="J4867" s="5">
        <f>SUMIFS(amount_expended,cfda_key,V4867)</f>
        <v/>
      </c>
      <c r="K4867" s="5">
        <f>IF(G4867="OTHER CLUSTER NOT LISTED ABOVE",SUMIFS(amount_expended,uniform_other_cluster_name,X4867), IF(AND(OR(G4867="N/A",G4867=""),H4867=""),0,IF(G4867="STATE CLUSTER",SUMIFS(amount_expended,uniform_state_cluster_name,W4867),SUMIFS(amount_expended,cluster_name,G4867))))</f>
        <v/>
      </c>
      <c r="L4867" s="6" t="n"/>
      <c r="M4867" s="4" t="n"/>
      <c r="N4867" s="6" t="n"/>
      <c r="O4867" s="4" t="n"/>
      <c r="P4867" s="4" t="n"/>
      <c r="Q4867" s="6" t="n"/>
      <c r="R4867" s="7" t="n"/>
      <c r="S4867" s="6" t="n"/>
      <c r="T4867" s="6" t="n"/>
      <c r="U4867" s="6" t="n"/>
      <c r="V4867" s="3">
        <f>IF(OR(B4867="",C4867),"",CONCATENATE(B4867,".",C4867))</f>
        <v/>
      </c>
      <c r="W4867">
        <f>UPPER(TRIM(H4867))</f>
        <v/>
      </c>
      <c r="X4867">
        <f>UPPER(TRIM(I4867))</f>
        <v/>
      </c>
      <c r="Y4867">
        <f>IF(V4867&lt;&gt;"",IFERROR(INDEX(federal_program_name_lookup,MATCH(V4867,aln_lookup,0)),""),"")</f>
        <v/>
      </c>
    </row>
    <row r="4868">
      <c r="A4868">
        <f>IF(B4868&lt;&gt;"", "AWARD-"&amp;TEXT(ROW()-1,"0000"), "")</f>
        <v/>
      </c>
      <c r="B4868" s="4" t="n"/>
      <c r="C4868" s="4" t="n"/>
      <c r="D4868" s="4" t="n"/>
      <c r="E4868" s="6" t="n"/>
      <c r="F4868" s="7" t="n"/>
      <c r="G4868" s="6" t="n"/>
      <c r="H4868" s="6" t="n"/>
      <c r="I4868" s="6" t="n"/>
      <c r="J4868" s="5">
        <f>SUMIFS(amount_expended,cfda_key,V4868)</f>
        <v/>
      </c>
      <c r="K4868" s="5">
        <f>IF(G4868="OTHER CLUSTER NOT LISTED ABOVE",SUMIFS(amount_expended,uniform_other_cluster_name,X4868), IF(AND(OR(G4868="N/A",G4868=""),H4868=""),0,IF(G4868="STATE CLUSTER",SUMIFS(amount_expended,uniform_state_cluster_name,W4868),SUMIFS(amount_expended,cluster_name,G4868))))</f>
        <v/>
      </c>
      <c r="L4868" s="6" t="n"/>
      <c r="M4868" s="4" t="n"/>
      <c r="N4868" s="6" t="n"/>
      <c r="O4868" s="4" t="n"/>
      <c r="P4868" s="4" t="n"/>
      <c r="Q4868" s="6" t="n"/>
      <c r="R4868" s="7" t="n"/>
      <c r="S4868" s="6" t="n"/>
      <c r="T4868" s="6" t="n"/>
      <c r="U4868" s="6" t="n"/>
      <c r="V4868" s="3">
        <f>IF(OR(B4868="",C4868),"",CONCATENATE(B4868,".",C4868))</f>
        <v/>
      </c>
      <c r="W4868">
        <f>UPPER(TRIM(H4868))</f>
        <v/>
      </c>
      <c r="X4868">
        <f>UPPER(TRIM(I4868))</f>
        <v/>
      </c>
      <c r="Y4868">
        <f>IF(V4868&lt;&gt;"",IFERROR(INDEX(federal_program_name_lookup,MATCH(V4868,aln_lookup,0)),""),"")</f>
        <v/>
      </c>
    </row>
    <row r="4869">
      <c r="A4869">
        <f>IF(B4869&lt;&gt;"", "AWARD-"&amp;TEXT(ROW()-1,"0000"), "")</f>
        <v/>
      </c>
      <c r="B4869" s="4" t="n"/>
      <c r="C4869" s="4" t="n"/>
      <c r="D4869" s="4" t="n"/>
      <c r="E4869" s="6" t="n"/>
      <c r="F4869" s="7" t="n"/>
      <c r="G4869" s="6" t="n"/>
      <c r="H4869" s="6" t="n"/>
      <c r="I4869" s="6" t="n"/>
      <c r="J4869" s="5">
        <f>SUMIFS(amount_expended,cfda_key,V4869)</f>
        <v/>
      </c>
      <c r="K4869" s="5">
        <f>IF(G4869="OTHER CLUSTER NOT LISTED ABOVE",SUMIFS(amount_expended,uniform_other_cluster_name,X4869), IF(AND(OR(G4869="N/A",G4869=""),H4869=""),0,IF(G4869="STATE CLUSTER",SUMIFS(amount_expended,uniform_state_cluster_name,W4869),SUMIFS(amount_expended,cluster_name,G4869))))</f>
        <v/>
      </c>
      <c r="L4869" s="6" t="n"/>
      <c r="M4869" s="4" t="n"/>
      <c r="N4869" s="6" t="n"/>
      <c r="O4869" s="4" t="n"/>
      <c r="P4869" s="4" t="n"/>
      <c r="Q4869" s="6" t="n"/>
      <c r="R4869" s="7" t="n"/>
      <c r="S4869" s="6" t="n"/>
      <c r="T4869" s="6" t="n"/>
      <c r="U4869" s="6" t="n"/>
      <c r="V4869" s="3">
        <f>IF(OR(B4869="",C4869),"",CONCATENATE(B4869,".",C4869))</f>
        <v/>
      </c>
      <c r="W4869">
        <f>UPPER(TRIM(H4869))</f>
        <v/>
      </c>
      <c r="X4869">
        <f>UPPER(TRIM(I4869))</f>
        <v/>
      </c>
      <c r="Y4869">
        <f>IF(V4869&lt;&gt;"",IFERROR(INDEX(federal_program_name_lookup,MATCH(V4869,aln_lookup,0)),""),"")</f>
        <v/>
      </c>
    </row>
    <row r="4870">
      <c r="A4870">
        <f>IF(B4870&lt;&gt;"", "AWARD-"&amp;TEXT(ROW()-1,"0000"), "")</f>
        <v/>
      </c>
      <c r="B4870" s="4" t="n"/>
      <c r="C4870" s="4" t="n"/>
      <c r="D4870" s="4" t="n"/>
      <c r="E4870" s="6" t="n"/>
      <c r="F4870" s="7" t="n"/>
      <c r="G4870" s="6" t="n"/>
      <c r="H4870" s="6" t="n"/>
      <c r="I4870" s="6" t="n"/>
      <c r="J4870" s="5">
        <f>SUMIFS(amount_expended,cfda_key,V4870)</f>
        <v/>
      </c>
      <c r="K4870" s="5">
        <f>IF(G4870="OTHER CLUSTER NOT LISTED ABOVE",SUMIFS(amount_expended,uniform_other_cluster_name,X4870), IF(AND(OR(G4870="N/A",G4870=""),H4870=""),0,IF(G4870="STATE CLUSTER",SUMIFS(amount_expended,uniform_state_cluster_name,W4870),SUMIFS(amount_expended,cluster_name,G4870))))</f>
        <v/>
      </c>
      <c r="L4870" s="6" t="n"/>
      <c r="M4870" s="4" t="n"/>
      <c r="N4870" s="6" t="n"/>
      <c r="O4870" s="4" t="n"/>
      <c r="P4870" s="4" t="n"/>
      <c r="Q4870" s="6" t="n"/>
      <c r="R4870" s="7" t="n"/>
      <c r="S4870" s="6" t="n"/>
      <c r="T4870" s="6" t="n"/>
      <c r="U4870" s="6" t="n"/>
      <c r="V4870" s="3">
        <f>IF(OR(B4870="",C4870),"",CONCATENATE(B4870,".",C4870))</f>
        <v/>
      </c>
      <c r="W4870">
        <f>UPPER(TRIM(H4870))</f>
        <v/>
      </c>
      <c r="X4870">
        <f>UPPER(TRIM(I4870))</f>
        <v/>
      </c>
      <c r="Y4870">
        <f>IF(V4870&lt;&gt;"",IFERROR(INDEX(federal_program_name_lookup,MATCH(V4870,aln_lookup,0)),""),"")</f>
        <v/>
      </c>
    </row>
    <row r="4871">
      <c r="A4871">
        <f>IF(B4871&lt;&gt;"", "AWARD-"&amp;TEXT(ROW()-1,"0000"), "")</f>
        <v/>
      </c>
      <c r="B4871" s="4" t="n"/>
      <c r="C4871" s="4" t="n"/>
      <c r="D4871" s="4" t="n"/>
      <c r="E4871" s="6" t="n"/>
      <c r="F4871" s="7" t="n"/>
      <c r="G4871" s="6" t="n"/>
      <c r="H4871" s="6" t="n"/>
      <c r="I4871" s="6" t="n"/>
      <c r="J4871" s="5">
        <f>SUMIFS(amount_expended,cfda_key,V4871)</f>
        <v/>
      </c>
      <c r="K4871" s="5">
        <f>IF(G4871="OTHER CLUSTER NOT LISTED ABOVE",SUMIFS(amount_expended,uniform_other_cluster_name,X4871), IF(AND(OR(G4871="N/A",G4871=""),H4871=""),0,IF(G4871="STATE CLUSTER",SUMIFS(amount_expended,uniform_state_cluster_name,W4871),SUMIFS(amount_expended,cluster_name,G4871))))</f>
        <v/>
      </c>
      <c r="L4871" s="6" t="n"/>
      <c r="M4871" s="4" t="n"/>
      <c r="N4871" s="6" t="n"/>
      <c r="O4871" s="4" t="n"/>
      <c r="P4871" s="4" t="n"/>
      <c r="Q4871" s="6" t="n"/>
      <c r="R4871" s="7" t="n"/>
      <c r="S4871" s="6" t="n"/>
      <c r="T4871" s="6" t="n"/>
      <c r="U4871" s="6" t="n"/>
      <c r="V4871" s="3">
        <f>IF(OR(B4871="",C4871),"",CONCATENATE(B4871,".",C4871))</f>
        <v/>
      </c>
      <c r="W4871">
        <f>UPPER(TRIM(H4871))</f>
        <v/>
      </c>
      <c r="X4871">
        <f>UPPER(TRIM(I4871))</f>
        <v/>
      </c>
      <c r="Y4871">
        <f>IF(V4871&lt;&gt;"",IFERROR(INDEX(federal_program_name_lookup,MATCH(V4871,aln_lookup,0)),""),"")</f>
        <v/>
      </c>
    </row>
    <row r="4872">
      <c r="A4872">
        <f>IF(B4872&lt;&gt;"", "AWARD-"&amp;TEXT(ROW()-1,"0000"), "")</f>
        <v/>
      </c>
      <c r="B4872" s="4" t="n"/>
      <c r="C4872" s="4" t="n"/>
      <c r="D4872" s="4" t="n"/>
      <c r="E4872" s="6" t="n"/>
      <c r="F4872" s="7" t="n"/>
      <c r="G4872" s="6" t="n"/>
      <c r="H4872" s="6" t="n"/>
      <c r="I4872" s="6" t="n"/>
      <c r="J4872" s="5">
        <f>SUMIFS(amount_expended,cfda_key,V4872)</f>
        <v/>
      </c>
      <c r="K4872" s="5">
        <f>IF(G4872="OTHER CLUSTER NOT LISTED ABOVE",SUMIFS(amount_expended,uniform_other_cluster_name,X4872), IF(AND(OR(G4872="N/A",G4872=""),H4872=""),0,IF(G4872="STATE CLUSTER",SUMIFS(amount_expended,uniform_state_cluster_name,W4872),SUMIFS(amount_expended,cluster_name,G4872))))</f>
        <v/>
      </c>
      <c r="L4872" s="6" t="n"/>
      <c r="M4872" s="4" t="n"/>
      <c r="N4872" s="6" t="n"/>
      <c r="O4872" s="4" t="n"/>
      <c r="P4872" s="4" t="n"/>
      <c r="Q4872" s="6" t="n"/>
      <c r="R4872" s="7" t="n"/>
      <c r="S4872" s="6" t="n"/>
      <c r="T4872" s="6" t="n"/>
      <c r="U4872" s="6" t="n"/>
      <c r="V4872" s="3">
        <f>IF(OR(B4872="",C4872),"",CONCATENATE(B4872,".",C4872))</f>
        <v/>
      </c>
      <c r="W4872">
        <f>UPPER(TRIM(H4872))</f>
        <v/>
      </c>
      <c r="X4872">
        <f>UPPER(TRIM(I4872))</f>
        <v/>
      </c>
      <c r="Y4872">
        <f>IF(V4872&lt;&gt;"",IFERROR(INDEX(federal_program_name_lookup,MATCH(V4872,aln_lookup,0)),""),"")</f>
        <v/>
      </c>
    </row>
    <row r="4873">
      <c r="A4873">
        <f>IF(B4873&lt;&gt;"", "AWARD-"&amp;TEXT(ROW()-1,"0000"), "")</f>
        <v/>
      </c>
      <c r="B4873" s="4" t="n"/>
      <c r="C4873" s="4" t="n"/>
      <c r="D4873" s="4" t="n"/>
      <c r="E4873" s="6" t="n"/>
      <c r="F4873" s="7" t="n"/>
      <c r="G4873" s="6" t="n"/>
      <c r="H4873" s="6" t="n"/>
      <c r="I4873" s="6" t="n"/>
      <c r="J4873" s="5">
        <f>SUMIFS(amount_expended,cfda_key,V4873)</f>
        <v/>
      </c>
      <c r="K4873" s="5">
        <f>IF(G4873="OTHER CLUSTER NOT LISTED ABOVE",SUMIFS(amount_expended,uniform_other_cluster_name,X4873), IF(AND(OR(G4873="N/A",G4873=""),H4873=""),0,IF(G4873="STATE CLUSTER",SUMIFS(amount_expended,uniform_state_cluster_name,W4873),SUMIFS(amount_expended,cluster_name,G4873))))</f>
        <v/>
      </c>
      <c r="L4873" s="6" t="n"/>
      <c r="M4873" s="4" t="n"/>
      <c r="N4873" s="6" t="n"/>
      <c r="O4873" s="4" t="n"/>
      <c r="P4873" s="4" t="n"/>
      <c r="Q4873" s="6" t="n"/>
      <c r="R4873" s="7" t="n"/>
      <c r="S4873" s="6" t="n"/>
      <c r="T4873" s="6" t="n"/>
      <c r="U4873" s="6" t="n"/>
      <c r="V4873" s="3">
        <f>IF(OR(B4873="",C4873),"",CONCATENATE(B4873,".",C4873))</f>
        <v/>
      </c>
      <c r="W4873">
        <f>UPPER(TRIM(H4873))</f>
        <v/>
      </c>
      <c r="X4873">
        <f>UPPER(TRIM(I4873))</f>
        <v/>
      </c>
      <c r="Y4873">
        <f>IF(V4873&lt;&gt;"",IFERROR(INDEX(federal_program_name_lookup,MATCH(V4873,aln_lookup,0)),""),"")</f>
        <v/>
      </c>
    </row>
    <row r="4874">
      <c r="A4874">
        <f>IF(B4874&lt;&gt;"", "AWARD-"&amp;TEXT(ROW()-1,"0000"), "")</f>
        <v/>
      </c>
      <c r="B4874" s="4" t="n"/>
      <c r="C4874" s="4" t="n"/>
      <c r="D4874" s="4" t="n"/>
      <c r="E4874" s="6" t="n"/>
      <c r="F4874" s="7" t="n"/>
      <c r="G4874" s="6" t="n"/>
      <c r="H4874" s="6" t="n"/>
      <c r="I4874" s="6" t="n"/>
      <c r="J4874" s="5">
        <f>SUMIFS(amount_expended,cfda_key,V4874)</f>
        <v/>
      </c>
      <c r="K4874" s="5">
        <f>IF(G4874="OTHER CLUSTER NOT LISTED ABOVE",SUMIFS(amount_expended,uniform_other_cluster_name,X4874), IF(AND(OR(G4874="N/A",G4874=""),H4874=""),0,IF(G4874="STATE CLUSTER",SUMIFS(amount_expended,uniform_state_cluster_name,W4874),SUMIFS(amount_expended,cluster_name,G4874))))</f>
        <v/>
      </c>
      <c r="L4874" s="6" t="n"/>
      <c r="M4874" s="4" t="n"/>
      <c r="N4874" s="6" t="n"/>
      <c r="O4874" s="4" t="n"/>
      <c r="P4874" s="4" t="n"/>
      <c r="Q4874" s="6" t="n"/>
      <c r="R4874" s="7" t="n"/>
      <c r="S4874" s="6" t="n"/>
      <c r="T4874" s="6" t="n"/>
      <c r="U4874" s="6" t="n"/>
      <c r="V4874" s="3">
        <f>IF(OR(B4874="",C4874),"",CONCATENATE(B4874,".",C4874))</f>
        <v/>
      </c>
      <c r="W4874">
        <f>UPPER(TRIM(H4874))</f>
        <v/>
      </c>
      <c r="X4874">
        <f>UPPER(TRIM(I4874))</f>
        <v/>
      </c>
      <c r="Y4874">
        <f>IF(V4874&lt;&gt;"",IFERROR(INDEX(federal_program_name_lookup,MATCH(V4874,aln_lookup,0)),""),"")</f>
        <v/>
      </c>
    </row>
    <row r="4875">
      <c r="A4875">
        <f>IF(B4875&lt;&gt;"", "AWARD-"&amp;TEXT(ROW()-1,"0000"), "")</f>
        <v/>
      </c>
      <c r="B4875" s="4" t="n"/>
      <c r="C4875" s="4" t="n"/>
      <c r="D4875" s="4" t="n"/>
      <c r="E4875" s="6" t="n"/>
      <c r="F4875" s="7" t="n"/>
      <c r="G4875" s="6" t="n"/>
      <c r="H4875" s="6" t="n"/>
      <c r="I4875" s="6" t="n"/>
      <c r="J4875" s="5">
        <f>SUMIFS(amount_expended,cfda_key,V4875)</f>
        <v/>
      </c>
      <c r="K4875" s="5">
        <f>IF(G4875="OTHER CLUSTER NOT LISTED ABOVE",SUMIFS(amount_expended,uniform_other_cluster_name,X4875), IF(AND(OR(G4875="N/A",G4875=""),H4875=""),0,IF(G4875="STATE CLUSTER",SUMIFS(amount_expended,uniform_state_cluster_name,W4875),SUMIFS(amount_expended,cluster_name,G4875))))</f>
        <v/>
      </c>
      <c r="L4875" s="6" t="n"/>
      <c r="M4875" s="4" t="n"/>
      <c r="N4875" s="6" t="n"/>
      <c r="O4875" s="4" t="n"/>
      <c r="P4875" s="4" t="n"/>
      <c r="Q4875" s="6" t="n"/>
      <c r="R4875" s="7" t="n"/>
      <c r="S4875" s="6" t="n"/>
      <c r="T4875" s="6" t="n"/>
      <c r="U4875" s="6" t="n"/>
      <c r="V4875" s="3">
        <f>IF(OR(B4875="",C4875),"",CONCATENATE(B4875,".",C4875))</f>
        <v/>
      </c>
      <c r="W4875">
        <f>UPPER(TRIM(H4875))</f>
        <v/>
      </c>
      <c r="X4875">
        <f>UPPER(TRIM(I4875))</f>
        <v/>
      </c>
      <c r="Y4875">
        <f>IF(V4875&lt;&gt;"",IFERROR(INDEX(federal_program_name_lookup,MATCH(V4875,aln_lookup,0)),""),"")</f>
        <v/>
      </c>
    </row>
    <row r="4876">
      <c r="A4876">
        <f>IF(B4876&lt;&gt;"", "AWARD-"&amp;TEXT(ROW()-1,"0000"), "")</f>
        <v/>
      </c>
      <c r="B4876" s="4" t="n"/>
      <c r="C4876" s="4" t="n"/>
      <c r="D4876" s="4" t="n"/>
      <c r="E4876" s="6" t="n"/>
      <c r="F4876" s="7" t="n"/>
      <c r="G4876" s="6" t="n"/>
      <c r="H4876" s="6" t="n"/>
      <c r="I4876" s="6" t="n"/>
      <c r="J4876" s="5">
        <f>SUMIFS(amount_expended,cfda_key,V4876)</f>
        <v/>
      </c>
      <c r="K4876" s="5">
        <f>IF(G4876="OTHER CLUSTER NOT LISTED ABOVE",SUMIFS(amount_expended,uniform_other_cluster_name,X4876), IF(AND(OR(G4876="N/A",G4876=""),H4876=""),0,IF(G4876="STATE CLUSTER",SUMIFS(amount_expended,uniform_state_cluster_name,W4876),SUMIFS(amount_expended,cluster_name,G4876))))</f>
        <v/>
      </c>
      <c r="L4876" s="6" t="n"/>
      <c r="M4876" s="4" t="n"/>
      <c r="N4876" s="6" t="n"/>
      <c r="O4876" s="4" t="n"/>
      <c r="P4876" s="4" t="n"/>
      <c r="Q4876" s="6" t="n"/>
      <c r="R4876" s="7" t="n"/>
      <c r="S4876" s="6" t="n"/>
      <c r="T4876" s="6" t="n"/>
      <c r="U4876" s="6" t="n"/>
      <c r="V4876" s="3">
        <f>IF(OR(B4876="",C4876),"",CONCATENATE(B4876,".",C4876))</f>
        <v/>
      </c>
      <c r="W4876">
        <f>UPPER(TRIM(H4876))</f>
        <v/>
      </c>
      <c r="X4876">
        <f>UPPER(TRIM(I4876))</f>
        <v/>
      </c>
      <c r="Y4876">
        <f>IF(V4876&lt;&gt;"",IFERROR(INDEX(federal_program_name_lookup,MATCH(V4876,aln_lookup,0)),""),"")</f>
        <v/>
      </c>
    </row>
    <row r="4877">
      <c r="A4877">
        <f>IF(B4877&lt;&gt;"", "AWARD-"&amp;TEXT(ROW()-1,"0000"), "")</f>
        <v/>
      </c>
      <c r="B4877" s="4" t="n"/>
      <c r="C4877" s="4" t="n"/>
      <c r="D4877" s="4" t="n"/>
      <c r="E4877" s="6" t="n"/>
      <c r="F4877" s="7" t="n"/>
      <c r="G4877" s="6" t="n"/>
      <c r="H4877" s="6" t="n"/>
      <c r="I4877" s="6" t="n"/>
      <c r="J4877" s="5">
        <f>SUMIFS(amount_expended,cfda_key,V4877)</f>
        <v/>
      </c>
      <c r="K4877" s="5">
        <f>IF(G4877="OTHER CLUSTER NOT LISTED ABOVE",SUMIFS(amount_expended,uniform_other_cluster_name,X4877), IF(AND(OR(G4877="N/A",G4877=""),H4877=""),0,IF(G4877="STATE CLUSTER",SUMIFS(amount_expended,uniform_state_cluster_name,W4877),SUMIFS(amount_expended,cluster_name,G4877))))</f>
        <v/>
      </c>
      <c r="L4877" s="6" t="n"/>
      <c r="M4877" s="4" t="n"/>
      <c r="N4877" s="6" t="n"/>
      <c r="O4877" s="4" t="n"/>
      <c r="P4877" s="4" t="n"/>
      <c r="Q4877" s="6" t="n"/>
      <c r="R4877" s="7" t="n"/>
      <c r="S4877" s="6" t="n"/>
      <c r="T4877" s="6" t="n"/>
      <c r="U4877" s="6" t="n"/>
      <c r="V4877" s="3">
        <f>IF(OR(B4877="",C4877),"",CONCATENATE(B4877,".",C4877))</f>
        <v/>
      </c>
      <c r="W4877">
        <f>UPPER(TRIM(H4877))</f>
        <v/>
      </c>
      <c r="X4877">
        <f>UPPER(TRIM(I4877))</f>
        <v/>
      </c>
      <c r="Y4877">
        <f>IF(V4877&lt;&gt;"",IFERROR(INDEX(federal_program_name_lookup,MATCH(V4877,aln_lookup,0)),""),"")</f>
        <v/>
      </c>
    </row>
    <row r="4878">
      <c r="A4878">
        <f>IF(B4878&lt;&gt;"", "AWARD-"&amp;TEXT(ROW()-1,"0000"), "")</f>
        <v/>
      </c>
      <c r="B4878" s="4" t="n"/>
      <c r="C4878" s="4" t="n"/>
      <c r="D4878" s="4" t="n"/>
      <c r="E4878" s="6" t="n"/>
      <c r="F4878" s="7" t="n"/>
      <c r="G4878" s="6" t="n"/>
      <c r="H4878" s="6" t="n"/>
      <c r="I4878" s="6" t="n"/>
      <c r="J4878" s="5">
        <f>SUMIFS(amount_expended,cfda_key,V4878)</f>
        <v/>
      </c>
      <c r="K4878" s="5">
        <f>IF(G4878="OTHER CLUSTER NOT LISTED ABOVE",SUMIFS(amount_expended,uniform_other_cluster_name,X4878), IF(AND(OR(G4878="N/A",G4878=""),H4878=""),0,IF(G4878="STATE CLUSTER",SUMIFS(amount_expended,uniform_state_cluster_name,W4878),SUMIFS(amount_expended,cluster_name,G4878))))</f>
        <v/>
      </c>
      <c r="L4878" s="6" t="n"/>
      <c r="M4878" s="4" t="n"/>
      <c r="N4878" s="6" t="n"/>
      <c r="O4878" s="4" t="n"/>
      <c r="P4878" s="4" t="n"/>
      <c r="Q4878" s="6" t="n"/>
      <c r="R4878" s="7" t="n"/>
      <c r="S4878" s="6" t="n"/>
      <c r="T4878" s="6" t="n"/>
      <c r="U4878" s="6" t="n"/>
      <c r="V4878" s="3">
        <f>IF(OR(B4878="",C4878),"",CONCATENATE(B4878,".",C4878))</f>
        <v/>
      </c>
      <c r="W4878">
        <f>UPPER(TRIM(H4878))</f>
        <v/>
      </c>
      <c r="X4878">
        <f>UPPER(TRIM(I4878))</f>
        <v/>
      </c>
      <c r="Y4878">
        <f>IF(V4878&lt;&gt;"",IFERROR(INDEX(federal_program_name_lookup,MATCH(V4878,aln_lookup,0)),""),"")</f>
        <v/>
      </c>
    </row>
    <row r="4879">
      <c r="A4879">
        <f>IF(B4879&lt;&gt;"", "AWARD-"&amp;TEXT(ROW()-1,"0000"), "")</f>
        <v/>
      </c>
      <c r="B4879" s="4" t="n"/>
      <c r="C4879" s="4" t="n"/>
      <c r="D4879" s="4" t="n"/>
      <c r="E4879" s="6" t="n"/>
      <c r="F4879" s="7" t="n"/>
      <c r="G4879" s="6" t="n"/>
      <c r="H4879" s="6" t="n"/>
      <c r="I4879" s="6" t="n"/>
      <c r="J4879" s="5">
        <f>SUMIFS(amount_expended,cfda_key,V4879)</f>
        <v/>
      </c>
      <c r="K4879" s="5">
        <f>IF(G4879="OTHER CLUSTER NOT LISTED ABOVE",SUMIFS(amount_expended,uniform_other_cluster_name,X4879), IF(AND(OR(G4879="N/A",G4879=""),H4879=""),0,IF(G4879="STATE CLUSTER",SUMIFS(amount_expended,uniform_state_cluster_name,W4879),SUMIFS(amount_expended,cluster_name,G4879))))</f>
        <v/>
      </c>
      <c r="L4879" s="6" t="n"/>
      <c r="M4879" s="4" t="n"/>
      <c r="N4879" s="6" t="n"/>
      <c r="O4879" s="4" t="n"/>
      <c r="P4879" s="4" t="n"/>
      <c r="Q4879" s="6" t="n"/>
      <c r="R4879" s="7" t="n"/>
      <c r="S4879" s="6" t="n"/>
      <c r="T4879" s="6" t="n"/>
      <c r="U4879" s="6" t="n"/>
      <c r="V4879" s="3">
        <f>IF(OR(B4879="",C4879),"",CONCATENATE(B4879,".",C4879))</f>
        <v/>
      </c>
      <c r="W4879">
        <f>UPPER(TRIM(H4879))</f>
        <v/>
      </c>
      <c r="X4879">
        <f>UPPER(TRIM(I4879))</f>
        <v/>
      </c>
      <c r="Y4879">
        <f>IF(V4879&lt;&gt;"",IFERROR(INDEX(federal_program_name_lookup,MATCH(V4879,aln_lookup,0)),""),"")</f>
        <v/>
      </c>
    </row>
    <row r="4880">
      <c r="A4880">
        <f>IF(B4880&lt;&gt;"", "AWARD-"&amp;TEXT(ROW()-1,"0000"), "")</f>
        <v/>
      </c>
      <c r="B4880" s="4" t="n"/>
      <c r="C4880" s="4" t="n"/>
      <c r="D4880" s="4" t="n"/>
      <c r="E4880" s="6" t="n"/>
      <c r="F4880" s="7" t="n"/>
      <c r="G4880" s="6" t="n"/>
      <c r="H4880" s="6" t="n"/>
      <c r="I4880" s="6" t="n"/>
      <c r="J4880" s="5">
        <f>SUMIFS(amount_expended,cfda_key,V4880)</f>
        <v/>
      </c>
      <c r="K4880" s="5">
        <f>IF(G4880="OTHER CLUSTER NOT LISTED ABOVE",SUMIFS(amount_expended,uniform_other_cluster_name,X4880), IF(AND(OR(G4880="N/A",G4880=""),H4880=""),0,IF(G4880="STATE CLUSTER",SUMIFS(amount_expended,uniform_state_cluster_name,W4880),SUMIFS(amount_expended,cluster_name,G4880))))</f>
        <v/>
      </c>
      <c r="L4880" s="6" t="n"/>
      <c r="M4880" s="4" t="n"/>
      <c r="N4880" s="6" t="n"/>
      <c r="O4880" s="4" t="n"/>
      <c r="P4880" s="4" t="n"/>
      <c r="Q4880" s="6" t="n"/>
      <c r="R4880" s="7" t="n"/>
      <c r="S4880" s="6" t="n"/>
      <c r="T4880" s="6" t="n"/>
      <c r="U4880" s="6" t="n"/>
      <c r="V4880" s="3">
        <f>IF(OR(B4880="",C4880),"",CONCATENATE(B4880,".",C4880))</f>
        <v/>
      </c>
      <c r="W4880">
        <f>UPPER(TRIM(H4880))</f>
        <v/>
      </c>
      <c r="X4880">
        <f>UPPER(TRIM(I4880))</f>
        <v/>
      </c>
      <c r="Y4880">
        <f>IF(V4880&lt;&gt;"",IFERROR(INDEX(federal_program_name_lookup,MATCH(V4880,aln_lookup,0)),""),"")</f>
        <v/>
      </c>
    </row>
    <row r="4881">
      <c r="A4881">
        <f>IF(B4881&lt;&gt;"", "AWARD-"&amp;TEXT(ROW()-1,"0000"), "")</f>
        <v/>
      </c>
      <c r="B4881" s="4" t="n"/>
      <c r="C4881" s="4" t="n"/>
      <c r="D4881" s="4" t="n"/>
      <c r="E4881" s="6" t="n"/>
      <c r="F4881" s="7" t="n"/>
      <c r="G4881" s="6" t="n"/>
      <c r="H4881" s="6" t="n"/>
      <c r="I4881" s="6" t="n"/>
      <c r="J4881" s="5">
        <f>SUMIFS(amount_expended,cfda_key,V4881)</f>
        <v/>
      </c>
      <c r="K4881" s="5">
        <f>IF(G4881="OTHER CLUSTER NOT LISTED ABOVE",SUMIFS(amount_expended,uniform_other_cluster_name,X4881), IF(AND(OR(G4881="N/A",G4881=""),H4881=""),0,IF(G4881="STATE CLUSTER",SUMIFS(amount_expended,uniform_state_cluster_name,W4881),SUMIFS(amount_expended,cluster_name,G4881))))</f>
        <v/>
      </c>
      <c r="L4881" s="6" t="n"/>
      <c r="M4881" s="4" t="n"/>
      <c r="N4881" s="6" t="n"/>
      <c r="O4881" s="4" t="n"/>
      <c r="P4881" s="4" t="n"/>
      <c r="Q4881" s="6" t="n"/>
      <c r="R4881" s="7" t="n"/>
      <c r="S4881" s="6" t="n"/>
      <c r="T4881" s="6" t="n"/>
      <c r="U4881" s="6" t="n"/>
      <c r="V4881" s="3">
        <f>IF(OR(B4881="",C4881),"",CONCATENATE(B4881,".",C4881))</f>
        <v/>
      </c>
      <c r="W4881">
        <f>UPPER(TRIM(H4881))</f>
        <v/>
      </c>
      <c r="X4881">
        <f>UPPER(TRIM(I4881))</f>
        <v/>
      </c>
      <c r="Y4881">
        <f>IF(V4881&lt;&gt;"",IFERROR(INDEX(federal_program_name_lookup,MATCH(V4881,aln_lookup,0)),""),"")</f>
        <v/>
      </c>
    </row>
    <row r="4882">
      <c r="A4882">
        <f>IF(B4882&lt;&gt;"", "AWARD-"&amp;TEXT(ROW()-1,"0000"), "")</f>
        <v/>
      </c>
      <c r="B4882" s="4" t="n"/>
      <c r="C4882" s="4" t="n"/>
      <c r="D4882" s="4" t="n"/>
      <c r="E4882" s="6" t="n"/>
      <c r="F4882" s="7" t="n"/>
      <c r="G4882" s="6" t="n"/>
      <c r="H4882" s="6" t="n"/>
      <c r="I4882" s="6" t="n"/>
      <c r="J4882" s="5">
        <f>SUMIFS(amount_expended,cfda_key,V4882)</f>
        <v/>
      </c>
      <c r="K4882" s="5">
        <f>IF(G4882="OTHER CLUSTER NOT LISTED ABOVE",SUMIFS(amount_expended,uniform_other_cluster_name,X4882), IF(AND(OR(G4882="N/A",G4882=""),H4882=""),0,IF(G4882="STATE CLUSTER",SUMIFS(amount_expended,uniform_state_cluster_name,W4882),SUMIFS(amount_expended,cluster_name,G4882))))</f>
        <v/>
      </c>
      <c r="L4882" s="6" t="n"/>
      <c r="M4882" s="4" t="n"/>
      <c r="N4882" s="6" t="n"/>
      <c r="O4882" s="4" t="n"/>
      <c r="P4882" s="4" t="n"/>
      <c r="Q4882" s="6" t="n"/>
      <c r="R4882" s="7" t="n"/>
      <c r="S4882" s="6" t="n"/>
      <c r="T4882" s="6" t="n"/>
      <c r="U4882" s="6" t="n"/>
      <c r="V4882" s="3">
        <f>IF(OR(B4882="",C4882),"",CONCATENATE(B4882,".",C4882))</f>
        <v/>
      </c>
      <c r="W4882">
        <f>UPPER(TRIM(H4882))</f>
        <v/>
      </c>
      <c r="X4882">
        <f>UPPER(TRIM(I4882))</f>
        <v/>
      </c>
      <c r="Y4882">
        <f>IF(V4882&lt;&gt;"",IFERROR(INDEX(federal_program_name_lookup,MATCH(V4882,aln_lookup,0)),""),"")</f>
        <v/>
      </c>
    </row>
    <row r="4883">
      <c r="A4883">
        <f>IF(B4883&lt;&gt;"", "AWARD-"&amp;TEXT(ROW()-1,"0000"), "")</f>
        <v/>
      </c>
      <c r="B4883" s="4" t="n"/>
      <c r="C4883" s="4" t="n"/>
      <c r="D4883" s="4" t="n"/>
      <c r="E4883" s="6" t="n"/>
      <c r="F4883" s="7" t="n"/>
      <c r="G4883" s="6" t="n"/>
      <c r="H4883" s="6" t="n"/>
      <c r="I4883" s="6" t="n"/>
      <c r="J4883" s="5">
        <f>SUMIFS(amount_expended,cfda_key,V4883)</f>
        <v/>
      </c>
      <c r="K4883" s="5">
        <f>IF(G4883="OTHER CLUSTER NOT LISTED ABOVE",SUMIFS(amount_expended,uniform_other_cluster_name,X4883), IF(AND(OR(G4883="N/A",G4883=""),H4883=""),0,IF(G4883="STATE CLUSTER",SUMIFS(amount_expended,uniform_state_cluster_name,W4883),SUMIFS(amount_expended,cluster_name,G4883))))</f>
        <v/>
      </c>
      <c r="L4883" s="6" t="n"/>
      <c r="M4883" s="4" t="n"/>
      <c r="N4883" s="6" t="n"/>
      <c r="O4883" s="4" t="n"/>
      <c r="P4883" s="4" t="n"/>
      <c r="Q4883" s="6" t="n"/>
      <c r="R4883" s="7" t="n"/>
      <c r="S4883" s="6" t="n"/>
      <c r="T4883" s="6" t="n"/>
      <c r="U4883" s="6" t="n"/>
      <c r="V4883" s="3">
        <f>IF(OR(B4883="",C4883),"",CONCATENATE(B4883,".",C4883))</f>
        <v/>
      </c>
      <c r="W4883">
        <f>UPPER(TRIM(H4883))</f>
        <v/>
      </c>
      <c r="X4883">
        <f>UPPER(TRIM(I4883))</f>
        <v/>
      </c>
      <c r="Y4883">
        <f>IF(V4883&lt;&gt;"",IFERROR(INDEX(federal_program_name_lookup,MATCH(V4883,aln_lookup,0)),""),"")</f>
        <v/>
      </c>
    </row>
    <row r="4884">
      <c r="A4884">
        <f>IF(B4884&lt;&gt;"", "AWARD-"&amp;TEXT(ROW()-1,"0000"), "")</f>
        <v/>
      </c>
      <c r="B4884" s="4" t="n"/>
      <c r="C4884" s="4" t="n"/>
      <c r="D4884" s="4" t="n"/>
      <c r="E4884" s="6" t="n"/>
      <c r="F4884" s="7" t="n"/>
      <c r="G4884" s="6" t="n"/>
      <c r="H4884" s="6" t="n"/>
      <c r="I4884" s="6" t="n"/>
      <c r="J4884" s="5">
        <f>SUMIFS(amount_expended,cfda_key,V4884)</f>
        <v/>
      </c>
      <c r="K4884" s="5">
        <f>IF(G4884="OTHER CLUSTER NOT LISTED ABOVE",SUMIFS(amount_expended,uniform_other_cluster_name,X4884), IF(AND(OR(G4884="N/A",G4884=""),H4884=""),0,IF(G4884="STATE CLUSTER",SUMIFS(amount_expended,uniform_state_cluster_name,W4884),SUMIFS(amount_expended,cluster_name,G4884))))</f>
        <v/>
      </c>
      <c r="L4884" s="6" t="n"/>
      <c r="M4884" s="4" t="n"/>
      <c r="N4884" s="6" t="n"/>
      <c r="O4884" s="4" t="n"/>
      <c r="P4884" s="4" t="n"/>
      <c r="Q4884" s="6" t="n"/>
      <c r="R4884" s="7" t="n"/>
      <c r="S4884" s="6" t="n"/>
      <c r="T4884" s="6" t="n"/>
      <c r="U4884" s="6" t="n"/>
      <c r="V4884" s="3">
        <f>IF(OR(B4884="",C4884),"",CONCATENATE(B4884,".",C4884))</f>
        <v/>
      </c>
      <c r="W4884">
        <f>UPPER(TRIM(H4884))</f>
        <v/>
      </c>
      <c r="X4884">
        <f>UPPER(TRIM(I4884))</f>
        <v/>
      </c>
      <c r="Y4884">
        <f>IF(V4884&lt;&gt;"",IFERROR(INDEX(federal_program_name_lookup,MATCH(V4884,aln_lookup,0)),""),"")</f>
        <v/>
      </c>
    </row>
    <row r="4885">
      <c r="A4885">
        <f>IF(B4885&lt;&gt;"", "AWARD-"&amp;TEXT(ROW()-1,"0000"), "")</f>
        <v/>
      </c>
      <c r="B4885" s="4" t="n"/>
      <c r="C4885" s="4" t="n"/>
      <c r="D4885" s="4" t="n"/>
      <c r="E4885" s="6" t="n"/>
      <c r="F4885" s="7" t="n"/>
      <c r="G4885" s="6" t="n"/>
      <c r="H4885" s="6" t="n"/>
      <c r="I4885" s="6" t="n"/>
      <c r="J4885" s="5">
        <f>SUMIFS(amount_expended,cfda_key,V4885)</f>
        <v/>
      </c>
      <c r="K4885" s="5">
        <f>IF(G4885="OTHER CLUSTER NOT LISTED ABOVE",SUMIFS(amount_expended,uniform_other_cluster_name,X4885), IF(AND(OR(G4885="N/A",G4885=""),H4885=""),0,IF(G4885="STATE CLUSTER",SUMIFS(amount_expended,uniform_state_cluster_name,W4885),SUMIFS(amount_expended,cluster_name,G4885))))</f>
        <v/>
      </c>
      <c r="L4885" s="6" t="n"/>
      <c r="M4885" s="4" t="n"/>
      <c r="N4885" s="6" t="n"/>
      <c r="O4885" s="4" t="n"/>
      <c r="P4885" s="4" t="n"/>
      <c r="Q4885" s="6" t="n"/>
      <c r="R4885" s="7" t="n"/>
      <c r="S4885" s="6" t="n"/>
      <c r="T4885" s="6" t="n"/>
      <c r="U4885" s="6" t="n"/>
      <c r="V4885" s="3">
        <f>IF(OR(B4885="",C4885),"",CONCATENATE(B4885,".",C4885))</f>
        <v/>
      </c>
      <c r="W4885">
        <f>UPPER(TRIM(H4885))</f>
        <v/>
      </c>
      <c r="X4885">
        <f>UPPER(TRIM(I4885))</f>
        <v/>
      </c>
      <c r="Y4885">
        <f>IF(V4885&lt;&gt;"",IFERROR(INDEX(federal_program_name_lookup,MATCH(V4885,aln_lookup,0)),""),"")</f>
        <v/>
      </c>
    </row>
    <row r="4886">
      <c r="A4886">
        <f>IF(B4886&lt;&gt;"", "AWARD-"&amp;TEXT(ROW()-1,"0000"), "")</f>
        <v/>
      </c>
      <c r="B4886" s="4" t="n"/>
      <c r="C4886" s="4" t="n"/>
      <c r="D4886" s="4" t="n"/>
      <c r="E4886" s="6" t="n"/>
      <c r="F4886" s="7" t="n"/>
      <c r="G4886" s="6" t="n"/>
      <c r="H4886" s="6" t="n"/>
      <c r="I4886" s="6" t="n"/>
      <c r="J4886" s="5">
        <f>SUMIFS(amount_expended,cfda_key,V4886)</f>
        <v/>
      </c>
      <c r="K4886" s="5">
        <f>IF(G4886="OTHER CLUSTER NOT LISTED ABOVE",SUMIFS(amount_expended,uniform_other_cluster_name,X4886), IF(AND(OR(G4886="N/A",G4886=""),H4886=""),0,IF(G4886="STATE CLUSTER",SUMIFS(amount_expended,uniform_state_cluster_name,W4886),SUMIFS(amount_expended,cluster_name,G4886))))</f>
        <v/>
      </c>
      <c r="L4886" s="6" t="n"/>
      <c r="M4886" s="4" t="n"/>
      <c r="N4886" s="6" t="n"/>
      <c r="O4886" s="4" t="n"/>
      <c r="P4886" s="4" t="n"/>
      <c r="Q4886" s="6" t="n"/>
      <c r="R4886" s="7" t="n"/>
      <c r="S4886" s="6" t="n"/>
      <c r="T4886" s="6" t="n"/>
      <c r="U4886" s="6" t="n"/>
      <c r="V4886" s="3">
        <f>IF(OR(B4886="",C4886),"",CONCATENATE(B4886,".",C4886))</f>
        <v/>
      </c>
      <c r="W4886">
        <f>UPPER(TRIM(H4886))</f>
        <v/>
      </c>
      <c r="X4886">
        <f>UPPER(TRIM(I4886))</f>
        <v/>
      </c>
      <c r="Y4886">
        <f>IF(V4886&lt;&gt;"",IFERROR(INDEX(federal_program_name_lookup,MATCH(V4886,aln_lookup,0)),""),"")</f>
        <v/>
      </c>
    </row>
    <row r="4887">
      <c r="A4887">
        <f>IF(B4887&lt;&gt;"", "AWARD-"&amp;TEXT(ROW()-1,"0000"), "")</f>
        <v/>
      </c>
      <c r="B4887" s="4" t="n"/>
      <c r="C4887" s="4" t="n"/>
      <c r="D4887" s="4" t="n"/>
      <c r="E4887" s="6" t="n"/>
      <c r="F4887" s="7" t="n"/>
      <c r="G4887" s="6" t="n"/>
      <c r="H4887" s="6" t="n"/>
      <c r="I4887" s="6" t="n"/>
      <c r="J4887" s="5">
        <f>SUMIFS(amount_expended,cfda_key,V4887)</f>
        <v/>
      </c>
      <c r="K4887" s="5">
        <f>IF(G4887="OTHER CLUSTER NOT LISTED ABOVE",SUMIFS(amount_expended,uniform_other_cluster_name,X4887), IF(AND(OR(G4887="N/A",G4887=""),H4887=""),0,IF(G4887="STATE CLUSTER",SUMIFS(amount_expended,uniform_state_cluster_name,W4887),SUMIFS(amount_expended,cluster_name,G4887))))</f>
        <v/>
      </c>
      <c r="L4887" s="6" t="n"/>
      <c r="M4887" s="4" t="n"/>
      <c r="N4887" s="6" t="n"/>
      <c r="O4887" s="4" t="n"/>
      <c r="P4887" s="4" t="n"/>
      <c r="Q4887" s="6" t="n"/>
      <c r="R4887" s="7" t="n"/>
      <c r="S4887" s="6" t="n"/>
      <c r="T4887" s="6" t="n"/>
      <c r="U4887" s="6" t="n"/>
      <c r="V4887" s="3">
        <f>IF(OR(B4887="",C4887),"",CONCATENATE(B4887,".",C4887))</f>
        <v/>
      </c>
      <c r="W4887">
        <f>UPPER(TRIM(H4887))</f>
        <v/>
      </c>
      <c r="X4887">
        <f>UPPER(TRIM(I4887))</f>
        <v/>
      </c>
      <c r="Y4887">
        <f>IF(V4887&lt;&gt;"",IFERROR(INDEX(federal_program_name_lookup,MATCH(V4887,aln_lookup,0)),""),"")</f>
        <v/>
      </c>
    </row>
    <row r="4888">
      <c r="A4888">
        <f>IF(B4888&lt;&gt;"", "AWARD-"&amp;TEXT(ROW()-1,"0000"), "")</f>
        <v/>
      </c>
      <c r="B4888" s="4" t="n"/>
      <c r="C4888" s="4" t="n"/>
      <c r="D4888" s="4" t="n"/>
      <c r="E4888" s="6" t="n"/>
      <c r="F4888" s="7" t="n"/>
      <c r="G4888" s="6" t="n"/>
      <c r="H4888" s="6" t="n"/>
      <c r="I4888" s="6" t="n"/>
      <c r="J4888" s="5">
        <f>SUMIFS(amount_expended,cfda_key,V4888)</f>
        <v/>
      </c>
      <c r="K4888" s="5">
        <f>IF(G4888="OTHER CLUSTER NOT LISTED ABOVE",SUMIFS(amount_expended,uniform_other_cluster_name,X4888), IF(AND(OR(G4888="N/A",G4888=""),H4888=""),0,IF(G4888="STATE CLUSTER",SUMIFS(amount_expended,uniform_state_cluster_name,W4888),SUMIFS(amount_expended,cluster_name,G4888))))</f>
        <v/>
      </c>
      <c r="L4888" s="6" t="n"/>
      <c r="M4888" s="4" t="n"/>
      <c r="N4888" s="6" t="n"/>
      <c r="O4888" s="4" t="n"/>
      <c r="P4888" s="4" t="n"/>
      <c r="Q4888" s="6" t="n"/>
      <c r="R4888" s="7" t="n"/>
      <c r="S4888" s="6" t="n"/>
      <c r="T4888" s="6" t="n"/>
      <c r="U4888" s="6" t="n"/>
      <c r="V4888" s="3">
        <f>IF(OR(B4888="",C4888),"",CONCATENATE(B4888,".",C4888))</f>
        <v/>
      </c>
      <c r="W4888">
        <f>UPPER(TRIM(H4888))</f>
        <v/>
      </c>
      <c r="X4888">
        <f>UPPER(TRIM(I4888))</f>
        <v/>
      </c>
      <c r="Y4888">
        <f>IF(V4888&lt;&gt;"",IFERROR(INDEX(federal_program_name_lookup,MATCH(V4888,aln_lookup,0)),""),"")</f>
        <v/>
      </c>
    </row>
    <row r="4889">
      <c r="A4889">
        <f>IF(B4889&lt;&gt;"", "AWARD-"&amp;TEXT(ROW()-1,"0000"), "")</f>
        <v/>
      </c>
      <c r="B4889" s="4" t="n"/>
      <c r="C4889" s="4" t="n"/>
      <c r="D4889" s="4" t="n"/>
      <c r="E4889" s="6" t="n"/>
      <c r="F4889" s="7" t="n"/>
      <c r="G4889" s="6" t="n"/>
      <c r="H4889" s="6" t="n"/>
      <c r="I4889" s="6" t="n"/>
      <c r="J4889" s="5">
        <f>SUMIFS(amount_expended,cfda_key,V4889)</f>
        <v/>
      </c>
      <c r="K4889" s="5">
        <f>IF(G4889="OTHER CLUSTER NOT LISTED ABOVE",SUMIFS(amount_expended,uniform_other_cluster_name,X4889), IF(AND(OR(G4889="N/A",G4889=""),H4889=""),0,IF(G4889="STATE CLUSTER",SUMIFS(amount_expended,uniform_state_cluster_name,W4889),SUMIFS(amount_expended,cluster_name,G4889))))</f>
        <v/>
      </c>
      <c r="L4889" s="6" t="n"/>
      <c r="M4889" s="4" t="n"/>
      <c r="N4889" s="6" t="n"/>
      <c r="O4889" s="4" t="n"/>
      <c r="P4889" s="4" t="n"/>
      <c r="Q4889" s="6" t="n"/>
      <c r="R4889" s="7" t="n"/>
      <c r="S4889" s="6" t="n"/>
      <c r="T4889" s="6" t="n"/>
      <c r="U4889" s="6" t="n"/>
      <c r="V4889" s="3">
        <f>IF(OR(B4889="",C4889),"",CONCATENATE(B4889,".",C4889))</f>
        <v/>
      </c>
      <c r="W4889">
        <f>UPPER(TRIM(H4889))</f>
        <v/>
      </c>
      <c r="X4889">
        <f>UPPER(TRIM(I4889))</f>
        <v/>
      </c>
      <c r="Y4889">
        <f>IF(V4889&lt;&gt;"",IFERROR(INDEX(federal_program_name_lookup,MATCH(V4889,aln_lookup,0)),""),"")</f>
        <v/>
      </c>
    </row>
    <row r="4890">
      <c r="A4890">
        <f>IF(B4890&lt;&gt;"", "AWARD-"&amp;TEXT(ROW()-1,"0000"), "")</f>
        <v/>
      </c>
      <c r="B4890" s="4" t="n"/>
      <c r="C4890" s="4" t="n"/>
      <c r="D4890" s="4" t="n"/>
      <c r="E4890" s="6" t="n"/>
      <c r="F4890" s="7" t="n"/>
      <c r="G4890" s="6" t="n"/>
      <c r="H4890" s="6" t="n"/>
      <c r="I4890" s="6" t="n"/>
      <c r="J4890" s="5">
        <f>SUMIFS(amount_expended,cfda_key,V4890)</f>
        <v/>
      </c>
      <c r="K4890" s="5">
        <f>IF(G4890="OTHER CLUSTER NOT LISTED ABOVE",SUMIFS(amount_expended,uniform_other_cluster_name,X4890), IF(AND(OR(G4890="N/A",G4890=""),H4890=""),0,IF(G4890="STATE CLUSTER",SUMIFS(amount_expended,uniform_state_cluster_name,W4890),SUMIFS(amount_expended,cluster_name,G4890))))</f>
        <v/>
      </c>
      <c r="L4890" s="6" t="n"/>
      <c r="M4890" s="4" t="n"/>
      <c r="N4890" s="6" t="n"/>
      <c r="O4890" s="4" t="n"/>
      <c r="P4890" s="4" t="n"/>
      <c r="Q4890" s="6" t="n"/>
      <c r="R4890" s="7" t="n"/>
      <c r="S4890" s="6" t="n"/>
      <c r="T4890" s="6" t="n"/>
      <c r="U4890" s="6" t="n"/>
      <c r="V4890" s="3">
        <f>IF(OR(B4890="",C4890),"",CONCATENATE(B4890,".",C4890))</f>
        <v/>
      </c>
      <c r="W4890">
        <f>UPPER(TRIM(H4890))</f>
        <v/>
      </c>
      <c r="X4890">
        <f>UPPER(TRIM(I4890))</f>
        <v/>
      </c>
      <c r="Y4890">
        <f>IF(V4890&lt;&gt;"",IFERROR(INDEX(federal_program_name_lookup,MATCH(V4890,aln_lookup,0)),""),"")</f>
        <v/>
      </c>
    </row>
    <row r="4891">
      <c r="A4891">
        <f>IF(B4891&lt;&gt;"", "AWARD-"&amp;TEXT(ROW()-1,"0000"), "")</f>
        <v/>
      </c>
      <c r="B4891" s="4" t="n"/>
      <c r="C4891" s="4" t="n"/>
      <c r="D4891" s="4" t="n"/>
      <c r="E4891" s="6" t="n"/>
      <c r="F4891" s="7" t="n"/>
      <c r="G4891" s="6" t="n"/>
      <c r="H4891" s="6" t="n"/>
      <c r="I4891" s="6" t="n"/>
      <c r="J4891" s="5">
        <f>SUMIFS(amount_expended,cfda_key,V4891)</f>
        <v/>
      </c>
      <c r="K4891" s="5">
        <f>IF(G4891="OTHER CLUSTER NOT LISTED ABOVE",SUMIFS(amount_expended,uniform_other_cluster_name,X4891), IF(AND(OR(G4891="N/A",G4891=""),H4891=""),0,IF(G4891="STATE CLUSTER",SUMIFS(amount_expended,uniform_state_cluster_name,W4891),SUMIFS(amount_expended,cluster_name,G4891))))</f>
        <v/>
      </c>
      <c r="L4891" s="6" t="n"/>
      <c r="M4891" s="4" t="n"/>
      <c r="N4891" s="6" t="n"/>
      <c r="O4891" s="4" t="n"/>
      <c r="P4891" s="4" t="n"/>
      <c r="Q4891" s="6" t="n"/>
      <c r="R4891" s="7" t="n"/>
      <c r="S4891" s="6" t="n"/>
      <c r="T4891" s="6" t="n"/>
      <c r="U4891" s="6" t="n"/>
      <c r="V4891" s="3">
        <f>IF(OR(B4891="",C4891),"",CONCATENATE(B4891,".",C4891))</f>
        <v/>
      </c>
      <c r="W4891">
        <f>UPPER(TRIM(H4891))</f>
        <v/>
      </c>
      <c r="X4891">
        <f>UPPER(TRIM(I4891))</f>
        <v/>
      </c>
      <c r="Y4891">
        <f>IF(V4891&lt;&gt;"",IFERROR(INDEX(federal_program_name_lookup,MATCH(V4891,aln_lookup,0)),""),"")</f>
        <v/>
      </c>
    </row>
    <row r="4892">
      <c r="A4892">
        <f>IF(B4892&lt;&gt;"", "AWARD-"&amp;TEXT(ROW()-1,"0000"), "")</f>
        <v/>
      </c>
      <c r="B4892" s="4" t="n"/>
      <c r="C4892" s="4" t="n"/>
      <c r="D4892" s="4" t="n"/>
      <c r="E4892" s="6" t="n"/>
      <c r="F4892" s="7" t="n"/>
      <c r="G4892" s="6" t="n"/>
      <c r="H4892" s="6" t="n"/>
      <c r="I4892" s="6" t="n"/>
      <c r="J4892" s="5">
        <f>SUMIFS(amount_expended,cfda_key,V4892)</f>
        <v/>
      </c>
      <c r="K4892" s="5">
        <f>IF(G4892="OTHER CLUSTER NOT LISTED ABOVE",SUMIFS(amount_expended,uniform_other_cluster_name,X4892), IF(AND(OR(G4892="N/A",G4892=""),H4892=""),0,IF(G4892="STATE CLUSTER",SUMIFS(amount_expended,uniform_state_cluster_name,W4892),SUMIFS(amount_expended,cluster_name,G4892))))</f>
        <v/>
      </c>
      <c r="L4892" s="6" t="n"/>
      <c r="M4892" s="4" t="n"/>
      <c r="N4892" s="6" t="n"/>
      <c r="O4892" s="4" t="n"/>
      <c r="P4892" s="4" t="n"/>
      <c r="Q4892" s="6" t="n"/>
      <c r="R4892" s="7" t="n"/>
      <c r="S4892" s="6" t="n"/>
      <c r="T4892" s="6" t="n"/>
      <c r="U4892" s="6" t="n"/>
      <c r="V4892" s="3">
        <f>IF(OR(B4892="",C4892),"",CONCATENATE(B4892,".",C4892))</f>
        <v/>
      </c>
      <c r="W4892">
        <f>UPPER(TRIM(H4892))</f>
        <v/>
      </c>
      <c r="X4892">
        <f>UPPER(TRIM(I4892))</f>
        <v/>
      </c>
      <c r="Y4892">
        <f>IF(V4892&lt;&gt;"",IFERROR(INDEX(federal_program_name_lookup,MATCH(V4892,aln_lookup,0)),""),"")</f>
        <v/>
      </c>
    </row>
    <row r="4893">
      <c r="A4893">
        <f>IF(B4893&lt;&gt;"", "AWARD-"&amp;TEXT(ROW()-1,"0000"), "")</f>
        <v/>
      </c>
      <c r="B4893" s="4" t="n"/>
      <c r="C4893" s="4" t="n"/>
      <c r="D4893" s="4" t="n"/>
      <c r="E4893" s="6" t="n"/>
      <c r="F4893" s="7" t="n"/>
      <c r="G4893" s="6" t="n"/>
      <c r="H4893" s="6" t="n"/>
      <c r="I4893" s="6" t="n"/>
      <c r="J4893" s="5">
        <f>SUMIFS(amount_expended,cfda_key,V4893)</f>
        <v/>
      </c>
      <c r="K4893" s="5">
        <f>IF(G4893="OTHER CLUSTER NOT LISTED ABOVE",SUMIFS(amount_expended,uniform_other_cluster_name,X4893), IF(AND(OR(G4893="N/A",G4893=""),H4893=""),0,IF(G4893="STATE CLUSTER",SUMIFS(amount_expended,uniform_state_cluster_name,W4893),SUMIFS(amount_expended,cluster_name,G4893))))</f>
        <v/>
      </c>
      <c r="L4893" s="6" t="n"/>
      <c r="M4893" s="4" t="n"/>
      <c r="N4893" s="6" t="n"/>
      <c r="O4893" s="4" t="n"/>
      <c r="P4893" s="4" t="n"/>
      <c r="Q4893" s="6" t="n"/>
      <c r="R4893" s="7" t="n"/>
      <c r="S4893" s="6" t="n"/>
      <c r="T4893" s="6" t="n"/>
      <c r="U4893" s="6" t="n"/>
      <c r="V4893" s="3">
        <f>IF(OR(B4893="",C4893),"",CONCATENATE(B4893,".",C4893))</f>
        <v/>
      </c>
      <c r="W4893">
        <f>UPPER(TRIM(H4893))</f>
        <v/>
      </c>
      <c r="X4893">
        <f>UPPER(TRIM(I4893))</f>
        <v/>
      </c>
      <c r="Y4893">
        <f>IF(V4893&lt;&gt;"",IFERROR(INDEX(federal_program_name_lookup,MATCH(V4893,aln_lookup,0)),""),"")</f>
        <v/>
      </c>
    </row>
    <row r="4894">
      <c r="A4894">
        <f>IF(B4894&lt;&gt;"", "AWARD-"&amp;TEXT(ROW()-1,"0000"), "")</f>
        <v/>
      </c>
      <c r="B4894" s="4" t="n"/>
      <c r="C4894" s="4" t="n"/>
      <c r="D4894" s="4" t="n"/>
      <c r="E4894" s="6" t="n"/>
      <c r="F4894" s="7" t="n"/>
      <c r="G4894" s="6" t="n"/>
      <c r="H4894" s="6" t="n"/>
      <c r="I4894" s="6" t="n"/>
      <c r="J4894" s="5">
        <f>SUMIFS(amount_expended,cfda_key,V4894)</f>
        <v/>
      </c>
      <c r="K4894" s="5">
        <f>IF(G4894="OTHER CLUSTER NOT LISTED ABOVE",SUMIFS(amount_expended,uniform_other_cluster_name,X4894), IF(AND(OR(G4894="N/A",G4894=""),H4894=""),0,IF(G4894="STATE CLUSTER",SUMIFS(amount_expended,uniform_state_cluster_name,W4894),SUMIFS(amount_expended,cluster_name,G4894))))</f>
        <v/>
      </c>
      <c r="L4894" s="6" t="n"/>
      <c r="M4894" s="4" t="n"/>
      <c r="N4894" s="6" t="n"/>
      <c r="O4894" s="4" t="n"/>
      <c r="P4894" s="4" t="n"/>
      <c r="Q4894" s="6" t="n"/>
      <c r="R4894" s="7" t="n"/>
      <c r="S4894" s="6" t="n"/>
      <c r="T4894" s="6" t="n"/>
      <c r="U4894" s="6" t="n"/>
      <c r="V4894" s="3">
        <f>IF(OR(B4894="",C4894),"",CONCATENATE(B4894,".",C4894))</f>
        <v/>
      </c>
      <c r="W4894">
        <f>UPPER(TRIM(H4894))</f>
        <v/>
      </c>
      <c r="X4894">
        <f>UPPER(TRIM(I4894))</f>
        <v/>
      </c>
      <c r="Y4894">
        <f>IF(V4894&lt;&gt;"",IFERROR(INDEX(federal_program_name_lookup,MATCH(V4894,aln_lookup,0)),""),"")</f>
        <v/>
      </c>
    </row>
    <row r="4895">
      <c r="A4895">
        <f>IF(B4895&lt;&gt;"", "AWARD-"&amp;TEXT(ROW()-1,"0000"), "")</f>
        <v/>
      </c>
      <c r="B4895" s="4" t="n"/>
      <c r="C4895" s="4" t="n"/>
      <c r="D4895" s="4" t="n"/>
      <c r="E4895" s="6" t="n"/>
      <c r="F4895" s="7" t="n"/>
      <c r="G4895" s="6" t="n"/>
      <c r="H4895" s="6" t="n"/>
      <c r="I4895" s="6" t="n"/>
      <c r="J4895" s="5">
        <f>SUMIFS(amount_expended,cfda_key,V4895)</f>
        <v/>
      </c>
      <c r="K4895" s="5">
        <f>IF(G4895="OTHER CLUSTER NOT LISTED ABOVE",SUMIFS(amount_expended,uniform_other_cluster_name,X4895), IF(AND(OR(G4895="N/A",G4895=""),H4895=""),0,IF(G4895="STATE CLUSTER",SUMIFS(amount_expended,uniform_state_cluster_name,W4895),SUMIFS(amount_expended,cluster_name,G4895))))</f>
        <v/>
      </c>
      <c r="L4895" s="6" t="n"/>
      <c r="M4895" s="4" t="n"/>
      <c r="N4895" s="6" t="n"/>
      <c r="O4895" s="4" t="n"/>
      <c r="P4895" s="4" t="n"/>
      <c r="Q4895" s="6" t="n"/>
      <c r="R4895" s="7" t="n"/>
      <c r="S4895" s="6" t="n"/>
      <c r="T4895" s="6" t="n"/>
      <c r="U4895" s="6" t="n"/>
      <c r="V4895" s="3">
        <f>IF(OR(B4895="",C4895),"",CONCATENATE(B4895,".",C4895))</f>
        <v/>
      </c>
      <c r="W4895">
        <f>UPPER(TRIM(H4895))</f>
        <v/>
      </c>
      <c r="X4895">
        <f>UPPER(TRIM(I4895))</f>
        <v/>
      </c>
      <c r="Y4895">
        <f>IF(V4895&lt;&gt;"",IFERROR(INDEX(federal_program_name_lookup,MATCH(V4895,aln_lookup,0)),""),"")</f>
        <v/>
      </c>
    </row>
    <row r="4896">
      <c r="A4896">
        <f>IF(B4896&lt;&gt;"", "AWARD-"&amp;TEXT(ROW()-1,"0000"), "")</f>
        <v/>
      </c>
      <c r="B4896" s="4" t="n"/>
      <c r="C4896" s="4" t="n"/>
      <c r="D4896" s="4" t="n"/>
      <c r="E4896" s="6" t="n"/>
      <c r="F4896" s="7" t="n"/>
      <c r="G4896" s="6" t="n"/>
      <c r="H4896" s="6" t="n"/>
      <c r="I4896" s="6" t="n"/>
      <c r="J4896" s="5">
        <f>SUMIFS(amount_expended,cfda_key,V4896)</f>
        <v/>
      </c>
      <c r="K4896" s="5">
        <f>IF(G4896="OTHER CLUSTER NOT LISTED ABOVE",SUMIFS(amount_expended,uniform_other_cluster_name,X4896), IF(AND(OR(G4896="N/A",G4896=""),H4896=""),0,IF(G4896="STATE CLUSTER",SUMIFS(amount_expended,uniform_state_cluster_name,W4896),SUMIFS(amount_expended,cluster_name,G4896))))</f>
        <v/>
      </c>
      <c r="L4896" s="6" t="n"/>
      <c r="M4896" s="4" t="n"/>
      <c r="N4896" s="6" t="n"/>
      <c r="O4896" s="4" t="n"/>
      <c r="P4896" s="4" t="n"/>
      <c r="Q4896" s="6" t="n"/>
      <c r="R4896" s="7" t="n"/>
      <c r="S4896" s="6" t="n"/>
      <c r="T4896" s="6" t="n"/>
      <c r="U4896" s="6" t="n"/>
      <c r="V4896" s="3">
        <f>IF(OR(B4896="",C4896),"",CONCATENATE(B4896,".",C4896))</f>
        <v/>
      </c>
      <c r="W4896">
        <f>UPPER(TRIM(H4896))</f>
        <v/>
      </c>
      <c r="X4896">
        <f>UPPER(TRIM(I4896))</f>
        <v/>
      </c>
      <c r="Y4896">
        <f>IF(V4896&lt;&gt;"",IFERROR(INDEX(federal_program_name_lookup,MATCH(V4896,aln_lookup,0)),""),"")</f>
        <v/>
      </c>
    </row>
    <row r="4897">
      <c r="A4897">
        <f>IF(B4897&lt;&gt;"", "AWARD-"&amp;TEXT(ROW()-1,"0000"), "")</f>
        <v/>
      </c>
      <c r="B4897" s="4" t="n"/>
      <c r="C4897" s="4" t="n"/>
      <c r="D4897" s="4" t="n"/>
      <c r="E4897" s="6" t="n"/>
      <c r="F4897" s="7" t="n"/>
      <c r="G4897" s="6" t="n"/>
      <c r="H4897" s="6" t="n"/>
      <c r="I4897" s="6" t="n"/>
      <c r="J4897" s="5">
        <f>SUMIFS(amount_expended,cfda_key,V4897)</f>
        <v/>
      </c>
      <c r="K4897" s="5">
        <f>IF(G4897="OTHER CLUSTER NOT LISTED ABOVE",SUMIFS(amount_expended,uniform_other_cluster_name,X4897), IF(AND(OR(G4897="N/A",G4897=""),H4897=""),0,IF(G4897="STATE CLUSTER",SUMIFS(amount_expended,uniform_state_cluster_name,W4897),SUMIFS(amount_expended,cluster_name,G4897))))</f>
        <v/>
      </c>
      <c r="L4897" s="6" t="n"/>
      <c r="M4897" s="4" t="n"/>
      <c r="N4897" s="6" t="n"/>
      <c r="O4897" s="4" t="n"/>
      <c r="P4897" s="4" t="n"/>
      <c r="Q4897" s="6" t="n"/>
      <c r="R4897" s="7" t="n"/>
      <c r="S4897" s="6" t="n"/>
      <c r="T4897" s="6" t="n"/>
      <c r="U4897" s="6" t="n"/>
      <c r="V4897" s="3">
        <f>IF(OR(B4897="",C4897),"",CONCATENATE(B4897,".",C4897))</f>
        <v/>
      </c>
      <c r="W4897">
        <f>UPPER(TRIM(H4897))</f>
        <v/>
      </c>
      <c r="X4897">
        <f>UPPER(TRIM(I4897))</f>
        <v/>
      </c>
      <c r="Y4897">
        <f>IF(V4897&lt;&gt;"",IFERROR(INDEX(federal_program_name_lookup,MATCH(V4897,aln_lookup,0)),""),"")</f>
        <v/>
      </c>
    </row>
    <row r="4898">
      <c r="A4898">
        <f>IF(B4898&lt;&gt;"", "AWARD-"&amp;TEXT(ROW()-1,"0000"), "")</f>
        <v/>
      </c>
      <c r="B4898" s="4" t="n"/>
      <c r="C4898" s="4" t="n"/>
      <c r="D4898" s="4" t="n"/>
      <c r="E4898" s="6" t="n"/>
      <c r="F4898" s="7" t="n"/>
      <c r="G4898" s="6" t="n"/>
      <c r="H4898" s="6" t="n"/>
      <c r="I4898" s="6" t="n"/>
      <c r="J4898" s="5">
        <f>SUMIFS(amount_expended,cfda_key,V4898)</f>
        <v/>
      </c>
      <c r="K4898" s="5">
        <f>IF(G4898="OTHER CLUSTER NOT LISTED ABOVE",SUMIFS(amount_expended,uniform_other_cluster_name,X4898), IF(AND(OR(G4898="N/A",G4898=""),H4898=""),0,IF(G4898="STATE CLUSTER",SUMIFS(amount_expended,uniform_state_cluster_name,W4898),SUMIFS(amount_expended,cluster_name,G4898))))</f>
        <v/>
      </c>
      <c r="L4898" s="6" t="n"/>
      <c r="M4898" s="4" t="n"/>
      <c r="N4898" s="6" t="n"/>
      <c r="O4898" s="4" t="n"/>
      <c r="P4898" s="4" t="n"/>
      <c r="Q4898" s="6" t="n"/>
      <c r="R4898" s="7" t="n"/>
      <c r="S4898" s="6" t="n"/>
      <c r="T4898" s="6" t="n"/>
      <c r="U4898" s="6" t="n"/>
      <c r="V4898" s="3">
        <f>IF(OR(B4898="",C4898),"",CONCATENATE(B4898,".",C4898))</f>
        <v/>
      </c>
      <c r="W4898">
        <f>UPPER(TRIM(H4898))</f>
        <v/>
      </c>
      <c r="X4898">
        <f>UPPER(TRIM(I4898))</f>
        <v/>
      </c>
      <c r="Y4898">
        <f>IF(V4898&lt;&gt;"",IFERROR(INDEX(federal_program_name_lookup,MATCH(V4898,aln_lookup,0)),""),"")</f>
        <v/>
      </c>
    </row>
    <row r="4899">
      <c r="A4899">
        <f>IF(B4899&lt;&gt;"", "AWARD-"&amp;TEXT(ROW()-1,"0000"), "")</f>
        <v/>
      </c>
      <c r="B4899" s="4" t="n"/>
      <c r="C4899" s="4" t="n"/>
      <c r="D4899" s="4" t="n"/>
      <c r="E4899" s="6" t="n"/>
      <c r="F4899" s="7" t="n"/>
      <c r="G4899" s="6" t="n"/>
      <c r="H4899" s="6" t="n"/>
      <c r="I4899" s="6" t="n"/>
      <c r="J4899" s="5">
        <f>SUMIFS(amount_expended,cfda_key,V4899)</f>
        <v/>
      </c>
      <c r="K4899" s="5">
        <f>IF(G4899="OTHER CLUSTER NOT LISTED ABOVE",SUMIFS(amount_expended,uniform_other_cluster_name,X4899), IF(AND(OR(G4899="N/A",G4899=""),H4899=""),0,IF(G4899="STATE CLUSTER",SUMIFS(amount_expended,uniform_state_cluster_name,W4899),SUMIFS(amount_expended,cluster_name,G4899))))</f>
        <v/>
      </c>
      <c r="L4899" s="6" t="n"/>
      <c r="M4899" s="4" t="n"/>
      <c r="N4899" s="6" t="n"/>
      <c r="O4899" s="4" t="n"/>
      <c r="P4899" s="4" t="n"/>
      <c r="Q4899" s="6" t="n"/>
      <c r="R4899" s="7" t="n"/>
      <c r="S4899" s="6" t="n"/>
      <c r="T4899" s="6" t="n"/>
      <c r="U4899" s="6" t="n"/>
      <c r="V4899" s="3">
        <f>IF(OR(B4899="",C4899),"",CONCATENATE(B4899,".",C4899))</f>
        <v/>
      </c>
      <c r="W4899">
        <f>UPPER(TRIM(H4899))</f>
        <v/>
      </c>
      <c r="X4899">
        <f>UPPER(TRIM(I4899))</f>
        <v/>
      </c>
      <c r="Y4899">
        <f>IF(V4899&lt;&gt;"",IFERROR(INDEX(federal_program_name_lookup,MATCH(V4899,aln_lookup,0)),""),"")</f>
        <v/>
      </c>
    </row>
    <row r="4900">
      <c r="A4900">
        <f>IF(B4900&lt;&gt;"", "AWARD-"&amp;TEXT(ROW()-1,"0000"), "")</f>
        <v/>
      </c>
      <c r="B4900" s="4" t="n"/>
      <c r="C4900" s="4" t="n"/>
      <c r="D4900" s="4" t="n"/>
      <c r="E4900" s="6" t="n"/>
      <c r="F4900" s="7" t="n"/>
      <c r="G4900" s="6" t="n"/>
      <c r="H4900" s="6" t="n"/>
      <c r="I4900" s="6" t="n"/>
      <c r="J4900" s="5">
        <f>SUMIFS(amount_expended,cfda_key,V4900)</f>
        <v/>
      </c>
      <c r="K4900" s="5">
        <f>IF(G4900="OTHER CLUSTER NOT LISTED ABOVE",SUMIFS(amount_expended,uniform_other_cluster_name,X4900), IF(AND(OR(G4900="N/A",G4900=""),H4900=""),0,IF(G4900="STATE CLUSTER",SUMIFS(amount_expended,uniform_state_cluster_name,W4900),SUMIFS(amount_expended,cluster_name,G4900))))</f>
        <v/>
      </c>
      <c r="L4900" s="6" t="n"/>
      <c r="M4900" s="4" t="n"/>
      <c r="N4900" s="6" t="n"/>
      <c r="O4900" s="4" t="n"/>
      <c r="P4900" s="4" t="n"/>
      <c r="Q4900" s="6" t="n"/>
      <c r="R4900" s="7" t="n"/>
      <c r="S4900" s="6" t="n"/>
      <c r="T4900" s="6" t="n"/>
      <c r="U4900" s="6" t="n"/>
      <c r="V4900" s="3">
        <f>IF(OR(B4900="",C4900),"",CONCATENATE(B4900,".",C4900))</f>
        <v/>
      </c>
      <c r="W4900">
        <f>UPPER(TRIM(H4900))</f>
        <v/>
      </c>
      <c r="X4900">
        <f>UPPER(TRIM(I4900))</f>
        <v/>
      </c>
      <c r="Y4900">
        <f>IF(V4900&lt;&gt;"",IFERROR(INDEX(federal_program_name_lookup,MATCH(V4900,aln_lookup,0)),""),"")</f>
        <v/>
      </c>
    </row>
    <row r="4901">
      <c r="A4901">
        <f>IF(B4901&lt;&gt;"", "AWARD-"&amp;TEXT(ROW()-1,"0000"), "")</f>
        <v/>
      </c>
      <c r="B4901" s="4" t="n"/>
      <c r="C4901" s="4" t="n"/>
      <c r="D4901" s="4" t="n"/>
      <c r="E4901" s="6" t="n"/>
      <c r="F4901" s="7" t="n"/>
      <c r="G4901" s="6" t="n"/>
      <c r="H4901" s="6" t="n"/>
      <c r="I4901" s="6" t="n"/>
      <c r="J4901" s="5">
        <f>SUMIFS(amount_expended,cfda_key,V4901)</f>
        <v/>
      </c>
      <c r="K4901" s="5">
        <f>IF(G4901="OTHER CLUSTER NOT LISTED ABOVE",SUMIFS(amount_expended,uniform_other_cluster_name,X4901), IF(AND(OR(G4901="N/A",G4901=""),H4901=""),0,IF(G4901="STATE CLUSTER",SUMIFS(amount_expended,uniform_state_cluster_name,W4901),SUMIFS(amount_expended,cluster_name,G4901))))</f>
        <v/>
      </c>
      <c r="L4901" s="6" t="n"/>
      <c r="M4901" s="4" t="n"/>
      <c r="N4901" s="6" t="n"/>
      <c r="O4901" s="4" t="n"/>
      <c r="P4901" s="4" t="n"/>
      <c r="Q4901" s="6" t="n"/>
      <c r="R4901" s="7" t="n"/>
      <c r="S4901" s="6" t="n"/>
      <c r="T4901" s="6" t="n"/>
      <c r="U4901" s="6" t="n"/>
      <c r="V4901" s="3">
        <f>IF(OR(B4901="",C4901),"",CONCATENATE(B4901,".",C4901))</f>
        <v/>
      </c>
      <c r="W4901">
        <f>UPPER(TRIM(H4901))</f>
        <v/>
      </c>
      <c r="X4901">
        <f>UPPER(TRIM(I4901))</f>
        <v/>
      </c>
      <c r="Y4901">
        <f>IF(V4901&lt;&gt;"",IFERROR(INDEX(federal_program_name_lookup,MATCH(V4901,aln_lookup,0)),""),"")</f>
        <v/>
      </c>
    </row>
    <row r="4902">
      <c r="A4902">
        <f>IF(B4902&lt;&gt;"", "AWARD-"&amp;TEXT(ROW()-1,"0000"), "")</f>
        <v/>
      </c>
      <c r="B4902" s="4" t="n"/>
      <c r="C4902" s="4" t="n"/>
      <c r="D4902" s="4" t="n"/>
      <c r="E4902" s="6" t="n"/>
      <c r="F4902" s="7" t="n"/>
      <c r="G4902" s="6" t="n"/>
      <c r="H4902" s="6" t="n"/>
      <c r="I4902" s="6" t="n"/>
      <c r="J4902" s="5">
        <f>SUMIFS(amount_expended,cfda_key,V4902)</f>
        <v/>
      </c>
      <c r="K4902" s="5">
        <f>IF(G4902="OTHER CLUSTER NOT LISTED ABOVE",SUMIFS(amount_expended,uniform_other_cluster_name,X4902), IF(AND(OR(G4902="N/A",G4902=""),H4902=""),0,IF(G4902="STATE CLUSTER",SUMIFS(amount_expended,uniform_state_cluster_name,W4902),SUMIFS(amount_expended,cluster_name,G4902))))</f>
        <v/>
      </c>
      <c r="L4902" s="6" t="n"/>
      <c r="M4902" s="4" t="n"/>
      <c r="N4902" s="6" t="n"/>
      <c r="O4902" s="4" t="n"/>
      <c r="P4902" s="4" t="n"/>
      <c r="Q4902" s="6" t="n"/>
      <c r="R4902" s="7" t="n"/>
      <c r="S4902" s="6" t="n"/>
      <c r="T4902" s="6" t="n"/>
      <c r="U4902" s="6" t="n"/>
      <c r="V4902" s="3">
        <f>IF(OR(B4902="",C4902),"",CONCATENATE(B4902,".",C4902))</f>
        <v/>
      </c>
      <c r="W4902">
        <f>UPPER(TRIM(H4902))</f>
        <v/>
      </c>
      <c r="X4902">
        <f>UPPER(TRIM(I4902))</f>
        <v/>
      </c>
      <c r="Y4902">
        <f>IF(V4902&lt;&gt;"",IFERROR(INDEX(federal_program_name_lookup,MATCH(V4902,aln_lookup,0)),""),"")</f>
        <v/>
      </c>
    </row>
    <row r="4903">
      <c r="A4903">
        <f>IF(B4903&lt;&gt;"", "AWARD-"&amp;TEXT(ROW()-1,"0000"), "")</f>
        <v/>
      </c>
      <c r="B4903" s="4" t="n"/>
      <c r="C4903" s="4" t="n"/>
      <c r="D4903" s="4" t="n"/>
      <c r="E4903" s="6" t="n"/>
      <c r="F4903" s="7" t="n"/>
      <c r="G4903" s="6" t="n"/>
      <c r="H4903" s="6" t="n"/>
      <c r="I4903" s="6" t="n"/>
      <c r="J4903" s="5">
        <f>SUMIFS(amount_expended,cfda_key,V4903)</f>
        <v/>
      </c>
      <c r="K4903" s="5">
        <f>IF(G4903="OTHER CLUSTER NOT LISTED ABOVE",SUMIFS(amount_expended,uniform_other_cluster_name,X4903), IF(AND(OR(G4903="N/A",G4903=""),H4903=""),0,IF(G4903="STATE CLUSTER",SUMIFS(amount_expended,uniform_state_cluster_name,W4903),SUMIFS(amount_expended,cluster_name,G4903))))</f>
        <v/>
      </c>
      <c r="L4903" s="6" t="n"/>
      <c r="M4903" s="4" t="n"/>
      <c r="N4903" s="6" t="n"/>
      <c r="O4903" s="4" t="n"/>
      <c r="P4903" s="4" t="n"/>
      <c r="Q4903" s="6" t="n"/>
      <c r="R4903" s="7" t="n"/>
      <c r="S4903" s="6" t="n"/>
      <c r="T4903" s="6" t="n"/>
      <c r="U4903" s="6" t="n"/>
      <c r="V4903" s="3">
        <f>IF(OR(B4903="",C4903),"",CONCATENATE(B4903,".",C4903))</f>
        <v/>
      </c>
      <c r="W4903">
        <f>UPPER(TRIM(H4903))</f>
        <v/>
      </c>
      <c r="X4903">
        <f>UPPER(TRIM(I4903))</f>
        <v/>
      </c>
      <c r="Y4903">
        <f>IF(V4903&lt;&gt;"",IFERROR(INDEX(federal_program_name_lookup,MATCH(V4903,aln_lookup,0)),""),"")</f>
        <v/>
      </c>
    </row>
    <row r="4904">
      <c r="A4904">
        <f>IF(B4904&lt;&gt;"", "AWARD-"&amp;TEXT(ROW()-1,"0000"), "")</f>
        <v/>
      </c>
      <c r="B4904" s="4" t="n"/>
      <c r="C4904" s="4" t="n"/>
      <c r="D4904" s="4" t="n"/>
      <c r="E4904" s="6" t="n"/>
      <c r="F4904" s="7" t="n"/>
      <c r="G4904" s="6" t="n"/>
      <c r="H4904" s="6" t="n"/>
      <c r="I4904" s="6" t="n"/>
      <c r="J4904" s="5">
        <f>SUMIFS(amount_expended,cfda_key,V4904)</f>
        <v/>
      </c>
      <c r="K4904" s="5">
        <f>IF(G4904="OTHER CLUSTER NOT LISTED ABOVE",SUMIFS(amount_expended,uniform_other_cluster_name,X4904), IF(AND(OR(G4904="N/A",G4904=""),H4904=""),0,IF(G4904="STATE CLUSTER",SUMIFS(amount_expended,uniform_state_cluster_name,W4904),SUMIFS(amount_expended,cluster_name,G4904))))</f>
        <v/>
      </c>
      <c r="L4904" s="6" t="n"/>
      <c r="M4904" s="4" t="n"/>
      <c r="N4904" s="6" t="n"/>
      <c r="O4904" s="4" t="n"/>
      <c r="P4904" s="4" t="n"/>
      <c r="Q4904" s="6" t="n"/>
      <c r="R4904" s="7" t="n"/>
      <c r="S4904" s="6" t="n"/>
      <c r="T4904" s="6" t="n"/>
      <c r="U4904" s="6" t="n"/>
      <c r="V4904" s="3">
        <f>IF(OR(B4904="",C4904),"",CONCATENATE(B4904,".",C4904))</f>
        <v/>
      </c>
      <c r="W4904">
        <f>UPPER(TRIM(H4904))</f>
        <v/>
      </c>
      <c r="X4904">
        <f>UPPER(TRIM(I4904))</f>
        <v/>
      </c>
      <c r="Y4904">
        <f>IF(V4904&lt;&gt;"",IFERROR(INDEX(federal_program_name_lookup,MATCH(V4904,aln_lookup,0)),""),"")</f>
        <v/>
      </c>
    </row>
    <row r="4905">
      <c r="A4905">
        <f>IF(B4905&lt;&gt;"", "AWARD-"&amp;TEXT(ROW()-1,"0000"), "")</f>
        <v/>
      </c>
      <c r="B4905" s="4" t="n"/>
      <c r="C4905" s="4" t="n"/>
      <c r="D4905" s="4" t="n"/>
      <c r="E4905" s="6" t="n"/>
      <c r="F4905" s="7" t="n"/>
      <c r="G4905" s="6" t="n"/>
      <c r="H4905" s="6" t="n"/>
      <c r="I4905" s="6" t="n"/>
      <c r="J4905" s="5">
        <f>SUMIFS(amount_expended,cfda_key,V4905)</f>
        <v/>
      </c>
      <c r="K4905" s="5">
        <f>IF(G4905="OTHER CLUSTER NOT LISTED ABOVE",SUMIFS(amount_expended,uniform_other_cluster_name,X4905), IF(AND(OR(G4905="N/A",G4905=""),H4905=""),0,IF(G4905="STATE CLUSTER",SUMIFS(amount_expended,uniform_state_cluster_name,W4905),SUMIFS(amount_expended,cluster_name,G4905))))</f>
        <v/>
      </c>
      <c r="L4905" s="6" t="n"/>
      <c r="M4905" s="4" t="n"/>
      <c r="N4905" s="6" t="n"/>
      <c r="O4905" s="4" t="n"/>
      <c r="P4905" s="4" t="n"/>
      <c r="Q4905" s="6" t="n"/>
      <c r="R4905" s="7" t="n"/>
      <c r="S4905" s="6" t="n"/>
      <c r="T4905" s="6" t="n"/>
      <c r="U4905" s="6" t="n"/>
      <c r="V4905" s="3">
        <f>IF(OR(B4905="",C4905),"",CONCATENATE(B4905,".",C4905))</f>
        <v/>
      </c>
      <c r="W4905">
        <f>UPPER(TRIM(H4905))</f>
        <v/>
      </c>
      <c r="X4905">
        <f>UPPER(TRIM(I4905))</f>
        <v/>
      </c>
      <c r="Y4905">
        <f>IF(V4905&lt;&gt;"",IFERROR(INDEX(federal_program_name_lookup,MATCH(V4905,aln_lookup,0)),""),"")</f>
        <v/>
      </c>
    </row>
    <row r="4906">
      <c r="A4906">
        <f>IF(B4906&lt;&gt;"", "AWARD-"&amp;TEXT(ROW()-1,"0000"), "")</f>
        <v/>
      </c>
      <c r="B4906" s="4" t="n"/>
      <c r="C4906" s="4" t="n"/>
      <c r="D4906" s="4" t="n"/>
      <c r="E4906" s="6" t="n"/>
      <c r="F4906" s="7" t="n"/>
      <c r="G4906" s="6" t="n"/>
      <c r="H4906" s="6" t="n"/>
      <c r="I4906" s="6" t="n"/>
      <c r="J4906" s="5">
        <f>SUMIFS(amount_expended,cfda_key,V4906)</f>
        <v/>
      </c>
      <c r="K4906" s="5">
        <f>IF(G4906="OTHER CLUSTER NOT LISTED ABOVE",SUMIFS(amount_expended,uniform_other_cluster_name,X4906), IF(AND(OR(G4906="N/A",G4906=""),H4906=""),0,IF(G4906="STATE CLUSTER",SUMIFS(amount_expended,uniform_state_cluster_name,W4906),SUMIFS(amount_expended,cluster_name,G4906))))</f>
        <v/>
      </c>
      <c r="L4906" s="6" t="n"/>
      <c r="M4906" s="4" t="n"/>
      <c r="N4906" s="6" t="n"/>
      <c r="O4906" s="4" t="n"/>
      <c r="P4906" s="4" t="n"/>
      <c r="Q4906" s="6" t="n"/>
      <c r="R4906" s="7" t="n"/>
      <c r="S4906" s="6" t="n"/>
      <c r="T4906" s="6" t="n"/>
      <c r="U4906" s="6" t="n"/>
      <c r="V4906" s="3">
        <f>IF(OR(B4906="",C4906),"",CONCATENATE(B4906,".",C4906))</f>
        <v/>
      </c>
      <c r="W4906">
        <f>UPPER(TRIM(H4906))</f>
        <v/>
      </c>
      <c r="X4906">
        <f>UPPER(TRIM(I4906))</f>
        <v/>
      </c>
      <c r="Y4906">
        <f>IF(V4906&lt;&gt;"",IFERROR(INDEX(federal_program_name_lookup,MATCH(V4906,aln_lookup,0)),""),"")</f>
        <v/>
      </c>
    </row>
    <row r="4907">
      <c r="A4907">
        <f>IF(B4907&lt;&gt;"", "AWARD-"&amp;TEXT(ROW()-1,"0000"), "")</f>
        <v/>
      </c>
      <c r="B4907" s="4" t="n"/>
      <c r="C4907" s="4" t="n"/>
      <c r="D4907" s="4" t="n"/>
      <c r="E4907" s="6" t="n"/>
      <c r="F4907" s="7" t="n"/>
      <c r="G4907" s="6" t="n"/>
      <c r="H4907" s="6" t="n"/>
      <c r="I4907" s="6" t="n"/>
      <c r="J4907" s="5">
        <f>SUMIFS(amount_expended,cfda_key,V4907)</f>
        <v/>
      </c>
      <c r="K4907" s="5">
        <f>IF(G4907="OTHER CLUSTER NOT LISTED ABOVE",SUMIFS(amount_expended,uniform_other_cluster_name,X4907), IF(AND(OR(G4907="N/A",G4907=""),H4907=""),0,IF(G4907="STATE CLUSTER",SUMIFS(amount_expended,uniform_state_cluster_name,W4907),SUMIFS(amount_expended,cluster_name,G4907))))</f>
        <v/>
      </c>
      <c r="L4907" s="6" t="n"/>
      <c r="M4907" s="4" t="n"/>
      <c r="N4907" s="6" t="n"/>
      <c r="O4907" s="4" t="n"/>
      <c r="P4907" s="4" t="n"/>
      <c r="Q4907" s="6" t="n"/>
      <c r="R4907" s="7" t="n"/>
      <c r="S4907" s="6" t="n"/>
      <c r="T4907" s="6" t="n"/>
      <c r="U4907" s="6" t="n"/>
      <c r="V4907" s="3">
        <f>IF(OR(B4907="",C4907),"",CONCATENATE(B4907,".",C4907))</f>
        <v/>
      </c>
      <c r="W4907">
        <f>UPPER(TRIM(H4907))</f>
        <v/>
      </c>
      <c r="X4907">
        <f>UPPER(TRIM(I4907))</f>
        <v/>
      </c>
      <c r="Y4907">
        <f>IF(V4907&lt;&gt;"",IFERROR(INDEX(federal_program_name_lookup,MATCH(V4907,aln_lookup,0)),""),"")</f>
        <v/>
      </c>
    </row>
    <row r="4908">
      <c r="A4908">
        <f>IF(B4908&lt;&gt;"", "AWARD-"&amp;TEXT(ROW()-1,"0000"), "")</f>
        <v/>
      </c>
      <c r="B4908" s="4" t="n"/>
      <c r="C4908" s="4" t="n"/>
      <c r="D4908" s="4" t="n"/>
      <c r="E4908" s="6" t="n"/>
      <c r="F4908" s="7" t="n"/>
      <c r="G4908" s="6" t="n"/>
      <c r="H4908" s="6" t="n"/>
      <c r="I4908" s="6" t="n"/>
      <c r="J4908" s="5">
        <f>SUMIFS(amount_expended,cfda_key,V4908)</f>
        <v/>
      </c>
      <c r="K4908" s="5">
        <f>IF(G4908="OTHER CLUSTER NOT LISTED ABOVE",SUMIFS(amount_expended,uniform_other_cluster_name,X4908), IF(AND(OR(G4908="N/A",G4908=""),H4908=""),0,IF(G4908="STATE CLUSTER",SUMIFS(amount_expended,uniform_state_cluster_name,W4908),SUMIFS(amount_expended,cluster_name,G4908))))</f>
        <v/>
      </c>
      <c r="L4908" s="6" t="n"/>
      <c r="M4908" s="4" t="n"/>
      <c r="N4908" s="6" t="n"/>
      <c r="O4908" s="4" t="n"/>
      <c r="P4908" s="4" t="n"/>
      <c r="Q4908" s="6" t="n"/>
      <c r="R4908" s="7" t="n"/>
      <c r="S4908" s="6" t="n"/>
      <c r="T4908" s="6" t="n"/>
      <c r="U4908" s="6" t="n"/>
      <c r="V4908" s="3">
        <f>IF(OR(B4908="",C4908),"",CONCATENATE(B4908,".",C4908))</f>
        <v/>
      </c>
      <c r="W4908">
        <f>UPPER(TRIM(H4908))</f>
        <v/>
      </c>
      <c r="X4908">
        <f>UPPER(TRIM(I4908))</f>
        <v/>
      </c>
      <c r="Y4908">
        <f>IF(V4908&lt;&gt;"",IFERROR(INDEX(federal_program_name_lookup,MATCH(V4908,aln_lookup,0)),""),"")</f>
        <v/>
      </c>
    </row>
    <row r="4909">
      <c r="A4909">
        <f>IF(B4909&lt;&gt;"", "AWARD-"&amp;TEXT(ROW()-1,"0000"), "")</f>
        <v/>
      </c>
      <c r="B4909" s="4" t="n"/>
      <c r="C4909" s="4" t="n"/>
      <c r="D4909" s="4" t="n"/>
      <c r="E4909" s="6" t="n"/>
      <c r="F4909" s="7" t="n"/>
      <c r="G4909" s="6" t="n"/>
      <c r="H4909" s="6" t="n"/>
      <c r="I4909" s="6" t="n"/>
      <c r="J4909" s="5">
        <f>SUMIFS(amount_expended,cfda_key,V4909)</f>
        <v/>
      </c>
      <c r="K4909" s="5">
        <f>IF(G4909="OTHER CLUSTER NOT LISTED ABOVE",SUMIFS(amount_expended,uniform_other_cluster_name,X4909), IF(AND(OR(G4909="N/A",G4909=""),H4909=""),0,IF(G4909="STATE CLUSTER",SUMIFS(amount_expended,uniform_state_cluster_name,W4909),SUMIFS(amount_expended,cluster_name,G4909))))</f>
        <v/>
      </c>
      <c r="L4909" s="6" t="n"/>
      <c r="M4909" s="4" t="n"/>
      <c r="N4909" s="6" t="n"/>
      <c r="O4909" s="4" t="n"/>
      <c r="P4909" s="4" t="n"/>
      <c r="Q4909" s="6" t="n"/>
      <c r="R4909" s="7" t="n"/>
      <c r="S4909" s="6" t="n"/>
      <c r="T4909" s="6" t="n"/>
      <c r="U4909" s="6" t="n"/>
      <c r="V4909" s="3">
        <f>IF(OR(B4909="",C4909),"",CONCATENATE(B4909,".",C4909))</f>
        <v/>
      </c>
      <c r="W4909">
        <f>UPPER(TRIM(H4909))</f>
        <v/>
      </c>
      <c r="X4909">
        <f>UPPER(TRIM(I4909))</f>
        <v/>
      </c>
      <c r="Y4909">
        <f>IF(V4909&lt;&gt;"",IFERROR(INDEX(federal_program_name_lookup,MATCH(V4909,aln_lookup,0)),""),"")</f>
        <v/>
      </c>
    </row>
    <row r="4910">
      <c r="A4910">
        <f>IF(B4910&lt;&gt;"", "AWARD-"&amp;TEXT(ROW()-1,"0000"), "")</f>
        <v/>
      </c>
      <c r="B4910" s="4" t="n"/>
      <c r="C4910" s="4" t="n"/>
      <c r="D4910" s="4" t="n"/>
      <c r="E4910" s="6" t="n"/>
      <c r="F4910" s="7" t="n"/>
      <c r="G4910" s="6" t="n"/>
      <c r="H4910" s="6" t="n"/>
      <c r="I4910" s="6" t="n"/>
      <c r="J4910" s="5">
        <f>SUMIFS(amount_expended,cfda_key,V4910)</f>
        <v/>
      </c>
      <c r="K4910" s="5">
        <f>IF(G4910="OTHER CLUSTER NOT LISTED ABOVE",SUMIFS(amount_expended,uniform_other_cluster_name,X4910), IF(AND(OR(G4910="N/A",G4910=""),H4910=""),0,IF(G4910="STATE CLUSTER",SUMIFS(amount_expended,uniform_state_cluster_name,W4910),SUMIFS(amount_expended,cluster_name,G4910))))</f>
        <v/>
      </c>
      <c r="L4910" s="6" t="n"/>
      <c r="M4910" s="4" t="n"/>
      <c r="N4910" s="6" t="n"/>
      <c r="O4910" s="4" t="n"/>
      <c r="P4910" s="4" t="n"/>
      <c r="Q4910" s="6" t="n"/>
      <c r="R4910" s="7" t="n"/>
      <c r="S4910" s="6" t="n"/>
      <c r="T4910" s="6" t="n"/>
      <c r="U4910" s="6" t="n"/>
      <c r="V4910" s="3">
        <f>IF(OR(B4910="",C4910),"",CONCATENATE(B4910,".",C4910))</f>
        <v/>
      </c>
      <c r="W4910">
        <f>UPPER(TRIM(H4910))</f>
        <v/>
      </c>
      <c r="X4910">
        <f>UPPER(TRIM(I4910))</f>
        <v/>
      </c>
      <c r="Y4910">
        <f>IF(V4910&lt;&gt;"",IFERROR(INDEX(federal_program_name_lookup,MATCH(V4910,aln_lookup,0)),""),"")</f>
        <v/>
      </c>
    </row>
    <row r="4911">
      <c r="A4911">
        <f>IF(B4911&lt;&gt;"", "AWARD-"&amp;TEXT(ROW()-1,"0000"), "")</f>
        <v/>
      </c>
      <c r="B4911" s="4" t="n"/>
      <c r="C4911" s="4" t="n"/>
      <c r="D4911" s="4" t="n"/>
      <c r="E4911" s="6" t="n"/>
      <c r="F4911" s="7" t="n"/>
      <c r="G4911" s="6" t="n"/>
      <c r="H4911" s="6" t="n"/>
      <c r="I4911" s="6" t="n"/>
      <c r="J4911" s="5">
        <f>SUMIFS(amount_expended,cfda_key,V4911)</f>
        <v/>
      </c>
      <c r="K4911" s="5">
        <f>IF(G4911="OTHER CLUSTER NOT LISTED ABOVE",SUMIFS(amount_expended,uniform_other_cluster_name,X4911), IF(AND(OR(G4911="N/A",G4911=""),H4911=""),0,IF(G4911="STATE CLUSTER",SUMIFS(amount_expended,uniform_state_cluster_name,W4911),SUMIFS(amount_expended,cluster_name,G4911))))</f>
        <v/>
      </c>
      <c r="L4911" s="6" t="n"/>
      <c r="M4911" s="4" t="n"/>
      <c r="N4911" s="6" t="n"/>
      <c r="O4911" s="4" t="n"/>
      <c r="P4911" s="4" t="n"/>
      <c r="Q4911" s="6" t="n"/>
      <c r="R4911" s="7" t="n"/>
      <c r="S4911" s="6" t="n"/>
      <c r="T4911" s="6" t="n"/>
      <c r="U4911" s="6" t="n"/>
      <c r="V4911" s="3">
        <f>IF(OR(B4911="",C4911),"",CONCATENATE(B4911,".",C4911))</f>
        <v/>
      </c>
      <c r="W4911">
        <f>UPPER(TRIM(H4911))</f>
        <v/>
      </c>
      <c r="X4911">
        <f>UPPER(TRIM(I4911))</f>
        <v/>
      </c>
      <c r="Y4911">
        <f>IF(V4911&lt;&gt;"",IFERROR(INDEX(federal_program_name_lookup,MATCH(V4911,aln_lookup,0)),""),"")</f>
        <v/>
      </c>
    </row>
    <row r="4912">
      <c r="A4912">
        <f>IF(B4912&lt;&gt;"", "AWARD-"&amp;TEXT(ROW()-1,"0000"), "")</f>
        <v/>
      </c>
      <c r="B4912" s="4" t="n"/>
      <c r="C4912" s="4" t="n"/>
      <c r="D4912" s="4" t="n"/>
      <c r="E4912" s="6" t="n"/>
      <c r="F4912" s="7" t="n"/>
      <c r="G4912" s="6" t="n"/>
      <c r="H4912" s="6" t="n"/>
      <c r="I4912" s="6" t="n"/>
      <c r="J4912" s="5">
        <f>SUMIFS(amount_expended,cfda_key,V4912)</f>
        <v/>
      </c>
      <c r="K4912" s="5">
        <f>IF(G4912="OTHER CLUSTER NOT LISTED ABOVE",SUMIFS(amount_expended,uniform_other_cluster_name,X4912), IF(AND(OR(G4912="N/A",G4912=""),H4912=""),0,IF(G4912="STATE CLUSTER",SUMIFS(amount_expended,uniform_state_cluster_name,W4912),SUMIFS(amount_expended,cluster_name,G4912))))</f>
        <v/>
      </c>
      <c r="L4912" s="6" t="n"/>
      <c r="M4912" s="4" t="n"/>
      <c r="N4912" s="6" t="n"/>
      <c r="O4912" s="4" t="n"/>
      <c r="P4912" s="4" t="n"/>
      <c r="Q4912" s="6" t="n"/>
      <c r="R4912" s="7" t="n"/>
      <c r="S4912" s="6" t="n"/>
      <c r="T4912" s="6" t="n"/>
      <c r="U4912" s="6" t="n"/>
      <c r="V4912" s="3">
        <f>IF(OR(B4912="",C4912),"",CONCATENATE(B4912,".",C4912))</f>
        <v/>
      </c>
      <c r="W4912">
        <f>UPPER(TRIM(H4912))</f>
        <v/>
      </c>
      <c r="X4912">
        <f>UPPER(TRIM(I4912))</f>
        <v/>
      </c>
      <c r="Y4912">
        <f>IF(V4912&lt;&gt;"",IFERROR(INDEX(federal_program_name_lookup,MATCH(V4912,aln_lookup,0)),""),"")</f>
        <v/>
      </c>
    </row>
    <row r="4913">
      <c r="A4913">
        <f>IF(B4913&lt;&gt;"", "AWARD-"&amp;TEXT(ROW()-1,"0000"), "")</f>
        <v/>
      </c>
      <c r="B4913" s="4" t="n"/>
      <c r="C4913" s="4" t="n"/>
      <c r="D4913" s="4" t="n"/>
      <c r="E4913" s="6" t="n"/>
      <c r="F4913" s="7" t="n"/>
      <c r="G4913" s="6" t="n"/>
      <c r="H4913" s="6" t="n"/>
      <c r="I4913" s="6" t="n"/>
      <c r="J4913" s="5">
        <f>SUMIFS(amount_expended,cfda_key,V4913)</f>
        <v/>
      </c>
      <c r="K4913" s="5">
        <f>IF(G4913="OTHER CLUSTER NOT LISTED ABOVE",SUMIFS(amount_expended,uniform_other_cluster_name,X4913), IF(AND(OR(G4913="N/A",G4913=""),H4913=""),0,IF(G4913="STATE CLUSTER",SUMIFS(amount_expended,uniform_state_cluster_name,W4913),SUMIFS(amount_expended,cluster_name,G4913))))</f>
        <v/>
      </c>
      <c r="L4913" s="6" t="n"/>
      <c r="M4913" s="4" t="n"/>
      <c r="N4913" s="6" t="n"/>
      <c r="O4913" s="4" t="n"/>
      <c r="P4913" s="4" t="n"/>
      <c r="Q4913" s="6" t="n"/>
      <c r="R4913" s="7" t="n"/>
      <c r="S4913" s="6" t="n"/>
      <c r="T4913" s="6" t="n"/>
      <c r="U4913" s="6" t="n"/>
      <c r="V4913" s="3">
        <f>IF(OR(B4913="",C4913),"",CONCATENATE(B4913,".",C4913))</f>
        <v/>
      </c>
      <c r="W4913">
        <f>UPPER(TRIM(H4913))</f>
        <v/>
      </c>
      <c r="X4913">
        <f>UPPER(TRIM(I4913))</f>
        <v/>
      </c>
      <c r="Y4913">
        <f>IF(V4913&lt;&gt;"",IFERROR(INDEX(federal_program_name_lookup,MATCH(V4913,aln_lookup,0)),""),"")</f>
        <v/>
      </c>
    </row>
    <row r="4914">
      <c r="A4914">
        <f>IF(B4914&lt;&gt;"", "AWARD-"&amp;TEXT(ROW()-1,"0000"), "")</f>
        <v/>
      </c>
      <c r="B4914" s="4" t="n"/>
      <c r="C4914" s="4" t="n"/>
      <c r="D4914" s="4" t="n"/>
      <c r="E4914" s="6" t="n"/>
      <c r="F4914" s="7" t="n"/>
      <c r="G4914" s="6" t="n"/>
      <c r="H4914" s="6" t="n"/>
      <c r="I4914" s="6" t="n"/>
      <c r="J4914" s="5">
        <f>SUMIFS(amount_expended,cfda_key,V4914)</f>
        <v/>
      </c>
      <c r="K4914" s="5">
        <f>IF(G4914="OTHER CLUSTER NOT LISTED ABOVE",SUMIFS(amount_expended,uniform_other_cluster_name,X4914), IF(AND(OR(G4914="N/A",G4914=""),H4914=""),0,IF(G4914="STATE CLUSTER",SUMIFS(amount_expended,uniform_state_cluster_name,W4914),SUMIFS(amount_expended,cluster_name,G4914))))</f>
        <v/>
      </c>
      <c r="L4914" s="6" t="n"/>
      <c r="M4914" s="4" t="n"/>
      <c r="N4914" s="6" t="n"/>
      <c r="O4914" s="4" t="n"/>
      <c r="P4914" s="4" t="n"/>
      <c r="Q4914" s="6" t="n"/>
      <c r="R4914" s="7" t="n"/>
      <c r="S4914" s="6" t="n"/>
      <c r="T4914" s="6" t="n"/>
      <c r="U4914" s="6" t="n"/>
      <c r="V4914" s="3">
        <f>IF(OR(B4914="",C4914),"",CONCATENATE(B4914,".",C4914))</f>
        <v/>
      </c>
      <c r="W4914">
        <f>UPPER(TRIM(H4914))</f>
        <v/>
      </c>
      <c r="X4914">
        <f>UPPER(TRIM(I4914))</f>
        <v/>
      </c>
      <c r="Y4914">
        <f>IF(V4914&lt;&gt;"",IFERROR(INDEX(federal_program_name_lookup,MATCH(V4914,aln_lookup,0)),""),"")</f>
        <v/>
      </c>
    </row>
    <row r="4915">
      <c r="A4915">
        <f>IF(B4915&lt;&gt;"", "AWARD-"&amp;TEXT(ROW()-1,"0000"), "")</f>
        <v/>
      </c>
      <c r="B4915" s="4" t="n"/>
      <c r="C4915" s="4" t="n"/>
      <c r="D4915" s="4" t="n"/>
      <c r="E4915" s="6" t="n"/>
      <c r="F4915" s="7" t="n"/>
      <c r="G4915" s="6" t="n"/>
      <c r="H4915" s="6" t="n"/>
      <c r="I4915" s="6" t="n"/>
      <c r="J4915" s="5">
        <f>SUMIFS(amount_expended,cfda_key,V4915)</f>
        <v/>
      </c>
      <c r="K4915" s="5">
        <f>IF(G4915="OTHER CLUSTER NOT LISTED ABOVE",SUMIFS(amount_expended,uniform_other_cluster_name,X4915), IF(AND(OR(G4915="N/A",G4915=""),H4915=""),0,IF(G4915="STATE CLUSTER",SUMIFS(amount_expended,uniform_state_cluster_name,W4915),SUMIFS(amount_expended,cluster_name,G4915))))</f>
        <v/>
      </c>
      <c r="L4915" s="6" t="n"/>
      <c r="M4915" s="4" t="n"/>
      <c r="N4915" s="6" t="n"/>
      <c r="O4915" s="4" t="n"/>
      <c r="P4915" s="4" t="n"/>
      <c r="Q4915" s="6" t="n"/>
      <c r="R4915" s="7" t="n"/>
      <c r="S4915" s="6" t="n"/>
      <c r="T4915" s="6" t="n"/>
      <c r="U4915" s="6" t="n"/>
      <c r="V4915" s="3">
        <f>IF(OR(B4915="",C4915),"",CONCATENATE(B4915,".",C4915))</f>
        <v/>
      </c>
      <c r="W4915">
        <f>UPPER(TRIM(H4915))</f>
        <v/>
      </c>
      <c r="X4915">
        <f>UPPER(TRIM(I4915))</f>
        <v/>
      </c>
      <c r="Y4915">
        <f>IF(V4915&lt;&gt;"",IFERROR(INDEX(federal_program_name_lookup,MATCH(V4915,aln_lookup,0)),""),"")</f>
        <v/>
      </c>
    </row>
    <row r="4916">
      <c r="A4916">
        <f>IF(B4916&lt;&gt;"", "AWARD-"&amp;TEXT(ROW()-1,"0000"), "")</f>
        <v/>
      </c>
      <c r="B4916" s="4" t="n"/>
      <c r="C4916" s="4" t="n"/>
      <c r="D4916" s="4" t="n"/>
      <c r="E4916" s="6" t="n"/>
      <c r="F4916" s="7" t="n"/>
      <c r="G4916" s="6" t="n"/>
      <c r="H4916" s="6" t="n"/>
      <c r="I4916" s="6" t="n"/>
      <c r="J4916" s="5">
        <f>SUMIFS(amount_expended,cfda_key,V4916)</f>
        <v/>
      </c>
      <c r="K4916" s="5">
        <f>IF(G4916="OTHER CLUSTER NOT LISTED ABOVE",SUMIFS(amount_expended,uniform_other_cluster_name,X4916), IF(AND(OR(G4916="N/A",G4916=""),H4916=""),0,IF(G4916="STATE CLUSTER",SUMIFS(amount_expended,uniform_state_cluster_name,W4916),SUMIFS(amount_expended,cluster_name,G4916))))</f>
        <v/>
      </c>
      <c r="L4916" s="6" t="n"/>
      <c r="M4916" s="4" t="n"/>
      <c r="N4916" s="6" t="n"/>
      <c r="O4916" s="4" t="n"/>
      <c r="P4916" s="4" t="n"/>
      <c r="Q4916" s="6" t="n"/>
      <c r="R4916" s="7" t="n"/>
      <c r="S4916" s="6" t="n"/>
      <c r="T4916" s="6" t="n"/>
      <c r="U4916" s="6" t="n"/>
      <c r="V4916" s="3">
        <f>IF(OR(B4916="",C4916),"",CONCATENATE(B4916,".",C4916))</f>
        <v/>
      </c>
      <c r="W4916">
        <f>UPPER(TRIM(H4916))</f>
        <v/>
      </c>
      <c r="X4916">
        <f>UPPER(TRIM(I4916))</f>
        <v/>
      </c>
      <c r="Y4916">
        <f>IF(V4916&lt;&gt;"",IFERROR(INDEX(federal_program_name_lookup,MATCH(V4916,aln_lookup,0)),""),"")</f>
        <v/>
      </c>
    </row>
    <row r="4917">
      <c r="A4917">
        <f>IF(B4917&lt;&gt;"", "AWARD-"&amp;TEXT(ROW()-1,"0000"), "")</f>
        <v/>
      </c>
      <c r="B4917" s="4" t="n"/>
      <c r="C4917" s="4" t="n"/>
      <c r="D4917" s="4" t="n"/>
      <c r="E4917" s="6" t="n"/>
      <c r="F4917" s="7" t="n"/>
      <c r="G4917" s="6" t="n"/>
      <c r="H4917" s="6" t="n"/>
      <c r="I4917" s="6" t="n"/>
      <c r="J4917" s="5">
        <f>SUMIFS(amount_expended,cfda_key,V4917)</f>
        <v/>
      </c>
      <c r="K4917" s="5">
        <f>IF(G4917="OTHER CLUSTER NOT LISTED ABOVE",SUMIFS(amount_expended,uniform_other_cluster_name,X4917), IF(AND(OR(G4917="N/A",G4917=""),H4917=""),0,IF(G4917="STATE CLUSTER",SUMIFS(amount_expended,uniform_state_cluster_name,W4917),SUMIFS(amount_expended,cluster_name,G4917))))</f>
        <v/>
      </c>
      <c r="L4917" s="6" t="n"/>
      <c r="M4917" s="4" t="n"/>
      <c r="N4917" s="6" t="n"/>
      <c r="O4917" s="4" t="n"/>
      <c r="P4917" s="4" t="n"/>
      <c r="Q4917" s="6" t="n"/>
      <c r="R4917" s="7" t="n"/>
      <c r="S4917" s="6" t="n"/>
      <c r="T4917" s="6" t="n"/>
      <c r="U4917" s="6" t="n"/>
      <c r="V4917" s="3">
        <f>IF(OR(B4917="",C4917),"",CONCATENATE(B4917,".",C4917))</f>
        <v/>
      </c>
      <c r="W4917">
        <f>UPPER(TRIM(H4917))</f>
        <v/>
      </c>
      <c r="X4917">
        <f>UPPER(TRIM(I4917))</f>
        <v/>
      </c>
      <c r="Y4917">
        <f>IF(V4917&lt;&gt;"",IFERROR(INDEX(federal_program_name_lookup,MATCH(V4917,aln_lookup,0)),""),"")</f>
        <v/>
      </c>
    </row>
    <row r="4918">
      <c r="A4918">
        <f>IF(B4918&lt;&gt;"", "AWARD-"&amp;TEXT(ROW()-1,"0000"), "")</f>
        <v/>
      </c>
      <c r="B4918" s="4" t="n"/>
      <c r="C4918" s="4" t="n"/>
      <c r="D4918" s="4" t="n"/>
      <c r="E4918" s="6" t="n"/>
      <c r="F4918" s="7" t="n"/>
      <c r="G4918" s="6" t="n"/>
      <c r="H4918" s="6" t="n"/>
      <c r="I4918" s="6" t="n"/>
      <c r="J4918" s="5">
        <f>SUMIFS(amount_expended,cfda_key,V4918)</f>
        <v/>
      </c>
      <c r="K4918" s="5">
        <f>IF(G4918="OTHER CLUSTER NOT LISTED ABOVE",SUMIFS(amount_expended,uniform_other_cluster_name,X4918), IF(AND(OR(G4918="N/A",G4918=""),H4918=""),0,IF(G4918="STATE CLUSTER",SUMIFS(amount_expended,uniform_state_cluster_name,W4918),SUMIFS(amount_expended,cluster_name,G4918))))</f>
        <v/>
      </c>
      <c r="L4918" s="6" t="n"/>
      <c r="M4918" s="4" t="n"/>
      <c r="N4918" s="6" t="n"/>
      <c r="O4918" s="4" t="n"/>
      <c r="P4918" s="4" t="n"/>
      <c r="Q4918" s="6" t="n"/>
      <c r="R4918" s="7" t="n"/>
      <c r="S4918" s="6" t="n"/>
      <c r="T4918" s="6" t="n"/>
      <c r="U4918" s="6" t="n"/>
      <c r="V4918" s="3">
        <f>IF(OR(B4918="",C4918),"",CONCATENATE(B4918,".",C4918))</f>
        <v/>
      </c>
      <c r="W4918">
        <f>UPPER(TRIM(H4918))</f>
        <v/>
      </c>
      <c r="X4918">
        <f>UPPER(TRIM(I4918))</f>
        <v/>
      </c>
      <c r="Y4918">
        <f>IF(V4918&lt;&gt;"",IFERROR(INDEX(federal_program_name_lookup,MATCH(V4918,aln_lookup,0)),""),"")</f>
        <v/>
      </c>
    </row>
    <row r="4919">
      <c r="A4919">
        <f>IF(B4919&lt;&gt;"", "AWARD-"&amp;TEXT(ROW()-1,"0000"), "")</f>
        <v/>
      </c>
      <c r="B4919" s="4" t="n"/>
      <c r="C4919" s="4" t="n"/>
      <c r="D4919" s="4" t="n"/>
      <c r="E4919" s="6" t="n"/>
      <c r="F4919" s="7" t="n"/>
      <c r="G4919" s="6" t="n"/>
      <c r="H4919" s="6" t="n"/>
      <c r="I4919" s="6" t="n"/>
      <c r="J4919" s="5">
        <f>SUMIFS(amount_expended,cfda_key,V4919)</f>
        <v/>
      </c>
      <c r="K4919" s="5">
        <f>IF(G4919="OTHER CLUSTER NOT LISTED ABOVE",SUMIFS(amount_expended,uniform_other_cluster_name,X4919), IF(AND(OR(G4919="N/A",G4919=""),H4919=""),0,IF(G4919="STATE CLUSTER",SUMIFS(amount_expended,uniform_state_cluster_name,W4919),SUMIFS(amount_expended,cluster_name,G4919))))</f>
        <v/>
      </c>
      <c r="L4919" s="6" t="n"/>
      <c r="M4919" s="4" t="n"/>
      <c r="N4919" s="6" t="n"/>
      <c r="O4919" s="4" t="n"/>
      <c r="P4919" s="4" t="n"/>
      <c r="Q4919" s="6" t="n"/>
      <c r="R4919" s="7" t="n"/>
      <c r="S4919" s="6" t="n"/>
      <c r="T4919" s="6" t="n"/>
      <c r="U4919" s="6" t="n"/>
      <c r="V4919" s="3">
        <f>IF(OR(B4919="",C4919),"",CONCATENATE(B4919,".",C4919))</f>
        <v/>
      </c>
      <c r="W4919">
        <f>UPPER(TRIM(H4919))</f>
        <v/>
      </c>
      <c r="X4919">
        <f>UPPER(TRIM(I4919))</f>
        <v/>
      </c>
      <c r="Y4919">
        <f>IF(V4919&lt;&gt;"",IFERROR(INDEX(federal_program_name_lookup,MATCH(V4919,aln_lookup,0)),""),"")</f>
        <v/>
      </c>
    </row>
    <row r="4920">
      <c r="A4920">
        <f>IF(B4920&lt;&gt;"", "AWARD-"&amp;TEXT(ROW()-1,"0000"), "")</f>
        <v/>
      </c>
      <c r="B4920" s="4" t="n"/>
      <c r="C4920" s="4" t="n"/>
      <c r="D4920" s="4" t="n"/>
      <c r="E4920" s="6" t="n"/>
      <c r="F4920" s="7" t="n"/>
      <c r="G4920" s="6" t="n"/>
      <c r="H4920" s="6" t="n"/>
      <c r="I4920" s="6" t="n"/>
      <c r="J4920" s="5">
        <f>SUMIFS(amount_expended,cfda_key,V4920)</f>
        <v/>
      </c>
      <c r="K4920" s="5">
        <f>IF(G4920="OTHER CLUSTER NOT LISTED ABOVE",SUMIFS(amount_expended,uniform_other_cluster_name,X4920), IF(AND(OR(G4920="N/A",G4920=""),H4920=""),0,IF(G4920="STATE CLUSTER",SUMIFS(amount_expended,uniform_state_cluster_name,W4920),SUMIFS(amount_expended,cluster_name,G4920))))</f>
        <v/>
      </c>
      <c r="L4920" s="6" t="n"/>
      <c r="M4920" s="4" t="n"/>
      <c r="N4920" s="6" t="n"/>
      <c r="O4920" s="4" t="n"/>
      <c r="P4920" s="4" t="n"/>
      <c r="Q4920" s="6" t="n"/>
      <c r="R4920" s="7" t="n"/>
      <c r="S4920" s="6" t="n"/>
      <c r="T4920" s="6" t="n"/>
      <c r="U4920" s="6" t="n"/>
      <c r="V4920" s="3">
        <f>IF(OR(B4920="",C4920),"",CONCATENATE(B4920,".",C4920))</f>
        <v/>
      </c>
      <c r="W4920">
        <f>UPPER(TRIM(H4920))</f>
        <v/>
      </c>
      <c r="X4920">
        <f>UPPER(TRIM(I4920))</f>
        <v/>
      </c>
      <c r="Y4920">
        <f>IF(V4920&lt;&gt;"",IFERROR(INDEX(federal_program_name_lookup,MATCH(V4920,aln_lookup,0)),""),"")</f>
        <v/>
      </c>
    </row>
    <row r="4921">
      <c r="A4921">
        <f>IF(B4921&lt;&gt;"", "AWARD-"&amp;TEXT(ROW()-1,"0000"), "")</f>
        <v/>
      </c>
      <c r="B4921" s="4" t="n"/>
      <c r="C4921" s="4" t="n"/>
      <c r="D4921" s="4" t="n"/>
      <c r="E4921" s="6" t="n"/>
      <c r="F4921" s="7" t="n"/>
      <c r="G4921" s="6" t="n"/>
      <c r="H4921" s="6" t="n"/>
      <c r="I4921" s="6" t="n"/>
      <c r="J4921" s="5">
        <f>SUMIFS(amount_expended,cfda_key,V4921)</f>
        <v/>
      </c>
      <c r="K4921" s="5">
        <f>IF(G4921="OTHER CLUSTER NOT LISTED ABOVE",SUMIFS(amount_expended,uniform_other_cluster_name,X4921), IF(AND(OR(G4921="N/A",G4921=""),H4921=""),0,IF(G4921="STATE CLUSTER",SUMIFS(amount_expended,uniform_state_cluster_name,W4921),SUMIFS(amount_expended,cluster_name,G4921))))</f>
        <v/>
      </c>
      <c r="L4921" s="6" t="n"/>
      <c r="M4921" s="4" t="n"/>
      <c r="N4921" s="6" t="n"/>
      <c r="O4921" s="4" t="n"/>
      <c r="P4921" s="4" t="n"/>
      <c r="Q4921" s="6" t="n"/>
      <c r="R4921" s="7" t="n"/>
      <c r="S4921" s="6" t="n"/>
      <c r="T4921" s="6" t="n"/>
      <c r="U4921" s="6" t="n"/>
      <c r="V4921" s="3">
        <f>IF(OR(B4921="",C4921),"",CONCATENATE(B4921,".",C4921))</f>
        <v/>
      </c>
      <c r="W4921">
        <f>UPPER(TRIM(H4921))</f>
        <v/>
      </c>
      <c r="X4921">
        <f>UPPER(TRIM(I4921))</f>
        <v/>
      </c>
      <c r="Y4921">
        <f>IF(V4921&lt;&gt;"",IFERROR(INDEX(federal_program_name_lookup,MATCH(V4921,aln_lookup,0)),""),"")</f>
        <v/>
      </c>
    </row>
    <row r="4922">
      <c r="A4922">
        <f>IF(B4922&lt;&gt;"", "AWARD-"&amp;TEXT(ROW()-1,"0000"), "")</f>
        <v/>
      </c>
      <c r="B4922" s="4" t="n"/>
      <c r="C4922" s="4" t="n"/>
      <c r="D4922" s="4" t="n"/>
      <c r="E4922" s="6" t="n"/>
      <c r="F4922" s="7" t="n"/>
      <c r="G4922" s="6" t="n"/>
      <c r="H4922" s="6" t="n"/>
      <c r="I4922" s="6" t="n"/>
      <c r="J4922" s="5">
        <f>SUMIFS(amount_expended,cfda_key,V4922)</f>
        <v/>
      </c>
      <c r="K4922" s="5">
        <f>IF(G4922="OTHER CLUSTER NOT LISTED ABOVE",SUMIFS(amount_expended,uniform_other_cluster_name,X4922), IF(AND(OR(G4922="N/A",G4922=""),H4922=""),0,IF(G4922="STATE CLUSTER",SUMIFS(amount_expended,uniform_state_cluster_name,W4922),SUMIFS(amount_expended,cluster_name,G4922))))</f>
        <v/>
      </c>
      <c r="L4922" s="6" t="n"/>
      <c r="M4922" s="4" t="n"/>
      <c r="N4922" s="6" t="n"/>
      <c r="O4922" s="4" t="n"/>
      <c r="P4922" s="4" t="n"/>
      <c r="Q4922" s="6" t="n"/>
      <c r="R4922" s="7" t="n"/>
      <c r="S4922" s="6" t="n"/>
      <c r="T4922" s="6" t="n"/>
      <c r="U4922" s="6" t="n"/>
      <c r="V4922" s="3">
        <f>IF(OR(B4922="",C4922),"",CONCATENATE(B4922,".",C4922))</f>
        <v/>
      </c>
      <c r="W4922">
        <f>UPPER(TRIM(H4922))</f>
        <v/>
      </c>
      <c r="X4922">
        <f>UPPER(TRIM(I4922))</f>
        <v/>
      </c>
      <c r="Y4922">
        <f>IF(V4922&lt;&gt;"",IFERROR(INDEX(federal_program_name_lookup,MATCH(V4922,aln_lookup,0)),""),"")</f>
        <v/>
      </c>
    </row>
    <row r="4923">
      <c r="A4923">
        <f>IF(B4923&lt;&gt;"", "AWARD-"&amp;TEXT(ROW()-1,"0000"), "")</f>
        <v/>
      </c>
      <c r="B4923" s="4" t="n"/>
      <c r="C4923" s="4" t="n"/>
      <c r="D4923" s="4" t="n"/>
      <c r="E4923" s="6" t="n"/>
      <c r="F4923" s="7" t="n"/>
      <c r="G4923" s="6" t="n"/>
      <c r="H4923" s="6" t="n"/>
      <c r="I4923" s="6" t="n"/>
      <c r="J4923" s="5">
        <f>SUMIFS(amount_expended,cfda_key,V4923)</f>
        <v/>
      </c>
      <c r="K4923" s="5">
        <f>IF(G4923="OTHER CLUSTER NOT LISTED ABOVE",SUMIFS(amount_expended,uniform_other_cluster_name,X4923), IF(AND(OR(G4923="N/A",G4923=""),H4923=""),0,IF(G4923="STATE CLUSTER",SUMIFS(amount_expended,uniform_state_cluster_name,W4923),SUMIFS(amount_expended,cluster_name,G4923))))</f>
        <v/>
      </c>
      <c r="L4923" s="6" t="n"/>
      <c r="M4923" s="4" t="n"/>
      <c r="N4923" s="6" t="n"/>
      <c r="O4923" s="4" t="n"/>
      <c r="P4923" s="4" t="n"/>
      <c r="Q4923" s="6" t="n"/>
      <c r="R4923" s="7" t="n"/>
      <c r="S4923" s="6" t="n"/>
      <c r="T4923" s="6" t="n"/>
      <c r="U4923" s="6" t="n"/>
      <c r="V4923" s="3">
        <f>IF(OR(B4923="",C4923),"",CONCATENATE(B4923,".",C4923))</f>
        <v/>
      </c>
      <c r="W4923">
        <f>UPPER(TRIM(H4923))</f>
        <v/>
      </c>
      <c r="X4923">
        <f>UPPER(TRIM(I4923))</f>
        <v/>
      </c>
      <c r="Y4923">
        <f>IF(V4923&lt;&gt;"",IFERROR(INDEX(federal_program_name_lookup,MATCH(V4923,aln_lookup,0)),""),"")</f>
        <v/>
      </c>
    </row>
    <row r="4924">
      <c r="A4924">
        <f>IF(B4924&lt;&gt;"", "AWARD-"&amp;TEXT(ROW()-1,"0000"), "")</f>
        <v/>
      </c>
      <c r="B4924" s="4" t="n"/>
      <c r="C4924" s="4" t="n"/>
      <c r="D4924" s="4" t="n"/>
      <c r="E4924" s="6" t="n"/>
      <c r="F4924" s="7" t="n"/>
      <c r="G4924" s="6" t="n"/>
      <c r="H4924" s="6" t="n"/>
      <c r="I4924" s="6" t="n"/>
      <c r="J4924" s="5">
        <f>SUMIFS(amount_expended,cfda_key,V4924)</f>
        <v/>
      </c>
      <c r="K4924" s="5">
        <f>IF(G4924="OTHER CLUSTER NOT LISTED ABOVE",SUMIFS(amount_expended,uniform_other_cluster_name,X4924), IF(AND(OR(G4924="N/A",G4924=""),H4924=""),0,IF(G4924="STATE CLUSTER",SUMIFS(amount_expended,uniform_state_cluster_name,W4924),SUMIFS(amount_expended,cluster_name,G4924))))</f>
        <v/>
      </c>
      <c r="L4924" s="6" t="n"/>
      <c r="M4924" s="4" t="n"/>
      <c r="N4924" s="6" t="n"/>
      <c r="O4924" s="4" t="n"/>
      <c r="P4924" s="4" t="n"/>
      <c r="Q4924" s="6" t="n"/>
      <c r="R4924" s="7" t="n"/>
      <c r="S4924" s="6" t="n"/>
      <c r="T4924" s="6" t="n"/>
      <c r="U4924" s="6" t="n"/>
      <c r="V4924" s="3">
        <f>IF(OR(B4924="",C4924),"",CONCATENATE(B4924,".",C4924))</f>
        <v/>
      </c>
      <c r="W4924">
        <f>UPPER(TRIM(H4924))</f>
        <v/>
      </c>
      <c r="X4924">
        <f>UPPER(TRIM(I4924))</f>
        <v/>
      </c>
      <c r="Y4924">
        <f>IF(V4924&lt;&gt;"",IFERROR(INDEX(federal_program_name_lookup,MATCH(V4924,aln_lookup,0)),""),"")</f>
        <v/>
      </c>
    </row>
    <row r="4925">
      <c r="A4925">
        <f>IF(B4925&lt;&gt;"", "AWARD-"&amp;TEXT(ROW()-1,"0000"), "")</f>
        <v/>
      </c>
      <c r="B4925" s="4" t="n"/>
      <c r="C4925" s="4" t="n"/>
      <c r="D4925" s="4" t="n"/>
      <c r="E4925" s="6" t="n"/>
      <c r="F4925" s="7" t="n"/>
      <c r="G4925" s="6" t="n"/>
      <c r="H4925" s="6" t="n"/>
      <c r="I4925" s="6" t="n"/>
      <c r="J4925" s="5">
        <f>SUMIFS(amount_expended,cfda_key,V4925)</f>
        <v/>
      </c>
      <c r="K4925" s="5">
        <f>IF(G4925="OTHER CLUSTER NOT LISTED ABOVE",SUMIFS(amount_expended,uniform_other_cluster_name,X4925), IF(AND(OR(G4925="N/A",G4925=""),H4925=""),0,IF(G4925="STATE CLUSTER",SUMIFS(amount_expended,uniform_state_cluster_name,W4925),SUMIFS(amount_expended,cluster_name,G4925))))</f>
        <v/>
      </c>
      <c r="L4925" s="6" t="n"/>
      <c r="M4925" s="4" t="n"/>
      <c r="N4925" s="6" t="n"/>
      <c r="O4925" s="4" t="n"/>
      <c r="P4925" s="4" t="n"/>
      <c r="Q4925" s="6" t="n"/>
      <c r="R4925" s="7" t="n"/>
      <c r="S4925" s="6" t="n"/>
      <c r="T4925" s="6" t="n"/>
      <c r="U4925" s="6" t="n"/>
      <c r="V4925" s="3">
        <f>IF(OR(B4925="",C4925),"",CONCATENATE(B4925,".",C4925))</f>
        <v/>
      </c>
      <c r="W4925">
        <f>UPPER(TRIM(H4925))</f>
        <v/>
      </c>
      <c r="X4925">
        <f>UPPER(TRIM(I4925))</f>
        <v/>
      </c>
      <c r="Y4925">
        <f>IF(V4925&lt;&gt;"",IFERROR(INDEX(federal_program_name_lookup,MATCH(V4925,aln_lookup,0)),""),"")</f>
        <v/>
      </c>
    </row>
    <row r="4926">
      <c r="A4926">
        <f>IF(B4926&lt;&gt;"", "AWARD-"&amp;TEXT(ROW()-1,"0000"), "")</f>
        <v/>
      </c>
      <c r="B4926" s="4" t="n"/>
      <c r="C4926" s="4" t="n"/>
      <c r="D4926" s="4" t="n"/>
      <c r="E4926" s="6" t="n"/>
      <c r="F4926" s="7" t="n"/>
      <c r="G4926" s="6" t="n"/>
      <c r="H4926" s="6" t="n"/>
      <c r="I4926" s="6" t="n"/>
      <c r="J4926" s="5">
        <f>SUMIFS(amount_expended,cfda_key,V4926)</f>
        <v/>
      </c>
      <c r="K4926" s="5">
        <f>IF(G4926="OTHER CLUSTER NOT LISTED ABOVE",SUMIFS(amount_expended,uniform_other_cluster_name,X4926), IF(AND(OR(G4926="N/A",G4926=""),H4926=""),0,IF(G4926="STATE CLUSTER",SUMIFS(amount_expended,uniform_state_cluster_name,W4926),SUMIFS(amount_expended,cluster_name,G4926))))</f>
        <v/>
      </c>
      <c r="L4926" s="6" t="n"/>
      <c r="M4926" s="4" t="n"/>
      <c r="N4926" s="6" t="n"/>
      <c r="O4926" s="4" t="n"/>
      <c r="P4926" s="4" t="n"/>
      <c r="Q4926" s="6" t="n"/>
      <c r="R4926" s="7" t="n"/>
      <c r="S4926" s="6" t="n"/>
      <c r="T4926" s="6" t="n"/>
      <c r="U4926" s="6" t="n"/>
      <c r="V4926" s="3">
        <f>IF(OR(B4926="",C4926),"",CONCATENATE(B4926,".",C4926))</f>
        <v/>
      </c>
      <c r="W4926">
        <f>UPPER(TRIM(H4926))</f>
        <v/>
      </c>
      <c r="X4926">
        <f>UPPER(TRIM(I4926))</f>
        <v/>
      </c>
      <c r="Y4926">
        <f>IF(V4926&lt;&gt;"",IFERROR(INDEX(federal_program_name_lookup,MATCH(V4926,aln_lookup,0)),""),"")</f>
        <v/>
      </c>
    </row>
    <row r="4927">
      <c r="A4927">
        <f>IF(B4927&lt;&gt;"", "AWARD-"&amp;TEXT(ROW()-1,"0000"), "")</f>
        <v/>
      </c>
      <c r="B4927" s="4" t="n"/>
      <c r="C4927" s="4" t="n"/>
      <c r="D4927" s="4" t="n"/>
      <c r="E4927" s="6" t="n"/>
      <c r="F4927" s="7" t="n"/>
      <c r="G4927" s="6" t="n"/>
      <c r="H4927" s="6" t="n"/>
      <c r="I4927" s="6" t="n"/>
      <c r="J4927" s="5">
        <f>SUMIFS(amount_expended,cfda_key,V4927)</f>
        <v/>
      </c>
      <c r="K4927" s="5">
        <f>IF(G4927="OTHER CLUSTER NOT LISTED ABOVE",SUMIFS(amount_expended,uniform_other_cluster_name,X4927), IF(AND(OR(G4927="N/A",G4927=""),H4927=""),0,IF(G4927="STATE CLUSTER",SUMIFS(amount_expended,uniform_state_cluster_name,W4927),SUMIFS(amount_expended,cluster_name,G4927))))</f>
        <v/>
      </c>
      <c r="L4927" s="6" t="n"/>
      <c r="M4927" s="4" t="n"/>
      <c r="N4927" s="6" t="n"/>
      <c r="O4927" s="4" t="n"/>
      <c r="P4927" s="4" t="n"/>
      <c r="Q4927" s="6" t="n"/>
      <c r="R4927" s="7" t="n"/>
      <c r="S4927" s="6" t="n"/>
      <c r="T4927" s="6" t="n"/>
      <c r="U4927" s="6" t="n"/>
      <c r="V4927" s="3">
        <f>IF(OR(B4927="",C4927),"",CONCATENATE(B4927,".",C4927))</f>
        <v/>
      </c>
      <c r="W4927">
        <f>UPPER(TRIM(H4927))</f>
        <v/>
      </c>
      <c r="X4927">
        <f>UPPER(TRIM(I4927))</f>
        <v/>
      </c>
      <c r="Y4927">
        <f>IF(V4927&lt;&gt;"",IFERROR(INDEX(federal_program_name_lookup,MATCH(V4927,aln_lookup,0)),""),"")</f>
        <v/>
      </c>
    </row>
    <row r="4928">
      <c r="A4928">
        <f>IF(B4928&lt;&gt;"", "AWARD-"&amp;TEXT(ROW()-1,"0000"), "")</f>
        <v/>
      </c>
      <c r="B4928" s="4" t="n"/>
      <c r="C4928" s="4" t="n"/>
      <c r="D4928" s="4" t="n"/>
      <c r="E4928" s="6" t="n"/>
      <c r="F4928" s="7" t="n"/>
      <c r="G4928" s="6" t="n"/>
      <c r="H4928" s="6" t="n"/>
      <c r="I4928" s="6" t="n"/>
      <c r="J4928" s="5">
        <f>SUMIFS(amount_expended,cfda_key,V4928)</f>
        <v/>
      </c>
      <c r="K4928" s="5">
        <f>IF(G4928="OTHER CLUSTER NOT LISTED ABOVE",SUMIFS(amount_expended,uniform_other_cluster_name,X4928), IF(AND(OR(G4928="N/A",G4928=""),H4928=""),0,IF(G4928="STATE CLUSTER",SUMIFS(amount_expended,uniform_state_cluster_name,W4928),SUMIFS(amount_expended,cluster_name,G4928))))</f>
        <v/>
      </c>
      <c r="L4928" s="6" t="n"/>
      <c r="M4928" s="4" t="n"/>
      <c r="N4928" s="6" t="n"/>
      <c r="O4928" s="4" t="n"/>
      <c r="P4928" s="4" t="n"/>
      <c r="Q4928" s="6" t="n"/>
      <c r="R4928" s="7" t="n"/>
      <c r="S4928" s="6" t="n"/>
      <c r="T4928" s="6" t="n"/>
      <c r="U4928" s="6" t="n"/>
      <c r="V4928" s="3">
        <f>IF(OR(B4928="",C4928),"",CONCATENATE(B4928,".",C4928))</f>
        <v/>
      </c>
      <c r="W4928">
        <f>UPPER(TRIM(H4928))</f>
        <v/>
      </c>
      <c r="X4928">
        <f>UPPER(TRIM(I4928))</f>
        <v/>
      </c>
      <c r="Y4928">
        <f>IF(V4928&lt;&gt;"",IFERROR(INDEX(federal_program_name_lookup,MATCH(V4928,aln_lookup,0)),""),"")</f>
        <v/>
      </c>
    </row>
    <row r="4929">
      <c r="A4929">
        <f>IF(B4929&lt;&gt;"", "AWARD-"&amp;TEXT(ROW()-1,"0000"), "")</f>
        <v/>
      </c>
      <c r="B4929" s="4" t="n"/>
      <c r="C4929" s="4" t="n"/>
      <c r="D4929" s="4" t="n"/>
      <c r="E4929" s="6" t="n"/>
      <c r="F4929" s="7" t="n"/>
      <c r="G4929" s="6" t="n"/>
      <c r="H4929" s="6" t="n"/>
      <c r="I4929" s="6" t="n"/>
      <c r="J4929" s="5">
        <f>SUMIFS(amount_expended,cfda_key,V4929)</f>
        <v/>
      </c>
      <c r="K4929" s="5">
        <f>IF(G4929="OTHER CLUSTER NOT LISTED ABOVE",SUMIFS(amount_expended,uniform_other_cluster_name,X4929), IF(AND(OR(G4929="N/A",G4929=""),H4929=""),0,IF(G4929="STATE CLUSTER",SUMIFS(amount_expended,uniform_state_cluster_name,W4929),SUMIFS(amount_expended,cluster_name,G4929))))</f>
        <v/>
      </c>
      <c r="L4929" s="6" t="n"/>
      <c r="M4929" s="4" t="n"/>
      <c r="N4929" s="6" t="n"/>
      <c r="O4929" s="4" t="n"/>
      <c r="P4929" s="4" t="n"/>
      <c r="Q4929" s="6" t="n"/>
      <c r="R4929" s="7" t="n"/>
      <c r="S4929" s="6" t="n"/>
      <c r="T4929" s="6" t="n"/>
      <c r="U4929" s="6" t="n"/>
      <c r="V4929" s="3">
        <f>IF(OR(B4929="",C4929),"",CONCATENATE(B4929,".",C4929))</f>
        <v/>
      </c>
      <c r="W4929">
        <f>UPPER(TRIM(H4929))</f>
        <v/>
      </c>
      <c r="X4929">
        <f>UPPER(TRIM(I4929))</f>
        <v/>
      </c>
      <c r="Y4929">
        <f>IF(V4929&lt;&gt;"",IFERROR(INDEX(federal_program_name_lookup,MATCH(V4929,aln_lookup,0)),""),"")</f>
        <v/>
      </c>
    </row>
    <row r="4930">
      <c r="A4930">
        <f>IF(B4930&lt;&gt;"", "AWARD-"&amp;TEXT(ROW()-1,"0000"), "")</f>
        <v/>
      </c>
      <c r="B4930" s="4" t="n"/>
      <c r="C4930" s="4" t="n"/>
      <c r="D4930" s="4" t="n"/>
      <c r="E4930" s="6" t="n"/>
      <c r="F4930" s="7" t="n"/>
      <c r="G4930" s="6" t="n"/>
      <c r="H4930" s="6" t="n"/>
      <c r="I4930" s="6" t="n"/>
      <c r="J4930" s="5">
        <f>SUMIFS(amount_expended,cfda_key,V4930)</f>
        <v/>
      </c>
      <c r="K4930" s="5">
        <f>IF(G4930="OTHER CLUSTER NOT LISTED ABOVE",SUMIFS(amount_expended,uniform_other_cluster_name,X4930), IF(AND(OR(G4930="N/A",G4930=""),H4930=""),0,IF(G4930="STATE CLUSTER",SUMIFS(amount_expended,uniform_state_cluster_name,W4930),SUMIFS(amount_expended,cluster_name,G4930))))</f>
        <v/>
      </c>
      <c r="L4930" s="6" t="n"/>
      <c r="M4930" s="4" t="n"/>
      <c r="N4930" s="6" t="n"/>
      <c r="O4930" s="4" t="n"/>
      <c r="P4930" s="4" t="n"/>
      <c r="Q4930" s="6" t="n"/>
      <c r="R4930" s="7" t="n"/>
      <c r="S4930" s="6" t="n"/>
      <c r="T4930" s="6" t="n"/>
      <c r="U4930" s="6" t="n"/>
      <c r="V4930" s="3">
        <f>IF(OR(B4930="",C4930),"",CONCATENATE(B4930,".",C4930))</f>
        <v/>
      </c>
      <c r="W4930">
        <f>UPPER(TRIM(H4930))</f>
        <v/>
      </c>
      <c r="X4930">
        <f>UPPER(TRIM(I4930))</f>
        <v/>
      </c>
      <c r="Y4930">
        <f>IF(V4930&lt;&gt;"",IFERROR(INDEX(federal_program_name_lookup,MATCH(V4930,aln_lookup,0)),""),"")</f>
        <v/>
      </c>
    </row>
    <row r="4931">
      <c r="A4931">
        <f>IF(B4931&lt;&gt;"", "AWARD-"&amp;TEXT(ROW()-1,"0000"), "")</f>
        <v/>
      </c>
      <c r="B4931" s="4" t="n"/>
      <c r="C4931" s="4" t="n"/>
      <c r="D4931" s="4" t="n"/>
      <c r="E4931" s="6" t="n"/>
      <c r="F4931" s="7" t="n"/>
      <c r="G4931" s="6" t="n"/>
      <c r="H4931" s="6" t="n"/>
      <c r="I4931" s="6" t="n"/>
      <c r="J4931" s="5">
        <f>SUMIFS(amount_expended,cfda_key,V4931)</f>
        <v/>
      </c>
      <c r="K4931" s="5">
        <f>IF(G4931="OTHER CLUSTER NOT LISTED ABOVE",SUMIFS(amount_expended,uniform_other_cluster_name,X4931), IF(AND(OR(G4931="N/A",G4931=""),H4931=""),0,IF(G4931="STATE CLUSTER",SUMIFS(amount_expended,uniform_state_cluster_name,W4931),SUMIFS(amount_expended,cluster_name,G4931))))</f>
        <v/>
      </c>
      <c r="L4931" s="6" t="n"/>
      <c r="M4931" s="4" t="n"/>
      <c r="N4931" s="6" t="n"/>
      <c r="O4931" s="4" t="n"/>
      <c r="P4931" s="4" t="n"/>
      <c r="Q4931" s="6" t="n"/>
      <c r="R4931" s="7" t="n"/>
      <c r="S4931" s="6" t="n"/>
      <c r="T4931" s="6" t="n"/>
      <c r="U4931" s="6" t="n"/>
      <c r="V4931" s="3">
        <f>IF(OR(B4931="",C4931),"",CONCATENATE(B4931,".",C4931))</f>
        <v/>
      </c>
      <c r="W4931">
        <f>UPPER(TRIM(H4931))</f>
        <v/>
      </c>
      <c r="X4931">
        <f>UPPER(TRIM(I4931))</f>
        <v/>
      </c>
      <c r="Y4931">
        <f>IF(V4931&lt;&gt;"",IFERROR(INDEX(federal_program_name_lookup,MATCH(V4931,aln_lookup,0)),""),"")</f>
        <v/>
      </c>
    </row>
    <row r="4932">
      <c r="A4932">
        <f>IF(B4932&lt;&gt;"", "AWARD-"&amp;TEXT(ROW()-1,"0000"), "")</f>
        <v/>
      </c>
      <c r="B4932" s="4" t="n"/>
      <c r="C4932" s="4" t="n"/>
      <c r="D4932" s="4" t="n"/>
      <c r="E4932" s="6" t="n"/>
      <c r="F4932" s="7" t="n"/>
      <c r="G4932" s="6" t="n"/>
      <c r="H4932" s="6" t="n"/>
      <c r="I4932" s="6" t="n"/>
      <c r="J4932" s="5">
        <f>SUMIFS(amount_expended,cfda_key,V4932)</f>
        <v/>
      </c>
      <c r="K4932" s="5">
        <f>IF(G4932="OTHER CLUSTER NOT LISTED ABOVE",SUMIFS(amount_expended,uniform_other_cluster_name,X4932), IF(AND(OR(G4932="N/A",G4932=""),H4932=""),0,IF(G4932="STATE CLUSTER",SUMIFS(amount_expended,uniform_state_cluster_name,W4932),SUMIFS(amount_expended,cluster_name,G4932))))</f>
        <v/>
      </c>
      <c r="L4932" s="6" t="n"/>
      <c r="M4932" s="4" t="n"/>
      <c r="N4932" s="6" t="n"/>
      <c r="O4932" s="4" t="n"/>
      <c r="P4932" s="4" t="n"/>
      <c r="Q4932" s="6" t="n"/>
      <c r="R4932" s="7" t="n"/>
      <c r="S4932" s="6" t="n"/>
      <c r="T4932" s="6" t="n"/>
      <c r="U4932" s="6" t="n"/>
      <c r="V4932" s="3">
        <f>IF(OR(B4932="",C4932),"",CONCATENATE(B4932,".",C4932))</f>
        <v/>
      </c>
      <c r="W4932">
        <f>UPPER(TRIM(H4932))</f>
        <v/>
      </c>
      <c r="X4932">
        <f>UPPER(TRIM(I4932))</f>
        <v/>
      </c>
      <c r="Y4932">
        <f>IF(V4932&lt;&gt;"",IFERROR(INDEX(federal_program_name_lookup,MATCH(V4932,aln_lookup,0)),""),"")</f>
        <v/>
      </c>
    </row>
    <row r="4933">
      <c r="A4933">
        <f>IF(B4933&lt;&gt;"", "AWARD-"&amp;TEXT(ROW()-1,"0000"), "")</f>
        <v/>
      </c>
      <c r="B4933" s="4" t="n"/>
      <c r="C4933" s="4" t="n"/>
      <c r="D4933" s="4" t="n"/>
      <c r="E4933" s="6" t="n"/>
      <c r="F4933" s="7" t="n"/>
      <c r="G4933" s="6" t="n"/>
      <c r="H4933" s="6" t="n"/>
      <c r="I4933" s="6" t="n"/>
      <c r="J4933" s="5">
        <f>SUMIFS(amount_expended,cfda_key,V4933)</f>
        <v/>
      </c>
      <c r="K4933" s="5">
        <f>IF(G4933="OTHER CLUSTER NOT LISTED ABOVE",SUMIFS(amount_expended,uniform_other_cluster_name,X4933), IF(AND(OR(G4933="N/A",G4933=""),H4933=""),0,IF(G4933="STATE CLUSTER",SUMIFS(amount_expended,uniform_state_cluster_name,W4933),SUMIFS(amount_expended,cluster_name,G4933))))</f>
        <v/>
      </c>
      <c r="L4933" s="6" t="n"/>
      <c r="M4933" s="4" t="n"/>
      <c r="N4933" s="6" t="n"/>
      <c r="O4933" s="4" t="n"/>
      <c r="P4933" s="4" t="n"/>
      <c r="Q4933" s="6" t="n"/>
      <c r="R4933" s="7" t="n"/>
      <c r="S4933" s="6" t="n"/>
      <c r="T4933" s="6" t="n"/>
      <c r="U4933" s="6" t="n"/>
      <c r="V4933" s="3">
        <f>IF(OR(B4933="",C4933),"",CONCATENATE(B4933,".",C4933))</f>
        <v/>
      </c>
      <c r="W4933">
        <f>UPPER(TRIM(H4933))</f>
        <v/>
      </c>
      <c r="X4933">
        <f>UPPER(TRIM(I4933))</f>
        <v/>
      </c>
      <c r="Y4933">
        <f>IF(V4933&lt;&gt;"",IFERROR(INDEX(federal_program_name_lookup,MATCH(V4933,aln_lookup,0)),""),"")</f>
        <v/>
      </c>
    </row>
    <row r="4934">
      <c r="A4934">
        <f>IF(B4934&lt;&gt;"", "AWARD-"&amp;TEXT(ROW()-1,"0000"), "")</f>
        <v/>
      </c>
      <c r="B4934" s="4" t="n"/>
      <c r="C4934" s="4" t="n"/>
      <c r="D4934" s="4" t="n"/>
      <c r="E4934" s="6" t="n"/>
      <c r="F4934" s="7" t="n"/>
      <c r="G4934" s="6" t="n"/>
      <c r="H4934" s="6" t="n"/>
      <c r="I4934" s="6" t="n"/>
      <c r="J4934" s="5">
        <f>SUMIFS(amount_expended,cfda_key,V4934)</f>
        <v/>
      </c>
      <c r="K4934" s="5">
        <f>IF(G4934="OTHER CLUSTER NOT LISTED ABOVE",SUMIFS(amount_expended,uniform_other_cluster_name,X4934), IF(AND(OR(G4934="N/A",G4934=""),H4934=""),0,IF(G4934="STATE CLUSTER",SUMIFS(amount_expended,uniform_state_cluster_name,W4934),SUMIFS(amount_expended,cluster_name,G4934))))</f>
        <v/>
      </c>
      <c r="L4934" s="6" t="n"/>
      <c r="M4934" s="4" t="n"/>
      <c r="N4934" s="6" t="n"/>
      <c r="O4934" s="4" t="n"/>
      <c r="P4934" s="4" t="n"/>
      <c r="Q4934" s="6" t="n"/>
      <c r="R4934" s="7" t="n"/>
      <c r="S4934" s="6" t="n"/>
      <c r="T4934" s="6" t="n"/>
      <c r="U4934" s="6" t="n"/>
      <c r="V4934" s="3">
        <f>IF(OR(B4934="",C4934),"",CONCATENATE(B4934,".",C4934))</f>
        <v/>
      </c>
      <c r="W4934">
        <f>UPPER(TRIM(H4934))</f>
        <v/>
      </c>
      <c r="X4934">
        <f>UPPER(TRIM(I4934))</f>
        <v/>
      </c>
      <c r="Y4934">
        <f>IF(V4934&lt;&gt;"",IFERROR(INDEX(federal_program_name_lookup,MATCH(V4934,aln_lookup,0)),""),"")</f>
        <v/>
      </c>
    </row>
    <row r="4935">
      <c r="A4935">
        <f>IF(B4935&lt;&gt;"", "AWARD-"&amp;TEXT(ROW()-1,"0000"), "")</f>
        <v/>
      </c>
      <c r="B4935" s="4" t="n"/>
      <c r="C4935" s="4" t="n"/>
      <c r="D4935" s="4" t="n"/>
      <c r="E4935" s="6" t="n"/>
      <c r="F4935" s="7" t="n"/>
      <c r="G4935" s="6" t="n"/>
      <c r="H4935" s="6" t="n"/>
      <c r="I4935" s="6" t="n"/>
      <c r="J4935" s="5">
        <f>SUMIFS(amount_expended,cfda_key,V4935)</f>
        <v/>
      </c>
      <c r="K4935" s="5">
        <f>IF(G4935="OTHER CLUSTER NOT LISTED ABOVE",SUMIFS(amount_expended,uniform_other_cluster_name,X4935), IF(AND(OR(G4935="N/A",G4935=""),H4935=""),0,IF(G4935="STATE CLUSTER",SUMIFS(amount_expended,uniform_state_cluster_name,W4935),SUMIFS(amount_expended,cluster_name,G4935))))</f>
        <v/>
      </c>
      <c r="L4935" s="6" t="n"/>
      <c r="M4935" s="4" t="n"/>
      <c r="N4935" s="6" t="n"/>
      <c r="O4935" s="4" t="n"/>
      <c r="P4935" s="4" t="n"/>
      <c r="Q4935" s="6" t="n"/>
      <c r="R4935" s="7" t="n"/>
      <c r="S4935" s="6" t="n"/>
      <c r="T4935" s="6" t="n"/>
      <c r="U4935" s="6" t="n"/>
      <c r="V4935" s="3">
        <f>IF(OR(B4935="",C4935),"",CONCATENATE(B4935,".",C4935))</f>
        <v/>
      </c>
      <c r="W4935">
        <f>UPPER(TRIM(H4935))</f>
        <v/>
      </c>
      <c r="X4935">
        <f>UPPER(TRIM(I4935))</f>
        <v/>
      </c>
      <c r="Y4935">
        <f>IF(V4935&lt;&gt;"",IFERROR(INDEX(federal_program_name_lookup,MATCH(V4935,aln_lookup,0)),""),"")</f>
        <v/>
      </c>
    </row>
    <row r="4936">
      <c r="A4936">
        <f>IF(B4936&lt;&gt;"", "AWARD-"&amp;TEXT(ROW()-1,"0000"), "")</f>
        <v/>
      </c>
      <c r="B4936" s="4" t="n"/>
      <c r="C4936" s="4" t="n"/>
      <c r="D4936" s="4" t="n"/>
      <c r="E4936" s="6" t="n"/>
      <c r="F4936" s="7" t="n"/>
      <c r="G4936" s="6" t="n"/>
      <c r="H4936" s="6" t="n"/>
      <c r="I4936" s="6" t="n"/>
      <c r="J4936" s="5">
        <f>SUMIFS(amount_expended,cfda_key,V4936)</f>
        <v/>
      </c>
      <c r="K4936" s="5">
        <f>IF(G4936="OTHER CLUSTER NOT LISTED ABOVE",SUMIFS(amount_expended,uniform_other_cluster_name,X4936), IF(AND(OR(G4936="N/A",G4936=""),H4936=""),0,IF(G4936="STATE CLUSTER",SUMIFS(amount_expended,uniform_state_cluster_name,W4936),SUMIFS(amount_expended,cluster_name,G4936))))</f>
        <v/>
      </c>
      <c r="L4936" s="6" t="n"/>
      <c r="M4936" s="4" t="n"/>
      <c r="N4936" s="6" t="n"/>
      <c r="O4936" s="4" t="n"/>
      <c r="P4936" s="4" t="n"/>
      <c r="Q4936" s="6" t="n"/>
      <c r="R4936" s="7" t="n"/>
      <c r="S4936" s="6" t="n"/>
      <c r="T4936" s="6" t="n"/>
      <c r="U4936" s="6" t="n"/>
      <c r="V4936" s="3">
        <f>IF(OR(B4936="",C4936),"",CONCATENATE(B4936,".",C4936))</f>
        <v/>
      </c>
      <c r="W4936">
        <f>UPPER(TRIM(H4936))</f>
        <v/>
      </c>
      <c r="X4936">
        <f>UPPER(TRIM(I4936))</f>
        <v/>
      </c>
      <c r="Y4936">
        <f>IF(V4936&lt;&gt;"",IFERROR(INDEX(federal_program_name_lookup,MATCH(V4936,aln_lookup,0)),""),"")</f>
        <v/>
      </c>
    </row>
    <row r="4937">
      <c r="A4937">
        <f>IF(B4937&lt;&gt;"", "AWARD-"&amp;TEXT(ROW()-1,"0000"), "")</f>
        <v/>
      </c>
      <c r="B4937" s="4" t="n"/>
      <c r="C4937" s="4" t="n"/>
      <c r="D4937" s="4" t="n"/>
      <c r="E4937" s="6" t="n"/>
      <c r="F4937" s="7" t="n"/>
      <c r="G4937" s="6" t="n"/>
      <c r="H4937" s="6" t="n"/>
      <c r="I4937" s="6" t="n"/>
      <c r="J4937" s="5">
        <f>SUMIFS(amount_expended,cfda_key,V4937)</f>
        <v/>
      </c>
      <c r="K4937" s="5">
        <f>IF(G4937="OTHER CLUSTER NOT LISTED ABOVE",SUMIFS(amount_expended,uniform_other_cluster_name,X4937), IF(AND(OR(G4937="N/A",G4937=""),H4937=""),0,IF(G4937="STATE CLUSTER",SUMIFS(amount_expended,uniform_state_cluster_name,W4937),SUMIFS(amount_expended,cluster_name,G4937))))</f>
        <v/>
      </c>
      <c r="L4937" s="6" t="n"/>
      <c r="M4937" s="4" t="n"/>
      <c r="N4937" s="6" t="n"/>
      <c r="O4937" s="4" t="n"/>
      <c r="P4937" s="4" t="n"/>
      <c r="Q4937" s="6" t="n"/>
      <c r="R4937" s="7" t="n"/>
      <c r="S4937" s="6" t="n"/>
      <c r="T4937" s="6" t="n"/>
      <c r="U4937" s="6" t="n"/>
      <c r="V4937" s="3">
        <f>IF(OR(B4937="",C4937),"",CONCATENATE(B4937,".",C4937))</f>
        <v/>
      </c>
      <c r="W4937">
        <f>UPPER(TRIM(H4937))</f>
        <v/>
      </c>
      <c r="X4937">
        <f>UPPER(TRIM(I4937))</f>
        <v/>
      </c>
      <c r="Y4937">
        <f>IF(V4937&lt;&gt;"",IFERROR(INDEX(federal_program_name_lookup,MATCH(V4937,aln_lookup,0)),""),"")</f>
        <v/>
      </c>
    </row>
    <row r="4938">
      <c r="A4938">
        <f>IF(B4938&lt;&gt;"", "AWARD-"&amp;TEXT(ROW()-1,"0000"), "")</f>
        <v/>
      </c>
      <c r="B4938" s="4" t="n"/>
      <c r="C4938" s="4" t="n"/>
      <c r="D4938" s="4" t="n"/>
      <c r="E4938" s="6" t="n"/>
      <c r="F4938" s="7" t="n"/>
      <c r="G4938" s="6" t="n"/>
      <c r="H4938" s="6" t="n"/>
      <c r="I4938" s="6" t="n"/>
      <c r="J4938" s="5">
        <f>SUMIFS(amount_expended,cfda_key,V4938)</f>
        <v/>
      </c>
      <c r="K4938" s="5">
        <f>IF(G4938="OTHER CLUSTER NOT LISTED ABOVE",SUMIFS(amount_expended,uniform_other_cluster_name,X4938), IF(AND(OR(G4938="N/A",G4938=""),H4938=""),0,IF(G4938="STATE CLUSTER",SUMIFS(amount_expended,uniform_state_cluster_name,W4938),SUMIFS(amount_expended,cluster_name,G4938))))</f>
        <v/>
      </c>
      <c r="L4938" s="6" t="n"/>
      <c r="M4938" s="4" t="n"/>
      <c r="N4938" s="6" t="n"/>
      <c r="O4938" s="4" t="n"/>
      <c r="P4938" s="4" t="n"/>
      <c r="Q4938" s="6" t="n"/>
      <c r="R4938" s="7" t="n"/>
      <c r="S4938" s="6" t="n"/>
      <c r="T4938" s="6" t="n"/>
      <c r="U4938" s="6" t="n"/>
      <c r="V4938" s="3">
        <f>IF(OR(B4938="",C4938),"",CONCATENATE(B4938,".",C4938))</f>
        <v/>
      </c>
      <c r="W4938">
        <f>UPPER(TRIM(H4938))</f>
        <v/>
      </c>
      <c r="X4938">
        <f>UPPER(TRIM(I4938))</f>
        <v/>
      </c>
      <c r="Y4938">
        <f>IF(V4938&lt;&gt;"",IFERROR(INDEX(federal_program_name_lookup,MATCH(V4938,aln_lookup,0)),""),"")</f>
        <v/>
      </c>
    </row>
    <row r="4939">
      <c r="A4939">
        <f>IF(B4939&lt;&gt;"", "AWARD-"&amp;TEXT(ROW()-1,"0000"), "")</f>
        <v/>
      </c>
      <c r="B4939" s="4" t="n"/>
      <c r="C4939" s="4" t="n"/>
      <c r="D4939" s="4" t="n"/>
      <c r="E4939" s="6" t="n"/>
      <c r="F4939" s="7" t="n"/>
      <c r="G4939" s="6" t="n"/>
      <c r="H4939" s="6" t="n"/>
      <c r="I4939" s="6" t="n"/>
      <c r="J4939" s="5">
        <f>SUMIFS(amount_expended,cfda_key,V4939)</f>
        <v/>
      </c>
      <c r="K4939" s="5">
        <f>IF(G4939="OTHER CLUSTER NOT LISTED ABOVE",SUMIFS(amount_expended,uniform_other_cluster_name,X4939), IF(AND(OR(G4939="N/A",G4939=""),H4939=""),0,IF(G4939="STATE CLUSTER",SUMIFS(amount_expended,uniform_state_cluster_name,W4939),SUMIFS(amount_expended,cluster_name,G4939))))</f>
        <v/>
      </c>
      <c r="L4939" s="6" t="n"/>
      <c r="M4939" s="4" t="n"/>
      <c r="N4939" s="6" t="n"/>
      <c r="O4939" s="4" t="n"/>
      <c r="P4939" s="4" t="n"/>
      <c r="Q4939" s="6" t="n"/>
      <c r="R4939" s="7" t="n"/>
      <c r="S4939" s="6" t="n"/>
      <c r="T4939" s="6" t="n"/>
      <c r="U4939" s="6" t="n"/>
      <c r="V4939" s="3">
        <f>IF(OR(B4939="",C4939),"",CONCATENATE(B4939,".",C4939))</f>
        <v/>
      </c>
      <c r="W4939">
        <f>UPPER(TRIM(H4939))</f>
        <v/>
      </c>
      <c r="X4939">
        <f>UPPER(TRIM(I4939))</f>
        <v/>
      </c>
      <c r="Y4939">
        <f>IF(V4939&lt;&gt;"",IFERROR(INDEX(federal_program_name_lookup,MATCH(V4939,aln_lookup,0)),""),"")</f>
        <v/>
      </c>
    </row>
    <row r="4940">
      <c r="A4940">
        <f>IF(B4940&lt;&gt;"", "AWARD-"&amp;TEXT(ROW()-1,"0000"), "")</f>
        <v/>
      </c>
      <c r="B4940" s="4" t="n"/>
      <c r="C4940" s="4" t="n"/>
      <c r="D4940" s="4" t="n"/>
      <c r="E4940" s="6" t="n"/>
      <c r="F4940" s="7" t="n"/>
      <c r="G4940" s="6" t="n"/>
      <c r="H4940" s="6" t="n"/>
      <c r="I4940" s="6" t="n"/>
      <c r="J4940" s="5">
        <f>SUMIFS(amount_expended,cfda_key,V4940)</f>
        <v/>
      </c>
      <c r="K4940" s="5">
        <f>IF(G4940="OTHER CLUSTER NOT LISTED ABOVE",SUMIFS(amount_expended,uniform_other_cluster_name,X4940), IF(AND(OR(G4940="N/A",G4940=""),H4940=""),0,IF(G4940="STATE CLUSTER",SUMIFS(amount_expended,uniform_state_cluster_name,W4940),SUMIFS(amount_expended,cluster_name,G4940))))</f>
        <v/>
      </c>
      <c r="L4940" s="6" t="n"/>
      <c r="M4940" s="4" t="n"/>
      <c r="N4940" s="6" t="n"/>
      <c r="O4940" s="4" t="n"/>
      <c r="P4940" s="4" t="n"/>
      <c r="Q4940" s="6" t="n"/>
      <c r="R4940" s="7" t="n"/>
      <c r="S4940" s="6" t="n"/>
      <c r="T4940" s="6" t="n"/>
      <c r="U4940" s="6" t="n"/>
      <c r="V4940" s="3">
        <f>IF(OR(B4940="",C4940),"",CONCATENATE(B4940,".",C4940))</f>
        <v/>
      </c>
      <c r="W4940">
        <f>UPPER(TRIM(H4940))</f>
        <v/>
      </c>
      <c r="X4940">
        <f>UPPER(TRIM(I4940))</f>
        <v/>
      </c>
      <c r="Y4940">
        <f>IF(V4940&lt;&gt;"",IFERROR(INDEX(federal_program_name_lookup,MATCH(V4940,aln_lookup,0)),""),"")</f>
        <v/>
      </c>
    </row>
    <row r="4941">
      <c r="A4941">
        <f>IF(B4941&lt;&gt;"", "AWARD-"&amp;TEXT(ROW()-1,"0000"), "")</f>
        <v/>
      </c>
      <c r="B4941" s="4" t="n"/>
      <c r="C4941" s="4" t="n"/>
      <c r="D4941" s="4" t="n"/>
      <c r="E4941" s="6" t="n"/>
      <c r="F4941" s="7" t="n"/>
      <c r="G4941" s="6" t="n"/>
      <c r="H4941" s="6" t="n"/>
      <c r="I4941" s="6" t="n"/>
      <c r="J4941" s="5">
        <f>SUMIFS(amount_expended,cfda_key,V4941)</f>
        <v/>
      </c>
      <c r="K4941" s="5">
        <f>IF(G4941="OTHER CLUSTER NOT LISTED ABOVE",SUMIFS(amount_expended,uniform_other_cluster_name,X4941), IF(AND(OR(G4941="N/A",G4941=""),H4941=""),0,IF(G4941="STATE CLUSTER",SUMIFS(amount_expended,uniform_state_cluster_name,W4941),SUMIFS(amount_expended,cluster_name,G4941))))</f>
        <v/>
      </c>
      <c r="L4941" s="6" t="n"/>
      <c r="M4941" s="4" t="n"/>
      <c r="N4941" s="6" t="n"/>
      <c r="O4941" s="4" t="n"/>
      <c r="P4941" s="4" t="n"/>
      <c r="Q4941" s="6" t="n"/>
      <c r="R4941" s="7" t="n"/>
      <c r="S4941" s="6" t="n"/>
      <c r="T4941" s="6" t="n"/>
      <c r="U4941" s="6" t="n"/>
      <c r="V4941" s="3">
        <f>IF(OR(B4941="",C4941),"",CONCATENATE(B4941,".",C4941))</f>
        <v/>
      </c>
      <c r="W4941">
        <f>UPPER(TRIM(H4941))</f>
        <v/>
      </c>
      <c r="X4941">
        <f>UPPER(TRIM(I4941))</f>
        <v/>
      </c>
      <c r="Y4941">
        <f>IF(V4941&lt;&gt;"",IFERROR(INDEX(federal_program_name_lookup,MATCH(V4941,aln_lookup,0)),""),"")</f>
        <v/>
      </c>
    </row>
    <row r="4942">
      <c r="A4942">
        <f>IF(B4942&lt;&gt;"", "AWARD-"&amp;TEXT(ROW()-1,"0000"), "")</f>
        <v/>
      </c>
      <c r="B4942" s="4" t="n"/>
      <c r="C4942" s="4" t="n"/>
      <c r="D4942" s="4" t="n"/>
      <c r="E4942" s="6" t="n"/>
      <c r="F4942" s="7" t="n"/>
      <c r="G4942" s="6" t="n"/>
      <c r="H4942" s="6" t="n"/>
      <c r="I4942" s="6" t="n"/>
      <c r="J4942" s="5">
        <f>SUMIFS(amount_expended,cfda_key,V4942)</f>
        <v/>
      </c>
      <c r="K4942" s="5">
        <f>IF(G4942="OTHER CLUSTER NOT LISTED ABOVE",SUMIFS(amount_expended,uniform_other_cluster_name,X4942), IF(AND(OR(G4942="N/A",G4942=""),H4942=""),0,IF(G4942="STATE CLUSTER",SUMIFS(amount_expended,uniform_state_cluster_name,W4942),SUMIFS(amount_expended,cluster_name,G4942))))</f>
        <v/>
      </c>
      <c r="L4942" s="6" t="n"/>
      <c r="M4942" s="4" t="n"/>
      <c r="N4942" s="6" t="n"/>
      <c r="O4942" s="4" t="n"/>
      <c r="P4942" s="4" t="n"/>
      <c r="Q4942" s="6" t="n"/>
      <c r="R4942" s="7" t="n"/>
      <c r="S4942" s="6" t="n"/>
      <c r="T4942" s="6" t="n"/>
      <c r="U4942" s="6" t="n"/>
      <c r="V4942" s="3">
        <f>IF(OR(B4942="",C4942),"",CONCATENATE(B4942,".",C4942))</f>
        <v/>
      </c>
      <c r="W4942">
        <f>UPPER(TRIM(H4942))</f>
        <v/>
      </c>
      <c r="X4942">
        <f>UPPER(TRIM(I4942))</f>
        <v/>
      </c>
      <c r="Y4942">
        <f>IF(V4942&lt;&gt;"",IFERROR(INDEX(federal_program_name_lookup,MATCH(V4942,aln_lookup,0)),""),"")</f>
        <v/>
      </c>
    </row>
    <row r="4943">
      <c r="A4943">
        <f>IF(B4943&lt;&gt;"", "AWARD-"&amp;TEXT(ROW()-1,"0000"), "")</f>
        <v/>
      </c>
      <c r="B4943" s="4" t="n"/>
      <c r="C4943" s="4" t="n"/>
      <c r="D4943" s="4" t="n"/>
      <c r="E4943" s="6" t="n"/>
      <c r="F4943" s="7" t="n"/>
      <c r="G4943" s="6" t="n"/>
      <c r="H4943" s="6" t="n"/>
      <c r="I4943" s="6" t="n"/>
      <c r="J4943" s="5">
        <f>SUMIFS(amount_expended,cfda_key,V4943)</f>
        <v/>
      </c>
      <c r="K4943" s="5">
        <f>IF(G4943="OTHER CLUSTER NOT LISTED ABOVE",SUMIFS(amount_expended,uniform_other_cluster_name,X4943), IF(AND(OR(G4943="N/A",G4943=""),H4943=""),0,IF(G4943="STATE CLUSTER",SUMIFS(amount_expended,uniform_state_cluster_name,W4943),SUMIFS(amount_expended,cluster_name,G4943))))</f>
        <v/>
      </c>
      <c r="L4943" s="6" t="n"/>
      <c r="M4943" s="4" t="n"/>
      <c r="N4943" s="6" t="n"/>
      <c r="O4943" s="4" t="n"/>
      <c r="P4943" s="4" t="n"/>
      <c r="Q4943" s="6" t="n"/>
      <c r="R4943" s="7" t="n"/>
      <c r="S4943" s="6" t="n"/>
      <c r="T4943" s="6" t="n"/>
      <c r="U4943" s="6" t="n"/>
      <c r="V4943" s="3">
        <f>IF(OR(B4943="",C4943),"",CONCATENATE(B4943,".",C4943))</f>
        <v/>
      </c>
      <c r="W4943">
        <f>UPPER(TRIM(H4943))</f>
        <v/>
      </c>
      <c r="X4943">
        <f>UPPER(TRIM(I4943))</f>
        <v/>
      </c>
      <c r="Y4943">
        <f>IF(V4943&lt;&gt;"",IFERROR(INDEX(federal_program_name_lookup,MATCH(V4943,aln_lookup,0)),""),"")</f>
        <v/>
      </c>
    </row>
    <row r="4944">
      <c r="A4944">
        <f>IF(B4944&lt;&gt;"", "AWARD-"&amp;TEXT(ROW()-1,"0000"), "")</f>
        <v/>
      </c>
      <c r="B4944" s="4" t="n"/>
      <c r="C4944" s="4" t="n"/>
      <c r="D4944" s="4" t="n"/>
      <c r="E4944" s="6" t="n"/>
      <c r="F4944" s="7" t="n"/>
      <c r="G4944" s="6" t="n"/>
      <c r="H4944" s="6" t="n"/>
      <c r="I4944" s="6" t="n"/>
      <c r="J4944" s="5">
        <f>SUMIFS(amount_expended,cfda_key,V4944)</f>
        <v/>
      </c>
      <c r="K4944" s="5">
        <f>IF(G4944="OTHER CLUSTER NOT LISTED ABOVE",SUMIFS(amount_expended,uniform_other_cluster_name,X4944), IF(AND(OR(G4944="N/A",G4944=""),H4944=""),0,IF(G4944="STATE CLUSTER",SUMIFS(amount_expended,uniform_state_cluster_name,W4944),SUMIFS(amount_expended,cluster_name,G4944))))</f>
        <v/>
      </c>
      <c r="L4944" s="6" t="n"/>
      <c r="M4944" s="4" t="n"/>
      <c r="N4944" s="6" t="n"/>
      <c r="O4944" s="4" t="n"/>
      <c r="P4944" s="4" t="n"/>
      <c r="Q4944" s="6" t="n"/>
      <c r="R4944" s="7" t="n"/>
      <c r="S4944" s="6" t="n"/>
      <c r="T4944" s="6" t="n"/>
      <c r="U4944" s="6" t="n"/>
      <c r="V4944" s="3">
        <f>IF(OR(B4944="",C4944),"",CONCATENATE(B4944,".",C4944))</f>
        <v/>
      </c>
      <c r="W4944">
        <f>UPPER(TRIM(H4944))</f>
        <v/>
      </c>
      <c r="X4944">
        <f>UPPER(TRIM(I4944))</f>
        <v/>
      </c>
      <c r="Y4944">
        <f>IF(V4944&lt;&gt;"",IFERROR(INDEX(federal_program_name_lookup,MATCH(V4944,aln_lookup,0)),""),"")</f>
        <v/>
      </c>
    </row>
    <row r="4945">
      <c r="A4945">
        <f>IF(B4945&lt;&gt;"", "AWARD-"&amp;TEXT(ROW()-1,"0000"), "")</f>
        <v/>
      </c>
      <c r="B4945" s="4" t="n"/>
      <c r="C4945" s="4" t="n"/>
      <c r="D4945" s="4" t="n"/>
      <c r="E4945" s="6" t="n"/>
      <c r="F4945" s="7" t="n"/>
      <c r="G4945" s="6" t="n"/>
      <c r="H4945" s="6" t="n"/>
      <c r="I4945" s="6" t="n"/>
      <c r="J4945" s="5">
        <f>SUMIFS(amount_expended,cfda_key,V4945)</f>
        <v/>
      </c>
      <c r="K4945" s="5">
        <f>IF(G4945="OTHER CLUSTER NOT LISTED ABOVE",SUMIFS(amount_expended,uniform_other_cluster_name,X4945), IF(AND(OR(G4945="N/A",G4945=""),H4945=""),0,IF(G4945="STATE CLUSTER",SUMIFS(amount_expended,uniform_state_cluster_name,W4945),SUMIFS(amount_expended,cluster_name,G4945))))</f>
        <v/>
      </c>
      <c r="L4945" s="6" t="n"/>
      <c r="M4945" s="4" t="n"/>
      <c r="N4945" s="6" t="n"/>
      <c r="O4945" s="4" t="n"/>
      <c r="P4945" s="4" t="n"/>
      <c r="Q4945" s="6" t="n"/>
      <c r="R4945" s="7" t="n"/>
      <c r="S4945" s="6" t="n"/>
      <c r="T4945" s="6" t="n"/>
      <c r="U4945" s="6" t="n"/>
      <c r="V4945" s="3">
        <f>IF(OR(B4945="",C4945),"",CONCATENATE(B4945,".",C4945))</f>
        <v/>
      </c>
      <c r="W4945">
        <f>UPPER(TRIM(H4945))</f>
        <v/>
      </c>
      <c r="X4945">
        <f>UPPER(TRIM(I4945))</f>
        <v/>
      </c>
      <c r="Y4945">
        <f>IF(V4945&lt;&gt;"",IFERROR(INDEX(federal_program_name_lookup,MATCH(V4945,aln_lookup,0)),""),"")</f>
        <v/>
      </c>
    </row>
    <row r="4946">
      <c r="A4946">
        <f>IF(B4946&lt;&gt;"", "AWARD-"&amp;TEXT(ROW()-1,"0000"), "")</f>
        <v/>
      </c>
      <c r="B4946" s="4" t="n"/>
      <c r="C4946" s="4" t="n"/>
      <c r="D4946" s="4" t="n"/>
      <c r="E4946" s="6" t="n"/>
      <c r="F4946" s="7" t="n"/>
      <c r="G4946" s="6" t="n"/>
      <c r="H4946" s="6" t="n"/>
      <c r="I4946" s="6" t="n"/>
      <c r="J4946" s="5">
        <f>SUMIFS(amount_expended,cfda_key,V4946)</f>
        <v/>
      </c>
      <c r="K4946" s="5">
        <f>IF(G4946="OTHER CLUSTER NOT LISTED ABOVE",SUMIFS(amount_expended,uniform_other_cluster_name,X4946), IF(AND(OR(G4946="N/A",G4946=""),H4946=""),0,IF(G4946="STATE CLUSTER",SUMIFS(amount_expended,uniform_state_cluster_name,W4946),SUMIFS(amount_expended,cluster_name,G4946))))</f>
        <v/>
      </c>
      <c r="L4946" s="6" t="n"/>
      <c r="M4946" s="4" t="n"/>
      <c r="N4946" s="6" t="n"/>
      <c r="O4946" s="4" t="n"/>
      <c r="P4946" s="4" t="n"/>
      <c r="Q4946" s="6" t="n"/>
      <c r="R4946" s="7" t="n"/>
      <c r="S4946" s="6" t="n"/>
      <c r="T4946" s="6" t="n"/>
      <c r="U4946" s="6" t="n"/>
      <c r="V4946" s="3">
        <f>IF(OR(B4946="",C4946),"",CONCATENATE(B4946,".",C4946))</f>
        <v/>
      </c>
      <c r="W4946">
        <f>UPPER(TRIM(H4946))</f>
        <v/>
      </c>
      <c r="X4946">
        <f>UPPER(TRIM(I4946))</f>
        <v/>
      </c>
      <c r="Y4946">
        <f>IF(V4946&lt;&gt;"",IFERROR(INDEX(federal_program_name_lookup,MATCH(V4946,aln_lookup,0)),""),"")</f>
        <v/>
      </c>
    </row>
    <row r="4947">
      <c r="A4947">
        <f>IF(B4947&lt;&gt;"", "AWARD-"&amp;TEXT(ROW()-1,"0000"), "")</f>
        <v/>
      </c>
      <c r="B4947" s="4" t="n"/>
      <c r="C4947" s="4" t="n"/>
      <c r="D4947" s="4" t="n"/>
      <c r="E4947" s="6" t="n"/>
      <c r="F4947" s="7" t="n"/>
      <c r="G4947" s="6" t="n"/>
      <c r="H4947" s="6" t="n"/>
      <c r="I4947" s="6" t="n"/>
      <c r="J4947" s="5">
        <f>SUMIFS(amount_expended,cfda_key,V4947)</f>
        <v/>
      </c>
      <c r="K4947" s="5">
        <f>IF(G4947="OTHER CLUSTER NOT LISTED ABOVE",SUMIFS(amount_expended,uniform_other_cluster_name,X4947), IF(AND(OR(G4947="N/A",G4947=""),H4947=""),0,IF(G4947="STATE CLUSTER",SUMIFS(amount_expended,uniform_state_cluster_name,W4947),SUMIFS(amount_expended,cluster_name,G4947))))</f>
        <v/>
      </c>
      <c r="L4947" s="6" t="n"/>
      <c r="M4947" s="4" t="n"/>
      <c r="N4947" s="6" t="n"/>
      <c r="O4947" s="4" t="n"/>
      <c r="P4947" s="4" t="n"/>
      <c r="Q4947" s="6" t="n"/>
      <c r="R4947" s="7" t="n"/>
      <c r="S4947" s="6" t="n"/>
      <c r="T4947" s="6" t="n"/>
      <c r="U4947" s="6" t="n"/>
      <c r="V4947" s="3">
        <f>IF(OR(B4947="",C4947),"",CONCATENATE(B4947,".",C4947))</f>
        <v/>
      </c>
      <c r="W4947">
        <f>UPPER(TRIM(H4947))</f>
        <v/>
      </c>
      <c r="X4947">
        <f>UPPER(TRIM(I4947))</f>
        <v/>
      </c>
      <c r="Y4947">
        <f>IF(V4947&lt;&gt;"",IFERROR(INDEX(federal_program_name_lookup,MATCH(V4947,aln_lookup,0)),""),"")</f>
        <v/>
      </c>
    </row>
    <row r="4948">
      <c r="A4948">
        <f>IF(B4948&lt;&gt;"", "AWARD-"&amp;TEXT(ROW()-1,"0000"), "")</f>
        <v/>
      </c>
      <c r="B4948" s="4" t="n"/>
      <c r="C4948" s="4" t="n"/>
      <c r="D4948" s="4" t="n"/>
      <c r="E4948" s="6" t="n"/>
      <c r="F4948" s="7" t="n"/>
      <c r="G4948" s="6" t="n"/>
      <c r="H4948" s="6" t="n"/>
      <c r="I4948" s="6" t="n"/>
      <c r="J4948" s="5">
        <f>SUMIFS(amount_expended,cfda_key,V4948)</f>
        <v/>
      </c>
      <c r="K4948" s="5">
        <f>IF(G4948="OTHER CLUSTER NOT LISTED ABOVE",SUMIFS(amount_expended,uniform_other_cluster_name,X4948), IF(AND(OR(G4948="N/A",G4948=""),H4948=""),0,IF(G4948="STATE CLUSTER",SUMIFS(amount_expended,uniform_state_cluster_name,W4948),SUMIFS(amount_expended,cluster_name,G4948))))</f>
        <v/>
      </c>
      <c r="L4948" s="6" t="n"/>
      <c r="M4948" s="4" t="n"/>
      <c r="N4948" s="6" t="n"/>
      <c r="O4948" s="4" t="n"/>
      <c r="P4948" s="4" t="n"/>
      <c r="Q4948" s="6" t="n"/>
      <c r="R4948" s="7" t="n"/>
      <c r="S4948" s="6" t="n"/>
      <c r="T4948" s="6" t="n"/>
      <c r="U4948" s="6" t="n"/>
      <c r="V4948" s="3">
        <f>IF(OR(B4948="",C4948),"",CONCATENATE(B4948,".",C4948))</f>
        <v/>
      </c>
      <c r="W4948">
        <f>UPPER(TRIM(H4948))</f>
        <v/>
      </c>
      <c r="X4948">
        <f>UPPER(TRIM(I4948))</f>
        <v/>
      </c>
      <c r="Y4948">
        <f>IF(V4948&lt;&gt;"",IFERROR(INDEX(federal_program_name_lookup,MATCH(V4948,aln_lookup,0)),""),"")</f>
        <v/>
      </c>
    </row>
    <row r="4949">
      <c r="A4949">
        <f>IF(B4949&lt;&gt;"", "AWARD-"&amp;TEXT(ROW()-1,"0000"), "")</f>
        <v/>
      </c>
      <c r="B4949" s="4" t="n"/>
      <c r="C4949" s="4" t="n"/>
      <c r="D4949" s="4" t="n"/>
      <c r="E4949" s="6" t="n"/>
      <c r="F4949" s="7" t="n"/>
      <c r="G4949" s="6" t="n"/>
      <c r="H4949" s="6" t="n"/>
      <c r="I4949" s="6" t="n"/>
      <c r="J4949" s="5">
        <f>SUMIFS(amount_expended,cfda_key,V4949)</f>
        <v/>
      </c>
      <c r="K4949" s="5">
        <f>IF(G4949="OTHER CLUSTER NOT LISTED ABOVE",SUMIFS(amount_expended,uniform_other_cluster_name,X4949), IF(AND(OR(G4949="N/A",G4949=""),H4949=""),0,IF(G4949="STATE CLUSTER",SUMIFS(amount_expended,uniform_state_cluster_name,W4949),SUMIFS(amount_expended,cluster_name,G4949))))</f>
        <v/>
      </c>
      <c r="L4949" s="6" t="n"/>
      <c r="M4949" s="4" t="n"/>
      <c r="N4949" s="6" t="n"/>
      <c r="O4949" s="4" t="n"/>
      <c r="P4949" s="4" t="n"/>
      <c r="Q4949" s="6" t="n"/>
      <c r="R4949" s="7" t="n"/>
      <c r="S4949" s="6" t="n"/>
      <c r="T4949" s="6" t="n"/>
      <c r="U4949" s="6" t="n"/>
      <c r="V4949" s="3">
        <f>IF(OR(B4949="",C4949),"",CONCATENATE(B4949,".",C4949))</f>
        <v/>
      </c>
      <c r="W4949">
        <f>UPPER(TRIM(H4949))</f>
        <v/>
      </c>
      <c r="X4949">
        <f>UPPER(TRIM(I4949))</f>
        <v/>
      </c>
      <c r="Y4949">
        <f>IF(V4949&lt;&gt;"",IFERROR(INDEX(federal_program_name_lookup,MATCH(V4949,aln_lookup,0)),""),"")</f>
        <v/>
      </c>
    </row>
    <row r="4950">
      <c r="A4950">
        <f>IF(B4950&lt;&gt;"", "AWARD-"&amp;TEXT(ROW()-1,"0000"), "")</f>
        <v/>
      </c>
      <c r="B4950" s="4" t="n"/>
      <c r="C4950" s="4" t="n"/>
      <c r="D4950" s="4" t="n"/>
      <c r="E4950" s="6" t="n"/>
      <c r="F4950" s="7" t="n"/>
      <c r="G4950" s="6" t="n"/>
      <c r="H4950" s="6" t="n"/>
      <c r="I4950" s="6" t="n"/>
      <c r="J4950" s="5">
        <f>SUMIFS(amount_expended,cfda_key,V4950)</f>
        <v/>
      </c>
      <c r="K4950" s="5">
        <f>IF(G4950="OTHER CLUSTER NOT LISTED ABOVE",SUMIFS(amount_expended,uniform_other_cluster_name,X4950), IF(AND(OR(G4950="N/A",G4950=""),H4950=""),0,IF(G4950="STATE CLUSTER",SUMIFS(amount_expended,uniform_state_cluster_name,W4950),SUMIFS(amount_expended,cluster_name,G4950))))</f>
        <v/>
      </c>
      <c r="L4950" s="6" t="n"/>
      <c r="M4950" s="4" t="n"/>
      <c r="N4950" s="6" t="n"/>
      <c r="O4950" s="4" t="n"/>
      <c r="P4950" s="4" t="n"/>
      <c r="Q4950" s="6" t="n"/>
      <c r="R4950" s="7" t="n"/>
      <c r="S4950" s="6" t="n"/>
      <c r="T4950" s="6" t="n"/>
      <c r="U4950" s="6" t="n"/>
      <c r="V4950" s="3">
        <f>IF(OR(B4950="",C4950),"",CONCATENATE(B4950,".",C4950))</f>
        <v/>
      </c>
      <c r="W4950">
        <f>UPPER(TRIM(H4950))</f>
        <v/>
      </c>
      <c r="X4950">
        <f>UPPER(TRIM(I4950))</f>
        <v/>
      </c>
      <c r="Y4950">
        <f>IF(V4950&lt;&gt;"",IFERROR(INDEX(federal_program_name_lookup,MATCH(V4950,aln_lookup,0)),""),"")</f>
        <v/>
      </c>
    </row>
    <row r="4951">
      <c r="A4951">
        <f>IF(B4951&lt;&gt;"", "AWARD-"&amp;TEXT(ROW()-1,"0000"), "")</f>
        <v/>
      </c>
      <c r="B4951" s="4" t="n"/>
      <c r="C4951" s="4" t="n"/>
      <c r="D4951" s="4" t="n"/>
      <c r="E4951" s="6" t="n"/>
      <c r="F4951" s="7" t="n"/>
      <c r="G4951" s="6" t="n"/>
      <c r="H4951" s="6" t="n"/>
      <c r="I4951" s="6" t="n"/>
      <c r="J4951" s="5">
        <f>SUMIFS(amount_expended,cfda_key,V4951)</f>
        <v/>
      </c>
      <c r="K4951" s="5">
        <f>IF(G4951="OTHER CLUSTER NOT LISTED ABOVE",SUMIFS(amount_expended,uniform_other_cluster_name,X4951), IF(AND(OR(G4951="N/A",G4951=""),H4951=""),0,IF(G4951="STATE CLUSTER",SUMIFS(amount_expended,uniform_state_cluster_name,W4951),SUMIFS(amount_expended,cluster_name,G4951))))</f>
        <v/>
      </c>
      <c r="L4951" s="6" t="n"/>
      <c r="M4951" s="4" t="n"/>
      <c r="N4951" s="6" t="n"/>
      <c r="O4951" s="4" t="n"/>
      <c r="P4951" s="4" t="n"/>
      <c r="Q4951" s="6" t="n"/>
      <c r="R4951" s="7" t="n"/>
      <c r="S4951" s="6" t="n"/>
      <c r="T4951" s="6" t="n"/>
      <c r="U4951" s="6" t="n"/>
      <c r="V4951" s="3">
        <f>IF(OR(B4951="",C4951),"",CONCATENATE(B4951,".",C4951))</f>
        <v/>
      </c>
      <c r="W4951">
        <f>UPPER(TRIM(H4951))</f>
        <v/>
      </c>
      <c r="X4951">
        <f>UPPER(TRIM(I4951))</f>
        <v/>
      </c>
      <c r="Y4951">
        <f>IF(V4951&lt;&gt;"",IFERROR(INDEX(federal_program_name_lookup,MATCH(V4951,aln_lookup,0)),""),"")</f>
        <v/>
      </c>
    </row>
    <row r="4952">
      <c r="A4952">
        <f>IF(B4952&lt;&gt;"", "AWARD-"&amp;TEXT(ROW()-1,"0000"), "")</f>
        <v/>
      </c>
      <c r="B4952" s="4" t="n"/>
      <c r="C4952" s="4" t="n"/>
      <c r="D4952" s="4" t="n"/>
      <c r="E4952" s="6" t="n"/>
      <c r="F4952" s="7" t="n"/>
      <c r="G4952" s="6" t="n"/>
      <c r="H4952" s="6" t="n"/>
      <c r="I4952" s="6" t="n"/>
      <c r="J4952" s="5">
        <f>SUMIFS(amount_expended,cfda_key,V4952)</f>
        <v/>
      </c>
      <c r="K4952" s="5">
        <f>IF(G4952="OTHER CLUSTER NOT LISTED ABOVE",SUMIFS(amount_expended,uniform_other_cluster_name,X4952), IF(AND(OR(G4952="N/A",G4952=""),H4952=""),0,IF(G4952="STATE CLUSTER",SUMIFS(amount_expended,uniform_state_cluster_name,W4952),SUMIFS(amount_expended,cluster_name,G4952))))</f>
        <v/>
      </c>
      <c r="L4952" s="6" t="n"/>
      <c r="M4952" s="4" t="n"/>
      <c r="N4952" s="6" t="n"/>
      <c r="O4952" s="4" t="n"/>
      <c r="P4952" s="4" t="n"/>
      <c r="Q4952" s="6" t="n"/>
      <c r="R4952" s="7" t="n"/>
      <c r="S4952" s="6" t="n"/>
      <c r="T4952" s="6" t="n"/>
      <c r="U4952" s="6" t="n"/>
      <c r="V4952" s="3">
        <f>IF(OR(B4952="",C4952),"",CONCATENATE(B4952,".",C4952))</f>
        <v/>
      </c>
      <c r="W4952">
        <f>UPPER(TRIM(H4952))</f>
        <v/>
      </c>
      <c r="X4952">
        <f>UPPER(TRIM(I4952))</f>
        <v/>
      </c>
      <c r="Y4952">
        <f>IF(V4952&lt;&gt;"",IFERROR(INDEX(federal_program_name_lookup,MATCH(V4952,aln_lookup,0)),""),"")</f>
        <v/>
      </c>
    </row>
    <row r="4953">
      <c r="A4953">
        <f>IF(B4953&lt;&gt;"", "AWARD-"&amp;TEXT(ROW()-1,"0000"), "")</f>
        <v/>
      </c>
      <c r="B4953" s="4" t="n"/>
      <c r="C4953" s="4" t="n"/>
      <c r="D4953" s="4" t="n"/>
      <c r="E4953" s="6" t="n"/>
      <c r="F4953" s="7" t="n"/>
      <c r="G4953" s="6" t="n"/>
      <c r="H4953" s="6" t="n"/>
      <c r="I4953" s="6" t="n"/>
      <c r="J4953" s="5">
        <f>SUMIFS(amount_expended,cfda_key,V4953)</f>
        <v/>
      </c>
      <c r="K4953" s="5">
        <f>IF(G4953="OTHER CLUSTER NOT LISTED ABOVE",SUMIFS(amount_expended,uniform_other_cluster_name,X4953), IF(AND(OR(G4953="N/A",G4953=""),H4953=""),0,IF(G4953="STATE CLUSTER",SUMIFS(amount_expended,uniform_state_cluster_name,W4953),SUMIFS(amount_expended,cluster_name,G4953))))</f>
        <v/>
      </c>
      <c r="L4953" s="6" t="n"/>
      <c r="M4953" s="4" t="n"/>
      <c r="N4953" s="6" t="n"/>
      <c r="O4953" s="4" t="n"/>
      <c r="P4953" s="4" t="n"/>
      <c r="Q4953" s="6" t="n"/>
      <c r="R4953" s="7" t="n"/>
      <c r="S4953" s="6" t="n"/>
      <c r="T4953" s="6" t="n"/>
      <c r="U4953" s="6" t="n"/>
      <c r="V4953" s="3">
        <f>IF(OR(B4953="",C4953),"",CONCATENATE(B4953,".",C4953))</f>
        <v/>
      </c>
      <c r="W4953">
        <f>UPPER(TRIM(H4953))</f>
        <v/>
      </c>
      <c r="X4953">
        <f>UPPER(TRIM(I4953))</f>
        <v/>
      </c>
      <c r="Y4953">
        <f>IF(V4953&lt;&gt;"",IFERROR(INDEX(federal_program_name_lookup,MATCH(V4953,aln_lookup,0)),""),"")</f>
        <v/>
      </c>
    </row>
    <row r="4954">
      <c r="A4954">
        <f>IF(B4954&lt;&gt;"", "AWARD-"&amp;TEXT(ROW()-1,"0000"), "")</f>
        <v/>
      </c>
      <c r="B4954" s="4" t="n"/>
      <c r="C4954" s="4" t="n"/>
      <c r="D4954" s="4" t="n"/>
      <c r="E4954" s="6" t="n"/>
      <c r="F4954" s="7" t="n"/>
      <c r="G4954" s="6" t="n"/>
      <c r="H4954" s="6" t="n"/>
      <c r="I4954" s="6" t="n"/>
      <c r="J4954" s="5">
        <f>SUMIFS(amount_expended,cfda_key,V4954)</f>
        <v/>
      </c>
      <c r="K4954" s="5">
        <f>IF(G4954="OTHER CLUSTER NOT LISTED ABOVE",SUMIFS(amount_expended,uniform_other_cluster_name,X4954), IF(AND(OR(G4954="N/A",G4954=""),H4954=""),0,IF(G4954="STATE CLUSTER",SUMIFS(amount_expended,uniform_state_cluster_name,W4954),SUMIFS(amount_expended,cluster_name,G4954))))</f>
        <v/>
      </c>
      <c r="L4954" s="6" t="n"/>
      <c r="M4954" s="4" t="n"/>
      <c r="N4954" s="6" t="n"/>
      <c r="O4954" s="4" t="n"/>
      <c r="P4954" s="4" t="n"/>
      <c r="Q4954" s="6" t="n"/>
      <c r="R4954" s="7" t="n"/>
      <c r="S4954" s="6" t="n"/>
      <c r="T4954" s="6" t="n"/>
      <c r="U4954" s="6" t="n"/>
      <c r="V4954" s="3">
        <f>IF(OR(B4954="",C4954),"",CONCATENATE(B4954,".",C4954))</f>
        <v/>
      </c>
      <c r="W4954">
        <f>UPPER(TRIM(H4954))</f>
        <v/>
      </c>
      <c r="X4954">
        <f>UPPER(TRIM(I4954))</f>
        <v/>
      </c>
      <c r="Y4954">
        <f>IF(V4954&lt;&gt;"",IFERROR(INDEX(federal_program_name_lookup,MATCH(V4954,aln_lookup,0)),""),"")</f>
        <v/>
      </c>
    </row>
    <row r="4955">
      <c r="A4955">
        <f>IF(B4955&lt;&gt;"", "AWARD-"&amp;TEXT(ROW()-1,"0000"), "")</f>
        <v/>
      </c>
      <c r="B4955" s="4" t="n"/>
      <c r="C4955" s="4" t="n"/>
      <c r="D4955" s="4" t="n"/>
      <c r="E4955" s="6" t="n"/>
      <c r="F4955" s="7" t="n"/>
      <c r="G4955" s="6" t="n"/>
      <c r="H4955" s="6" t="n"/>
      <c r="I4955" s="6" t="n"/>
      <c r="J4955" s="5">
        <f>SUMIFS(amount_expended,cfda_key,V4955)</f>
        <v/>
      </c>
      <c r="K4955" s="5">
        <f>IF(G4955="OTHER CLUSTER NOT LISTED ABOVE",SUMIFS(amount_expended,uniform_other_cluster_name,X4955), IF(AND(OR(G4955="N/A",G4955=""),H4955=""),0,IF(G4955="STATE CLUSTER",SUMIFS(amount_expended,uniform_state_cluster_name,W4955),SUMIFS(amount_expended,cluster_name,G4955))))</f>
        <v/>
      </c>
      <c r="L4955" s="6" t="n"/>
      <c r="M4955" s="4" t="n"/>
      <c r="N4955" s="6" t="n"/>
      <c r="O4955" s="4" t="n"/>
      <c r="P4955" s="4" t="n"/>
      <c r="Q4955" s="6" t="n"/>
      <c r="R4955" s="7" t="n"/>
      <c r="S4955" s="6" t="n"/>
      <c r="T4955" s="6" t="n"/>
      <c r="U4955" s="6" t="n"/>
      <c r="V4955" s="3">
        <f>IF(OR(B4955="",C4955),"",CONCATENATE(B4955,".",C4955))</f>
        <v/>
      </c>
      <c r="W4955">
        <f>UPPER(TRIM(H4955))</f>
        <v/>
      </c>
      <c r="X4955">
        <f>UPPER(TRIM(I4955))</f>
        <v/>
      </c>
      <c r="Y4955">
        <f>IF(V4955&lt;&gt;"",IFERROR(INDEX(federal_program_name_lookup,MATCH(V4955,aln_lookup,0)),""),"")</f>
        <v/>
      </c>
    </row>
    <row r="4956">
      <c r="A4956">
        <f>IF(B4956&lt;&gt;"", "AWARD-"&amp;TEXT(ROW()-1,"0000"), "")</f>
        <v/>
      </c>
      <c r="B4956" s="4" t="n"/>
      <c r="C4956" s="4" t="n"/>
      <c r="D4956" s="4" t="n"/>
      <c r="E4956" s="6" t="n"/>
      <c r="F4956" s="7" t="n"/>
      <c r="G4956" s="6" t="n"/>
      <c r="H4956" s="6" t="n"/>
      <c r="I4956" s="6" t="n"/>
      <c r="J4956" s="5">
        <f>SUMIFS(amount_expended,cfda_key,V4956)</f>
        <v/>
      </c>
      <c r="K4956" s="5">
        <f>IF(G4956="OTHER CLUSTER NOT LISTED ABOVE",SUMIFS(amount_expended,uniform_other_cluster_name,X4956), IF(AND(OR(G4956="N/A",G4956=""),H4956=""),0,IF(G4956="STATE CLUSTER",SUMIFS(amount_expended,uniform_state_cluster_name,W4956),SUMIFS(amount_expended,cluster_name,G4956))))</f>
        <v/>
      </c>
      <c r="L4956" s="6" t="n"/>
      <c r="M4956" s="4" t="n"/>
      <c r="N4956" s="6" t="n"/>
      <c r="O4956" s="4" t="n"/>
      <c r="P4956" s="4" t="n"/>
      <c r="Q4956" s="6" t="n"/>
      <c r="R4956" s="7" t="n"/>
      <c r="S4956" s="6" t="n"/>
      <c r="T4956" s="6" t="n"/>
      <c r="U4956" s="6" t="n"/>
      <c r="V4956" s="3">
        <f>IF(OR(B4956="",C4956),"",CONCATENATE(B4956,".",C4956))</f>
        <v/>
      </c>
      <c r="W4956">
        <f>UPPER(TRIM(H4956))</f>
        <v/>
      </c>
      <c r="X4956">
        <f>UPPER(TRIM(I4956))</f>
        <v/>
      </c>
      <c r="Y4956">
        <f>IF(V4956&lt;&gt;"",IFERROR(INDEX(federal_program_name_lookup,MATCH(V4956,aln_lookup,0)),""),"")</f>
        <v/>
      </c>
    </row>
    <row r="4957">
      <c r="A4957">
        <f>IF(B4957&lt;&gt;"", "AWARD-"&amp;TEXT(ROW()-1,"0000"), "")</f>
        <v/>
      </c>
      <c r="B4957" s="4" t="n"/>
      <c r="C4957" s="4" t="n"/>
      <c r="D4957" s="4" t="n"/>
      <c r="E4957" s="6" t="n"/>
      <c r="F4957" s="7" t="n"/>
      <c r="G4957" s="6" t="n"/>
      <c r="H4957" s="6" t="n"/>
      <c r="I4957" s="6" t="n"/>
      <c r="J4957" s="5">
        <f>SUMIFS(amount_expended,cfda_key,V4957)</f>
        <v/>
      </c>
      <c r="K4957" s="5">
        <f>IF(G4957="OTHER CLUSTER NOT LISTED ABOVE",SUMIFS(amount_expended,uniform_other_cluster_name,X4957), IF(AND(OR(G4957="N/A",G4957=""),H4957=""),0,IF(G4957="STATE CLUSTER",SUMIFS(amount_expended,uniform_state_cluster_name,W4957),SUMIFS(amount_expended,cluster_name,G4957))))</f>
        <v/>
      </c>
      <c r="L4957" s="6" t="n"/>
      <c r="M4957" s="4" t="n"/>
      <c r="N4957" s="6" t="n"/>
      <c r="O4957" s="4" t="n"/>
      <c r="P4957" s="4" t="n"/>
      <c r="Q4957" s="6" t="n"/>
      <c r="R4957" s="7" t="n"/>
      <c r="S4957" s="6" t="n"/>
      <c r="T4957" s="6" t="n"/>
      <c r="U4957" s="6" t="n"/>
      <c r="V4957" s="3">
        <f>IF(OR(B4957="",C4957),"",CONCATENATE(B4957,".",C4957))</f>
        <v/>
      </c>
      <c r="W4957">
        <f>UPPER(TRIM(H4957))</f>
        <v/>
      </c>
      <c r="X4957">
        <f>UPPER(TRIM(I4957))</f>
        <v/>
      </c>
      <c r="Y4957">
        <f>IF(V4957&lt;&gt;"",IFERROR(INDEX(federal_program_name_lookup,MATCH(V4957,aln_lookup,0)),""),"")</f>
        <v/>
      </c>
    </row>
    <row r="4958">
      <c r="A4958">
        <f>IF(B4958&lt;&gt;"", "AWARD-"&amp;TEXT(ROW()-1,"0000"), "")</f>
        <v/>
      </c>
      <c r="B4958" s="4" t="n"/>
      <c r="C4958" s="4" t="n"/>
      <c r="D4958" s="4" t="n"/>
      <c r="E4958" s="6" t="n"/>
      <c r="F4958" s="7" t="n"/>
      <c r="G4958" s="6" t="n"/>
      <c r="H4958" s="6" t="n"/>
      <c r="I4958" s="6" t="n"/>
      <c r="J4958" s="5">
        <f>SUMIFS(amount_expended,cfda_key,V4958)</f>
        <v/>
      </c>
      <c r="K4958" s="5">
        <f>IF(G4958="OTHER CLUSTER NOT LISTED ABOVE",SUMIFS(amount_expended,uniform_other_cluster_name,X4958), IF(AND(OR(G4958="N/A",G4958=""),H4958=""),0,IF(G4958="STATE CLUSTER",SUMIFS(amount_expended,uniform_state_cluster_name,W4958),SUMIFS(amount_expended,cluster_name,G4958))))</f>
        <v/>
      </c>
      <c r="L4958" s="6" t="n"/>
      <c r="M4958" s="4" t="n"/>
      <c r="N4958" s="6" t="n"/>
      <c r="O4958" s="4" t="n"/>
      <c r="P4958" s="4" t="n"/>
      <c r="Q4958" s="6" t="n"/>
      <c r="R4958" s="7" t="n"/>
      <c r="S4958" s="6" t="n"/>
      <c r="T4958" s="6" t="n"/>
      <c r="U4958" s="6" t="n"/>
      <c r="V4958" s="3">
        <f>IF(OR(B4958="",C4958),"",CONCATENATE(B4958,".",C4958))</f>
        <v/>
      </c>
      <c r="W4958">
        <f>UPPER(TRIM(H4958))</f>
        <v/>
      </c>
      <c r="X4958">
        <f>UPPER(TRIM(I4958))</f>
        <v/>
      </c>
      <c r="Y4958">
        <f>IF(V4958&lt;&gt;"",IFERROR(INDEX(federal_program_name_lookup,MATCH(V4958,aln_lookup,0)),""),"")</f>
        <v/>
      </c>
    </row>
    <row r="4959">
      <c r="A4959">
        <f>IF(B4959&lt;&gt;"", "AWARD-"&amp;TEXT(ROW()-1,"0000"), "")</f>
        <v/>
      </c>
      <c r="B4959" s="4" t="n"/>
      <c r="C4959" s="4" t="n"/>
      <c r="D4959" s="4" t="n"/>
      <c r="E4959" s="6" t="n"/>
      <c r="F4959" s="7" t="n"/>
      <c r="G4959" s="6" t="n"/>
      <c r="H4959" s="6" t="n"/>
      <c r="I4959" s="6" t="n"/>
      <c r="J4959" s="5">
        <f>SUMIFS(amount_expended,cfda_key,V4959)</f>
        <v/>
      </c>
      <c r="K4959" s="5">
        <f>IF(G4959="OTHER CLUSTER NOT LISTED ABOVE",SUMIFS(amount_expended,uniform_other_cluster_name,X4959), IF(AND(OR(G4959="N/A",G4959=""),H4959=""),0,IF(G4959="STATE CLUSTER",SUMIFS(amount_expended,uniform_state_cluster_name,W4959),SUMIFS(amount_expended,cluster_name,G4959))))</f>
        <v/>
      </c>
      <c r="L4959" s="6" t="n"/>
      <c r="M4959" s="4" t="n"/>
      <c r="N4959" s="6" t="n"/>
      <c r="O4959" s="4" t="n"/>
      <c r="P4959" s="4" t="n"/>
      <c r="Q4959" s="6" t="n"/>
      <c r="R4959" s="7" t="n"/>
      <c r="S4959" s="6" t="n"/>
      <c r="T4959" s="6" t="n"/>
      <c r="U4959" s="6" t="n"/>
      <c r="V4959" s="3">
        <f>IF(OR(B4959="",C4959),"",CONCATENATE(B4959,".",C4959))</f>
        <v/>
      </c>
      <c r="W4959">
        <f>UPPER(TRIM(H4959))</f>
        <v/>
      </c>
      <c r="X4959">
        <f>UPPER(TRIM(I4959))</f>
        <v/>
      </c>
      <c r="Y4959">
        <f>IF(V4959&lt;&gt;"",IFERROR(INDEX(federal_program_name_lookup,MATCH(V4959,aln_lookup,0)),""),"")</f>
        <v/>
      </c>
    </row>
    <row r="4960">
      <c r="A4960">
        <f>IF(B4960&lt;&gt;"", "AWARD-"&amp;TEXT(ROW()-1,"0000"), "")</f>
        <v/>
      </c>
      <c r="B4960" s="4" t="n"/>
      <c r="C4960" s="4" t="n"/>
      <c r="D4960" s="4" t="n"/>
      <c r="E4960" s="6" t="n"/>
      <c r="F4960" s="7" t="n"/>
      <c r="G4960" s="6" t="n"/>
      <c r="H4960" s="6" t="n"/>
      <c r="I4960" s="6" t="n"/>
      <c r="J4960" s="5">
        <f>SUMIFS(amount_expended,cfda_key,V4960)</f>
        <v/>
      </c>
      <c r="K4960" s="5">
        <f>IF(G4960="OTHER CLUSTER NOT LISTED ABOVE",SUMIFS(amount_expended,uniform_other_cluster_name,X4960), IF(AND(OR(G4960="N/A",G4960=""),H4960=""),0,IF(G4960="STATE CLUSTER",SUMIFS(amount_expended,uniform_state_cluster_name,W4960),SUMIFS(amount_expended,cluster_name,G4960))))</f>
        <v/>
      </c>
      <c r="L4960" s="6" t="n"/>
      <c r="M4960" s="4" t="n"/>
      <c r="N4960" s="6" t="n"/>
      <c r="O4960" s="4" t="n"/>
      <c r="P4960" s="4" t="n"/>
      <c r="Q4960" s="6" t="n"/>
      <c r="R4960" s="7" t="n"/>
      <c r="S4960" s="6" t="n"/>
      <c r="T4960" s="6" t="n"/>
      <c r="U4960" s="6" t="n"/>
      <c r="V4960" s="3">
        <f>IF(OR(B4960="",C4960),"",CONCATENATE(B4960,".",C4960))</f>
        <v/>
      </c>
      <c r="W4960">
        <f>UPPER(TRIM(H4960))</f>
        <v/>
      </c>
      <c r="X4960">
        <f>UPPER(TRIM(I4960))</f>
        <v/>
      </c>
      <c r="Y4960">
        <f>IF(V4960&lt;&gt;"",IFERROR(INDEX(federal_program_name_lookup,MATCH(V4960,aln_lookup,0)),""),"")</f>
        <v/>
      </c>
    </row>
    <row r="4961">
      <c r="A4961">
        <f>IF(B4961&lt;&gt;"", "AWARD-"&amp;TEXT(ROW()-1,"0000"), "")</f>
        <v/>
      </c>
      <c r="B4961" s="4" t="n"/>
      <c r="C4961" s="4" t="n"/>
      <c r="D4961" s="4" t="n"/>
      <c r="E4961" s="6" t="n"/>
      <c r="F4961" s="7" t="n"/>
      <c r="G4961" s="6" t="n"/>
      <c r="H4961" s="6" t="n"/>
      <c r="I4961" s="6" t="n"/>
      <c r="J4961" s="5">
        <f>SUMIFS(amount_expended,cfda_key,V4961)</f>
        <v/>
      </c>
      <c r="K4961" s="5">
        <f>IF(G4961="OTHER CLUSTER NOT LISTED ABOVE",SUMIFS(amount_expended,uniform_other_cluster_name,X4961), IF(AND(OR(G4961="N/A",G4961=""),H4961=""),0,IF(G4961="STATE CLUSTER",SUMIFS(amount_expended,uniform_state_cluster_name,W4961),SUMIFS(amount_expended,cluster_name,G4961))))</f>
        <v/>
      </c>
      <c r="L4961" s="6" t="n"/>
      <c r="M4961" s="4" t="n"/>
      <c r="N4961" s="6" t="n"/>
      <c r="O4961" s="4" t="n"/>
      <c r="P4961" s="4" t="n"/>
      <c r="Q4961" s="6" t="n"/>
      <c r="R4961" s="7" t="n"/>
      <c r="S4961" s="6" t="n"/>
      <c r="T4961" s="6" t="n"/>
      <c r="U4961" s="6" t="n"/>
      <c r="V4961" s="3">
        <f>IF(OR(B4961="",C4961),"",CONCATENATE(B4961,".",C4961))</f>
        <v/>
      </c>
      <c r="W4961">
        <f>UPPER(TRIM(H4961))</f>
        <v/>
      </c>
      <c r="X4961">
        <f>UPPER(TRIM(I4961))</f>
        <v/>
      </c>
      <c r="Y4961">
        <f>IF(V4961&lt;&gt;"",IFERROR(INDEX(federal_program_name_lookup,MATCH(V4961,aln_lookup,0)),""),"")</f>
        <v/>
      </c>
    </row>
    <row r="4962">
      <c r="A4962">
        <f>IF(B4962&lt;&gt;"", "AWARD-"&amp;TEXT(ROW()-1,"0000"), "")</f>
        <v/>
      </c>
      <c r="B4962" s="4" t="n"/>
      <c r="C4962" s="4" t="n"/>
      <c r="D4962" s="4" t="n"/>
      <c r="E4962" s="6" t="n"/>
      <c r="F4962" s="7" t="n"/>
      <c r="G4962" s="6" t="n"/>
      <c r="H4962" s="6" t="n"/>
      <c r="I4962" s="6" t="n"/>
      <c r="J4962" s="5">
        <f>SUMIFS(amount_expended,cfda_key,V4962)</f>
        <v/>
      </c>
      <c r="K4962" s="5">
        <f>IF(G4962="OTHER CLUSTER NOT LISTED ABOVE",SUMIFS(amount_expended,uniform_other_cluster_name,X4962), IF(AND(OR(G4962="N/A",G4962=""),H4962=""),0,IF(G4962="STATE CLUSTER",SUMIFS(amount_expended,uniform_state_cluster_name,W4962),SUMIFS(amount_expended,cluster_name,G4962))))</f>
        <v/>
      </c>
      <c r="L4962" s="6" t="n"/>
      <c r="M4962" s="4" t="n"/>
      <c r="N4962" s="6" t="n"/>
      <c r="O4962" s="4" t="n"/>
      <c r="P4962" s="4" t="n"/>
      <c r="Q4962" s="6" t="n"/>
      <c r="R4962" s="7" t="n"/>
      <c r="S4962" s="6" t="n"/>
      <c r="T4962" s="6" t="n"/>
      <c r="U4962" s="6" t="n"/>
      <c r="V4962" s="3">
        <f>IF(OR(B4962="",C4962),"",CONCATENATE(B4962,".",C4962))</f>
        <v/>
      </c>
      <c r="W4962">
        <f>UPPER(TRIM(H4962))</f>
        <v/>
      </c>
      <c r="X4962">
        <f>UPPER(TRIM(I4962))</f>
        <v/>
      </c>
      <c r="Y4962">
        <f>IF(V4962&lt;&gt;"",IFERROR(INDEX(federal_program_name_lookup,MATCH(V4962,aln_lookup,0)),""),"")</f>
        <v/>
      </c>
    </row>
    <row r="4963">
      <c r="A4963">
        <f>IF(B4963&lt;&gt;"", "AWARD-"&amp;TEXT(ROW()-1,"0000"), "")</f>
        <v/>
      </c>
      <c r="B4963" s="4" t="n"/>
      <c r="C4963" s="4" t="n"/>
      <c r="D4963" s="4" t="n"/>
      <c r="E4963" s="6" t="n"/>
      <c r="F4963" s="7" t="n"/>
      <c r="G4963" s="6" t="n"/>
      <c r="H4963" s="6" t="n"/>
      <c r="I4963" s="6" t="n"/>
      <c r="J4963" s="5">
        <f>SUMIFS(amount_expended,cfda_key,V4963)</f>
        <v/>
      </c>
      <c r="K4963" s="5">
        <f>IF(G4963="OTHER CLUSTER NOT LISTED ABOVE",SUMIFS(amount_expended,uniform_other_cluster_name,X4963), IF(AND(OR(G4963="N/A",G4963=""),H4963=""),0,IF(G4963="STATE CLUSTER",SUMIFS(amount_expended,uniform_state_cluster_name,W4963),SUMIFS(amount_expended,cluster_name,G4963))))</f>
        <v/>
      </c>
      <c r="L4963" s="6" t="n"/>
      <c r="M4963" s="4" t="n"/>
      <c r="N4963" s="6" t="n"/>
      <c r="O4963" s="4" t="n"/>
      <c r="P4963" s="4" t="n"/>
      <c r="Q4963" s="6" t="n"/>
      <c r="R4963" s="7" t="n"/>
      <c r="S4963" s="6" t="n"/>
      <c r="T4963" s="6" t="n"/>
      <c r="U4963" s="6" t="n"/>
      <c r="V4963" s="3">
        <f>IF(OR(B4963="",C4963),"",CONCATENATE(B4963,".",C4963))</f>
        <v/>
      </c>
      <c r="W4963">
        <f>UPPER(TRIM(H4963))</f>
        <v/>
      </c>
      <c r="X4963">
        <f>UPPER(TRIM(I4963))</f>
        <v/>
      </c>
      <c r="Y4963">
        <f>IF(V4963&lt;&gt;"",IFERROR(INDEX(federal_program_name_lookup,MATCH(V4963,aln_lookup,0)),""),"")</f>
        <v/>
      </c>
    </row>
    <row r="4964">
      <c r="A4964">
        <f>IF(B4964&lt;&gt;"", "AWARD-"&amp;TEXT(ROW()-1,"0000"), "")</f>
        <v/>
      </c>
      <c r="B4964" s="4" t="n"/>
      <c r="C4964" s="4" t="n"/>
      <c r="D4964" s="4" t="n"/>
      <c r="E4964" s="6" t="n"/>
      <c r="F4964" s="7" t="n"/>
      <c r="G4964" s="6" t="n"/>
      <c r="H4964" s="6" t="n"/>
      <c r="I4964" s="6" t="n"/>
      <c r="J4964" s="5">
        <f>SUMIFS(amount_expended,cfda_key,V4964)</f>
        <v/>
      </c>
      <c r="K4964" s="5">
        <f>IF(G4964="OTHER CLUSTER NOT LISTED ABOVE",SUMIFS(amount_expended,uniform_other_cluster_name,X4964), IF(AND(OR(G4964="N/A",G4964=""),H4964=""),0,IF(G4964="STATE CLUSTER",SUMIFS(amount_expended,uniform_state_cluster_name,W4964),SUMIFS(amount_expended,cluster_name,G4964))))</f>
        <v/>
      </c>
      <c r="L4964" s="6" t="n"/>
      <c r="M4964" s="4" t="n"/>
      <c r="N4964" s="6" t="n"/>
      <c r="O4964" s="4" t="n"/>
      <c r="P4964" s="4" t="n"/>
      <c r="Q4964" s="6" t="n"/>
      <c r="R4964" s="7" t="n"/>
      <c r="S4964" s="6" t="n"/>
      <c r="T4964" s="6" t="n"/>
      <c r="U4964" s="6" t="n"/>
      <c r="V4964" s="3">
        <f>IF(OR(B4964="",C4964),"",CONCATENATE(B4964,".",C4964))</f>
        <v/>
      </c>
      <c r="W4964">
        <f>UPPER(TRIM(H4964))</f>
        <v/>
      </c>
      <c r="X4964">
        <f>UPPER(TRIM(I4964))</f>
        <v/>
      </c>
      <c r="Y4964">
        <f>IF(V4964&lt;&gt;"",IFERROR(INDEX(federal_program_name_lookup,MATCH(V4964,aln_lookup,0)),""),"")</f>
        <v/>
      </c>
    </row>
    <row r="4965">
      <c r="A4965">
        <f>IF(B4965&lt;&gt;"", "AWARD-"&amp;TEXT(ROW()-1,"0000"), "")</f>
        <v/>
      </c>
      <c r="B4965" s="4" t="n"/>
      <c r="C4965" s="4" t="n"/>
      <c r="D4965" s="4" t="n"/>
      <c r="E4965" s="6" t="n"/>
      <c r="F4965" s="7" t="n"/>
      <c r="G4965" s="6" t="n"/>
      <c r="H4965" s="6" t="n"/>
      <c r="I4965" s="6" t="n"/>
      <c r="J4965" s="5">
        <f>SUMIFS(amount_expended,cfda_key,V4965)</f>
        <v/>
      </c>
      <c r="K4965" s="5">
        <f>IF(G4965="OTHER CLUSTER NOT LISTED ABOVE",SUMIFS(amount_expended,uniform_other_cluster_name,X4965), IF(AND(OR(G4965="N/A",G4965=""),H4965=""),0,IF(G4965="STATE CLUSTER",SUMIFS(amount_expended,uniform_state_cluster_name,W4965),SUMIFS(amount_expended,cluster_name,G4965))))</f>
        <v/>
      </c>
      <c r="L4965" s="6" t="n"/>
      <c r="M4965" s="4" t="n"/>
      <c r="N4965" s="6" t="n"/>
      <c r="O4965" s="4" t="n"/>
      <c r="P4965" s="4" t="n"/>
      <c r="Q4965" s="6" t="n"/>
      <c r="R4965" s="7" t="n"/>
      <c r="S4965" s="6" t="n"/>
      <c r="T4965" s="6" t="n"/>
      <c r="U4965" s="6" t="n"/>
      <c r="V4965" s="3">
        <f>IF(OR(B4965="",C4965),"",CONCATENATE(B4965,".",C4965))</f>
        <v/>
      </c>
      <c r="W4965">
        <f>UPPER(TRIM(H4965))</f>
        <v/>
      </c>
      <c r="X4965">
        <f>UPPER(TRIM(I4965))</f>
        <v/>
      </c>
      <c r="Y4965">
        <f>IF(V4965&lt;&gt;"",IFERROR(INDEX(federal_program_name_lookup,MATCH(V4965,aln_lookup,0)),""),"")</f>
        <v/>
      </c>
    </row>
    <row r="4966">
      <c r="A4966">
        <f>IF(B4966&lt;&gt;"", "AWARD-"&amp;TEXT(ROW()-1,"0000"), "")</f>
        <v/>
      </c>
      <c r="B4966" s="4" t="n"/>
      <c r="C4966" s="4" t="n"/>
      <c r="D4966" s="4" t="n"/>
      <c r="E4966" s="6" t="n"/>
      <c r="F4966" s="7" t="n"/>
      <c r="G4966" s="6" t="n"/>
      <c r="H4966" s="6" t="n"/>
      <c r="I4966" s="6" t="n"/>
      <c r="J4966" s="5">
        <f>SUMIFS(amount_expended,cfda_key,V4966)</f>
        <v/>
      </c>
      <c r="K4966" s="5">
        <f>IF(G4966="OTHER CLUSTER NOT LISTED ABOVE",SUMIFS(amount_expended,uniform_other_cluster_name,X4966), IF(AND(OR(G4966="N/A",G4966=""),H4966=""),0,IF(G4966="STATE CLUSTER",SUMIFS(amount_expended,uniform_state_cluster_name,W4966),SUMIFS(amount_expended,cluster_name,G4966))))</f>
        <v/>
      </c>
      <c r="L4966" s="6" t="n"/>
      <c r="M4966" s="4" t="n"/>
      <c r="N4966" s="6" t="n"/>
      <c r="O4966" s="4" t="n"/>
      <c r="P4966" s="4" t="n"/>
      <c r="Q4966" s="6" t="n"/>
      <c r="R4966" s="7" t="n"/>
      <c r="S4966" s="6" t="n"/>
      <c r="T4966" s="6" t="n"/>
      <c r="U4966" s="6" t="n"/>
      <c r="V4966" s="3">
        <f>IF(OR(B4966="",C4966),"",CONCATENATE(B4966,".",C4966))</f>
        <v/>
      </c>
      <c r="W4966">
        <f>UPPER(TRIM(H4966))</f>
        <v/>
      </c>
      <c r="X4966">
        <f>UPPER(TRIM(I4966))</f>
        <v/>
      </c>
      <c r="Y4966">
        <f>IF(V4966&lt;&gt;"",IFERROR(INDEX(federal_program_name_lookup,MATCH(V4966,aln_lookup,0)),""),"")</f>
        <v/>
      </c>
    </row>
    <row r="4967">
      <c r="A4967">
        <f>IF(B4967&lt;&gt;"", "AWARD-"&amp;TEXT(ROW()-1,"0000"), "")</f>
        <v/>
      </c>
      <c r="B4967" s="4" t="n"/>
      <c r="C4967" s="4" t="n"/>
      <c r="D4967" s="4" t="n"/>
      <c r="E4967" s="6" t="n"/>
      <c r="F4967" s="7" t="n"/>
      <c r="G4967" s="6" t="n"/>
      <c r="H4967" s="6" t="n"/>
      <c r="I4967" s="6" t="n"/>
      <c r="J4967" s="5">
        <f>SUMIFS(amount_expended,cfda_key,V4967)</f>
        <v/>
      </c>
      <c r="K4967" s="5">
        <f>IF(G4967="OTHER CLUSTER NOT LISTED ABOVE",SUMIFS(amount_expended,uniform_other_cluster_name,X4967), IF(AND(OR(G4967="N/A",G4967=""),H4967=""),0,IF(G4967="STATE CLUSTER",SUMIFS(amount_expended,uniform_state_cluster_name,W4967),SUMIFS(amount_expended,cluster_name,G4967))))</f>
        <v/>
      </c>
      <c r="L4967" s="6" t="n"/>
      <c r="M4967" s="4" t="n"/>
      <c r="N4967" s="6" t="n"/>
      <c r="O4967" s="4" t="n"/>
      <c r="P4967" s="4" t="n"/>
      <c r="Q4967" s="6" t="n"/>
      <c r="R4967" s="7" t="n"/>
      <c r="S4967" s="6" t="n"/>
      <c r="T4967" s="6" t="n"/>
      <c r="U4967" s="6" t="n"/>
      <c r="V4967" s="3">
        <f>IF(OR(B4967="",C4967),"",CONCATENATE(B4967,".",C4967))</f>
        <v/>
      </c>
      <c r="W4967">
        <f>UPPER(TRIM(H4967))</f>
        <v/>
      </c>
      <c r="X4967">
        <f>UPPER(TRIM(I4967))</f>
        <v/>
      </c>
      <c r="Y4967">
        <f>IF(V4967&lt;&gt;"",IFERROR(INDEX(federal_program_name_lookup,MATCH(V4967,aln_lookup,0)),""),"")</f>
        <v/>
      </c>
    </row>
    <row r="4968">
      <c r="A4968">
        <f>IF(B4968&lt;&gt;"", "AWARD-"&amp;TEXT(ROW()-1,"0000"), "")</f>
        <v/>
      </c>
      <c r="B4968" s="4" t="n"/>
      <c r="C4968" s="4" t="n"/>
      <c r="D4968" s="4" t="n"/>
      <c r="E4968" s="6" t="n"/>
      <c r="F4968" s="7" t="n"/>
      <c r="G4968" s="6" t="n"/>
      <c r="H4968" s="6" t="n"/>
      <c r="I4968" s="6" t="n"/>
      <c r="J4968" s="5">
        <f>SUMIFS(amount_expended,cfda_key,V4968)</f>
        <v/>
      </c>
      <c r="K4968" s="5">
        <f>IF(G4968="OTHER CLUSTER NOT LISTED ABOVE",SUMIFS(amount_expended,uniform_other_cluster_name,X4968), IF(AND(OR(G4968="N/A",G4968=""),H4968=""),0,IF(G4968="STATE CLUSTER",SUMIFS(amount_expended,uniform_state_cluster_name,W4968),SUMIFS(amount_expended,cluster_name,G4968))))</f>
        <v/>
      </c>
      <c r="L4968" s="6" t="n"/>
      <c r="M4968" s="4" t="n"/>
      <c r="N4968" s="6" t="n"/>
      <c r="O4968" s="4" t="n"/>
      <c r="P4968" s="4" t="n"/>
      <c r="Q4968" s="6" t="n"/>
      <c r="R4968" s="7" t="n"/>
      <c r="S4968" s="6" t="n"/>
      <c r="T4968" s="6" t="n"/>
      <c r="U4968" s="6" t="n"/>
      <c r="V4968" s="3">
        <f>IF(OR(B4968="",C4968),"",CONCATENATE(B4968,".",C4968))</f>
        <v/>
      </c>
      <c r="W4968">
        <f>UPPER(TRIM(H4968))</f>
        <v/>
      </c>
      <c r="X4968">
        <f>UPPER(TRIM(I4968))</f>
        <v/>
      </c>
      <c r="Y4968">
        <f>IF(V4968&lt;&gt;"",IFERROR(INDEX(federal_program_name_lookup,MATCH(V4968,aln_lookup,0)),""),"")</f>
        <v/>
      </c>
    </row>
    <row r="4969">
      <c r="A4969">
        <f>IF(B4969&lt;&gt;"", "AWARD-"&amp;TEXT(ROW()-1,"0000"), "")</f>
        <v/>
      </c>
      <c r="B4969" s="4" t="n"/>
      <c r="C4969" s="4" t="n"/>
      <c r="D4969" s="4" t="n"/>
      <c r="E4969" s="6" t="n"/>
      <c r="F4969" s="7" t="n"/>
      <c r="G4969" s="6" t="n"/>
      <c r="H4969" s="6" t="n"/>
      <c r="I4969" s="6" t="n"/>
      <c r="J4969" s="5">
        <f>SUMIFS(amount_expended,cfda_key,V4969)</f>
        <v/>
      </c>
      <c r="K4969" s="5">
        <f>IF(G4969="OTHER CLUSTER NOT LISTED ABOVE",SUMIFS(amount_expended,uniform_other_cluster_name,X4969), IF(AND(OR(G4969="N/A",G4969=""),H4969=""),0,IF(G4969="STATE CLUSTER",SUMIFS(amount_expended,uniform_state_cluster_name,W4969),SUMIFS(amount_expended,cluster_name,G4969))))</f>
        <v/>
      </c>
      <c r="L4969" s="6" t="n"/>
      <c r="M4969" s="4" t="n"/>
      <c r="N4969" s="6" t="n"/>
      <c r="O4969" s="4" t="n"/>
      <c r="P4969" s="4" t="n"/>
      <c r="Q4969" s="6" t="n"/>
      <c r="R4969" s="7" t="n"/>
      <c r="S4969" s="6" t="n"/>
      <c r="T4969" s="6" t="n"/>
      <c r="U4969" s="6" t="n"/>
      <c r="V4969" s="3">
        <f>IF(OR(B4969="",C4969),"",CONCATENATE(B4969,".",C4969))</f>
        <v/>
      </c>
      <c r="W4969">
        <f>UPPER(TRIM(H4969))</f>
        <v/>
      </c>
      <c r="X4969">
        <f>UPPER(TRIM(I4969))</f>
        <v/>
      </c>
      <c r="Y4969">
        <f>IF(V4969&lt;&gt;"",IFERROR(INDEX(federal_program_name_lookup,MATCH(V4969,aln_lookup,0)),""),"")</f>
        <v/>
      </c>
    </row>
    <row r="4970">
      <c r="A4970">
        <f>IF(B4970&lt;&gt;"", "AWARD-"&amp;TEXT(ROW()-1,"0000"), "")</f>
        <v/>
      </c>
      <c r="B4970" s="4" t="n"/>
      <c r="C4970" s="4" t="n"/>
      <c r="D4970" s="4" t="n"/>
      <c r="E4970" s="6" t="n"/>
      <c r="F4970" s="7" t="n"/>
      <c r="G4970" s="6" t="n"/>
      <c r="H4970" s="6" t="n"/>
      <c r="I4970" s="6" t="n"/>
      <c r="J4970" s="5">
        <f>SUMIFS(amount_expended,cfda_key,V4970)</f>
        <v/>
      </c>
      <c r="K4970" s="5">
        <f>IF(G4970="OTHER CLUSTER NOT LISTED ABOVE",SUMIFS(amount_expended,uniform_other_cluster_name,X4970), IF(AND(OR(G4970="N/A",G4970=""),H4970=""),0,IF(G4970="STATE CLUSTER",SUMIFS(amount_expended,uniform_state_cluster_name,W4970),SUMIFS(amount_expended,cluster_name,G4970))))</f>
        <v/>
      </c>
      <c r="L4970" s="6" t="n"/>
      <c r="M4970" s="4" t="n"/>
      <c r="N4970" s="6" t="n"/>
      <c r="O4970" s="4" t="n"/>
      <c r="P4970" s="4" t="n"/>
      <c r="Q4970" s="6" t="n"/>
      <c r="R4970" s="7" t="n"/>
      <c r="S4970" s="6" t="n"/>
      <c r="T4970" s="6" t="n"/>
      <c r="U4970" s="6" t="n"/>
      <c r="V4970" s="3">
        <f>IF(OR(B4970="",C4970),"",CONCATENATE(B4970,".",C4970))</f>
        <v/>
      </c>
      <c r="W4970">
        <f>UPPER(TRIM(H4970))</f>
        <v/>
      </c>
      <c r="X4970">
        <f>UPPER(TRIM(I4970))</f>
        <v/>
      </c>
      <c r="Y4970">
        <f>IF(V4970&lt;&gt;"",IFERROR(INDEX(federal_program_name_lookup,MATCH(V4970,aln_lookup,0)),""),"")</f>
        <v/>
      </c>
    </row>
    <row r="4971">
      <c r="A4971">
        <f>IF(B4971&lt;&gt;"", "AWARD-"&amp;TEXT(ROW()-1,"0000"), "")</f>
        <v/>
      </c>
      <c r="B4971" s="4" t="n"/>
      <c r="C4971" s="4" t="n"/>
      <c r="D4971" s="4" t="n"/>
      <c r="E4971" s="6" t="n"/>
      <c r="F4971" s="7" t="n"/>
      <c r="G4971" s="6" t="n"/>
      <c r="H4971" s="6" t="n"/>
      <c r="I4971" s="6" t="n"/>
      <c r="J4971" s="5">
        <f>SUMIFS(amount_expended,cfda_key,V4971)</f>
        <v/>
      </c>
      <c r="K4971" s="5">
        <f>IF(G4971="OTHER CLUSTER NOT LISTED ABOVE",SUMIFS(amount_expended,uniform_other_cluster_name,X4971), IF(AND(OR(G4971="N/A",G4971=""),H4971=""),0,IF(G4971="STATE CLUSTER",SUMIFS(amount_expended,uniform_state_cluster_name,W4971),SUMIFS(amount_expended,cluster_name,G4971))))</f>
        <v/>
      </c>
      <c r="L4971" s="6" t="n"/>
      <c r="M4971" s="4" t="n"/>
      <c r="N4971" s="6" t="n"/>
      <c r="O4971" s="4" t="n"/>
      <c r="P4971" s="4" t="n"/>
      <c r="Q4971" s="6" t="n"/>
      <c r="R4971" s="7" t="n"/>
      <c r="S4971" s="6" t="n"/>
      <c r="T4971" s="6" t="n"/>
      <c r="U4971" s="6" t="n"/>
      <c r="V4971" s="3">
        <f>IF(OR(B4971="",C4971),"",CONCATENATE(B4971,".",C4971))</f>
        <v/>
      </c>
      <c r="W4971">
        <f>UPPER(TRIM(H4971))</f>
        <v/>
      </c>
      <c r="X4971">
        <f>UPPER(TRIM(I4971))</f>
        <v/>
      </c>
      <c r="Y4971">
        <f>IF(V4971&lt;&gt;"",IFERROR(INDEX(federal_program_name_lookup,MATCH(V4971,aln_lookup,0)),""),"")</f>
        <v/>
      </c>
    </row>
    <row r="4972">
      <c r="A4972">
        <f>IF(B4972&lt;&gt;"", "AWARD-"&amp;TEXT(ROW()-1,"0000"), "")</f>
        <v/>
      </c>
      <c r="B4972" s="4" t="n"/>
      <c r="C4972" s="4" t="n"/>
      <c r="D4972" s="4" t="n"/>
      <c r="E4972" s="6" t="n"/>
      <c r="F4972" s="7" t="n"/>
      <c r="G4972" s="6" t="n"/>
      <c r="H4972" s="6" t="n"/>
      <c r="I4972" s="6" t="n"/>
      <c r="J4972" s="5">
        <f>SUMIFS(amount_expended,cfda_key,V4972)</f>
        <v/>
      </c>
      <c r="K4972" s="5">
        <f>IF(G4972="OTHER CLUSTER NOT LISTED ABOVE",SUMIFS(amount_expended,uniform_other_cluster_name,X4972), IF(AND(OR(G4972="N/A",G4972=""),H4972=""),0,IF(G4972="STATE CLUSTER",SUMIFS(amount_expended,uniform_state_cluster_name,W4972),SUMIFS(amount_expended,cluster_name,G4972))))</f>
        <v/>
      </c>
      <c r="L4972" s="6" t="n"/>
      <c r="M4972" s="4" t="n"/>
      <c r="N4972" s="6" t="n"/>
      <c r="O4972" s="4" t="n"/>
      <c r="P4972" s="4" t="n"/>
      <c r="Q4972" s="6" t="n"/>
      <c r="R4972" s="7" t="n"/>
      <c r="S4972" s="6" t="n"/>
      <c r="T4972" s="6" t="n"/>
      <c r="U4972" s="6" t="n"/>
      <c r="V4972" s="3">
        <f>IF(OR(B4972="",C4972),"",CONCATENATE(B4972,".",C4972))</f>
        <v/>
      </c>
      <c r="W4972">
        <f>UPPER(TRIM(H4972))</f>
        <v/>
      </c>
      <c r="X4972">
        <f>UPPER(TRIM(I4972))</f>
        <v/>
      </c>
      <c r="Y4972">
        <f>IF(V4972&lt;&gt;"",IFERROR(INDEX(federal_program_name_lookup,MATCH(V4972,aln_lookup,0)),""),"")</f>
        <v/>
      </c>
    </row>
    <row r="4973">
      <c r="A4973">
        <f>IF(B4973&lt;&gt;"", "AWARD-"&amp;TEXT(ROW()-1,"0000"), "")</f>
        <v/>
      </c>
      <c r="B4973" s="4" t="n"/>
      <c r="C4973" s="4" t="n"/>
      <c r="D4973" s="4" t="n"/>
      <c r="E4973" s="6" t="n"/>
      <c r="F4973" s="7" t="n"/>
      <c r="G4973" s="6" t="n"/>
      <c r="H4973" s="6" t="n"/>
      <c r="I4973" s="6" t="n"/>
      <c r="J4973" s="5">
        <f>SUMIFS(amount_expended,cfda_key,V4973)</f>
        <v/>
      </c>
      <c r="K4973" s="5">
        <f>IF(G4973="OTHER CLUSTER NOT LISTED ABOVE",SUMIFS(amount_expended,uniform_other_cluster_name,X4973), IF(AND(OR(G4973="N/A",G4973=""),H4973=""),0,IF(G4973="STATE CLUSTER",SUMIFS(amount_expended,uniform_state_cluster_name,W4973),SUMIFS(amount_expended,cluster_name,G4973))))</f>
        <v/>
      </c>
      <c r="L4973" s="6" t="n"/>
      <c r="M4973" s="4" t="n"/>
      <c r="N4973" s="6" t="n"/>
      <c r="O4973" s="4" t="n"/>
      <c r="P4973" s="4" t="n"/>
      <c r="Q4973" s="6" t="n"/>
      <c r="R4973" s="7" t="n"/>
      <c r="S4973" s="6" t="n"/>
      <c r="T4973" s="6" t="n"/>
      <c r="U4973" s="6" t="n"/>
      <c r="V4973" s="3">
        <f>IF(OR(B4973="",C4973),"",CONCATENATE(B4973,".",C4973))</f>
        <v/>
      </c>
      <c r="W4973">
        <f>UPPER(TRIM(H4973))</f>
        <v/>
      </c>
      <c r="X4973">
        <f>UPPER(TRIM(I4973))</f>
        <v/>
      </c>
      <c r="Y4973">
        <f>IF(V4973&lt;&gt;"",IFERROR(INDEX(federal_program_name_lookup,MATCH(V4973,aln_lookup,0)),""),"")</f>
        <v/>
      </c>
    </row>
    <row r="4974">
      <c r="A4974">
        <f>IF(B4974&lt;&gt;"", "AWARD-"&amp;TEXT(ROW()-1,"0000"), "")</f>
        <v/>
      </c>
      <c r="B4974" s="4" t="n"/>
      <c r="C4974" s="4" t="n"/>
      <c r="D4974" s="4" t="n"/>
      <c r="E4974" s="6" t="n"/>
      <c r="F4974" s="7" t="n"/>
      <c r="G4974" s="6" t="n"/>
      <c r="H4974" s="6" t="n"/>
      <c r="I4974" s="6" t="n"/>
      <c r="J4974" s="5">
        <f>SUMIFS(amount_expended,cfda_key,V4974)</f>
        <v/>
      </c>
      <c r="K4974" s="5">
        <f>IF(G4974="OTHER CLUSTER NOT LISTED ABOVE",SUMIFS(amount_expended,uniform_other_cluster_name,X4974), IF(AND(OR(G4974="N/A",G4974=""),H4974=""),0,IF(G4974="STATE CLUSTER",SUMIFS(amount_expended,uniform_state_cluster_name,W4974),SUMIFS(amount_expended,cluster_name,G4974))))</f>
        <v/>
      </c>
      <c r="L4974" s="6" t="n"/>
      <c r="M4974" s="4" t="n"/>
      <c r="N4974" s="6" t="n"/>
      <c r="O4974" s="4" t="n"/>
      <c r="P4974" s="4" t="n"/>
      <c r="Q4974" s="6" t="n"/>
      <c r="R4974" s="7" t="n"/>
      <c r="S4974" s="6" t="n"/>
      <c r="T4974" s="6" t="n"/>
      <c r="U4974" s="6" t="n"/>
      <c r="V4974" s="3">
        <f>IF(OR(B4974="",C4974),"",CONCATENATE(B4974,".",C4974))</f>
        <v/>
      </c>
      <c r="W4974">
        <f>UPPER(TRIM(H4974))</f>
        <v/>
      </c>
      <c r="X4974">
        <f>UPPER(TRIM(I4974))</f>
        <v/>
      </c>
      <c r="Y4974">
        <f>IF(V4974&lt;&gt;"",IFERROR(INDEX(federal_program_name_lookup,MATCH(V4974,aln_lookup,0)),""),"")</f>
        <v/>
      </c>
    </row>
    <row r="4975">
      <c r="A4975">
        <f>IF(B4975&lt;&gt;"", "AWARD-"&amp;TEXT(ROW()-1,"0000"), "")</f>
        <v/>
      </c>
      <c r="B4975" s="4" t="n"/>
      <c r="C4975" s="4" t="n"/>
      <c r="D4975" s="4" t="n"/>
      <c r="E4975" s="6" t="n"/>
      <c r="F4975" s="7" t="n"/>
      <c r="G4975" s="6" t="n"/>
      <c r="H4975" s="6" t="n"/>
      <c r="I4975" s="6" t="n"/>
      <c r="J4975" s="5">
        <f>SUMIFS(amount_expended,cfda_key,V4975)</f>
        <v/>
      </c>
      <c r="K4975" s="5">
        <f>IF(G4975="OTHER CLUSTER NOT LISTED ABOVE",SUMIFS(amount_expended,uniform_other_cluster_name,X4975), IF(AND(OR(G4975="N/A",G4975=""),H4975=""),0,IF(G4975="STATE CLUSTER",SUMIFS(amount_expended,uniform_state_cluster_name,W4975),SUMIFS(amount_expended,cluster_name,G4975))))</f>
        <v/>
      </c>
      <c r="L4975" s="6" t="n"/>
      <c r="M4975" s="4" t="n"/>
      <c r="N4975" s="6" t="n"/>
      <c r="O4975" s="4" t="n"/>
      <c r="P4975" s="4" t="n"/>
      <c r="Q4975" s="6" t="n"/>
      <c r="R4975" s="7" t="n"/>
      <c r="S4975" s="6" t="n"/>
      <c r="T4975" s="6" t="n"/>
      <c r="U4975" s="6" t="n"/>
      <c r="V4975" s="3">
        <f>IF(OR(B4975="",C4975),"",CONCATENATE(B4975,".",C4975))</f>
        <v/>
      </c>
      <c r="W4975">
        <f>UPPER(TRIM(H4975))</f>
        <v/>
      </c>
      <c r="X4975">
        <f>UPPER(TRIM(I4975))</f>
        <v/>
      </c>
      <c r="Y4975">
        <f>IF(V4975&lt;&gt;"",IFERROR(INDEX(federal_program_name_lookup,MATCH(V4975,aln_lookup,0)),""),"")</f>
        <v/>
      </c>
    </row>
    <row r="4976">
      <c r="A4976">
        <f>IF(B4976&lt;&gt;"", "AWARD-"&amp;TEXT(ROW()-1,"0000"), "")</f>
        <v/>
      </c>
      <c r="B4976" s="4" t="n"/>
      <c r="C4976" s="4" t="n"/>
      <c r="D4976" s="4" t="n"/>
      <c r="E4976" s="6" t="n"/>
      <c r="F4976" s="7" t="n"/>
      <c r="G4976" s="6" t="n"/>
      <c r="H4976" s="6" t="n"/>
      <c r="I4976" s="6" t="n"/>
      <c r="J4976" s="5">
        <f>SUMIFS(amount_expended,cfda_key,V4976)</f>
        <v/>
      </c>
      <c r="K4976" s="5">
        <f>IF(G4976="OTHER CLUSTER NOT LISTED ABOVE",SUMIFS(amount_expended,uniform_other_cluster_name,X4976), IF(AND(OR(G4976="N/A",G4976=""),H4976=""),0,IF(G4976="STATE CLUSTER",SUMIFS(amount_expended,uniform_state_cluster_name,W4976),SUMIFS(amount_expended,cluster_name,G4976))))</f>
        <v/>
      </c>
      <c r="L4976" s="6" t="n"/>
      <c r="M4976" s="4" t="n"/>
      <c r="N4976" s="6" t="n"/>
      <c r="O4976" s="4" t="n"/>
      <c r="P4976" s="4" t="n"/>
      <c r="Q4976" s="6" t="n"/>
      <c r="R4976" s="7" t="n"/>
      <c r="S4976" s="6" t="n"/>
      <c r="T4976" s="6" t="n"/>
      <c r="U4976" s="6" t="n"/>
      <c r="V4976" s="3">
        <f>IF(OR(B4976="",C4976),"",CONCATENATE(B4976,".",C4976))</f>
        <v/>
      </c>
      <c r="W4976">
        <f>UPPER(TRIM(H4976))</f>
        <v/>
      </c>
      <c r="X4976">
        <f>UPPER(TRIM(I4976))</f>
        <v/>
      </c>
      <c r="Y4976">
        <f>IF(V4976&lt;&gt;"",IFERROR(INDEX(federal_program_name_lookup,MATCH(V4976,aln_lookup,0)),""),"")</f>
        <v/>
      </c>
    </row>
    <row r="4977">
      <c r="A4977">
        <f>IF(B4977&lt;&gt;"", "AWARD-"&amp;TEXT(ROW()-1,"0000"), "")</f>
        <v/>
      </c>
      <c r="B4977" s="4" t="n"/>
      <c r="C4977" s="4" t="n"/>
      <c r="D4977" s="4" t="n"/>
      <c r="E4977" s="6" t="n"/>
      <c r="F4977" s="7" t="n"/>
      <c r="G4977" s="6" t="n"/>
      <c r="H4977" s="6" t="n"/>
      <c r="I4977" s="6" t="n"/>
      <c r="J4977" s="5">
        <f>SUMIFS(amount_expended,cfda_key,V4977)</f>
        <v/>
      </c>
      <c r="K4977" s="5">
        <f>IF(G4977="OTHER CLUSTER NOT LISTED ABOVE",SUMIFS(amount_expended,uniform_other_cluster_name,X4977), IF(AND(OR(G4977="N/A",G4977=""),H4977=""),0,IF(G4977="STATE CLUSTER",SUMIFS(amount_expended,uniform_state_cluster_name,W4977),SUMIFS(amount_expended,cluster_name,G4977))))</f>
        <v/>
      </c>
      <c r="L4977" s="6" t="n"/>
      <c r="M4977" s="4" t="n"/>
      <c r="N4977" s="6" t="n"/>
      <c r="O4977" s="4" t="n"/>
      <c r="P4977" s="4" t="n"/>
      <c r="Q4977" s="6" t="n"/>
      <c r="R4977" s="7" t="n"/>
      <c r="S4977" s="6" t="n"/>
      <c r="T4977" s="6" t="n"/>
      <c r="U4977" s="6" t="n"/>
      <c r="V4977" s="3">
        <f>IF(OR(B4977="",C4977),"",CONCATENATE(B4977,".",C4977))</f>
        <v/>
      </c>
      <c r="W4977">
        <f>UPPER(TRIM(H4977))</f>
        <v/>
      </c>
      <c r="X4977">
        <f>UPPER(TRIM(I4977))</f>
        <v/>
      </c>
      <c r="Y4977">
        <f>IF(V4977&lt;&gt;"",IFERROR(INDEX(federal_program_name_lookup,MATCH(V4977,aln_lookup,0)),""),"")</f>
        <v/>
      </c>
    </row>
    <row r="4978">
      <c r="A4978">
        <f>IF(B4978&lt;&gt;"", "AWARD-"&amp;TEXT(ROW()-1,"0000"), "")</f>
        <v/>
      </c>
      <c r="B4978" s="4" t="n"/>
      <c r="C4978" s="4" t="n"/>
      <c r="D4978" s="4" t="n"/>
      <c r="E4978" s="6" t="n"/>
      <c r="F4978" s="7" t="n"/>
      <c r="G4978" s="6" t="n"/>
      <c r="H4978" s="6" t="n"/>
      <c r="I4978" s="6" t="n"/>
      <c r="J4978" s="5">
        <f>SUMIFS(amount_expended,cfda_key,V4978)</f>
        <v/>
      </c>
      <c r="K4978" s="5">
        <f>IF(G4978="OTHER CLUSTER NOT LISTED ABOVE",SUMIFS(amount_expended,uniform_other_cluster_name,X4978), IF(AND(OR(G4978="N/A",G4978=""),H4978=""),0,IF(G4978="STATE CLUSTER",SUMIFS(amount_expended,uniform_state_cluster_name,W4978),SUMIFS(amount_expended,cluster_name,G4978))))</f>
        <v/>
      </c>
      <c r="L4978" s="6" t="n"/>
      <c r="M4978" s="4" t="n"/>
      <c r="N4978" s="6" t="n"/>
      <c r="O4978" s="4" t="n"/>
      <c r="P4978" s="4" t="n"/>
      <c r="Q4978" s="6" t="n"/>
      <c r="R4978" s="7" t="n"/>
      <c r="S4978" s="6" t="n"/>
      <c r="T4978" s="6" t="n"/>
      <c r="U4978" s="6" t="n"/>
      <c r="V4978" s="3">
        <f>IF(OR(B4978="",C4978),"",CONCATENATE(B4978,".",C4978))</f>
        <v/>
      </c>
      <c r="W4978">
        <f>UPPER(TRIM(H4978))</f>
        <v/>
      </c>
      <c r="X4978">
        <f>UPPER(TRIM(I4978))</f>
        <v/>
      </c>
      <c r="Y4978">
        <f>IF(V4978&lt;&gt;"",IFERROR(INDEX(federal_program_name_lookup,MATCH(V4978,aln_lookup,0)),""),"")</f>
        <v/>
      </c>
    </row>
    <row r="4979">
      <c r="A4979">
        <f>IF(B4979&lt;&gt;"", "AWARD-"&amp;TEXT(ROW()-1,"0000"), "")</f>
        <v/>
      </c>
      <c r="B4979" s="4" t="n"/>
      <c r="C4979" s="4" t="n"/>
      <c r="D4979" s="4" t="n"/>
      <c r="E4979" s="6" t="n"/>
      <c r="F4979" s="7" t="n"/>
      <c r="G4979" s="6" t="n"/>
      <c r="H4979" s="6" t="n"/>
      <c r="I4979" s="6" t="n"/>
      <c r="J4979" s="5">
        <f>SUMIFS(amount_expended,cfda_key,V4979)</f>
        <v/>
      </c>
      <c r="K4979" s="5">
        <f>IF(G4979="OTHER CLUSTER NOT LISTED ABOVE",SUMIFS(amount_expended,uniform_other_cluster_name,X4979), IF(AND(OR(G4979="N/A",G4979=""),H4979=""),0,IF(G4979="STATE CLUSTER",SUMIFS(amount_expended,uniform_state_cluster_name,W4979),SUMIFS(amount_expended,cluster_name,G4979))))</f>
        <v/>
      </c>
      <c r="L4979" s="6" t="n"/>
      <c r="M4979" s="4" t="n"/>
      <c r="N4979" s="6" t="n"/>
      <c r="O4979" s="4" t="n"/>
      <c r="P4979" s="4" t="n"/>
      <c r="Q4979" s="6" t="n"/>
      <c r="R4979" s="7" t="n"/>
      <c r="S4979" s="6" t="n"/>
      <c r="T4979" s="6" t="n"/>
      <c r="U4979" s="6" t="n"/>
      <c r="V4979" s="3">
        <f>IF(OR(B4979="",C4979),"",CONCATENATE(B4979,".",C4979))</f>
        <v/>
      </c>
      <c r="W4979">
        <f>UPPER(TRIM(H4979))</f>
        <v/>
      </c>
      <c r="X4979">
        <f>UPPER(TRIM(I4979))</f>
        <v/>
      </c>
      <c r="Y4979">
        <f>IF(V4979&lt;&gt;"",IFERROR(INDEX(federal_program_name_lookup,MATCH(V4979,aln_lookup,0)),""),"")</f>
        <v/>
      </c>
    </row>
    <row r="4980">
      <c r="A4980">
        <f>IF(B4980&lt;&gt;"", "AWARD-"&amp;TEXT(ROW()-1,"0000"), "")</f>
        <v/>
      </c>
      <c r="B4980" s="4" t="n"/>
      <c r="C4980" s="4" t="n"/>
      <c r="D4980" s="4" t="n"/>
      <c r="E4980" s="6" t="n"/>
      <c r="F4980" s="7" t="n"/>
      <c r="G4980" s="6" t="n"/>
      <c r="H4980" s="6" t="n"/>
      <c r="I4980" s="6" t="n"/>
      <c r="J4980" s="5">
        <f>SUMIFS(amount_expended,cfda_key,V4980)</f>
        <v/>
      </c>
      <c r="K4980" s="5">
        <f>IF(G4980="OTHER CLUSTER NOT LISTED ABOVE",SUMIFS(amount_expended,uniform_other_cluster_name,X4980), IF(AND(OR(G4980="N/A",G4980=""),H4980=""),0,IF(G4980="STATE CLUSTER",SUMIFS(amount_expended,uniform_state_cluster_name,W4980),SUMIFS(amount_expended,cluster_name,G4980))))</f>
        <v/>
      </c>
      <c r="L4980" s="6" t="n"/>
      <c r="M4980" s="4" t="n"/>
      <c r="N4980" s="6" t="n"/>
      <c r="O4980" s="4" t="n"/>
      <c r="P4980" s="4" t="n"/>
      <c r="Q4980" s="6" t="n"/>
      <c r="R4980" s="7" t="n"/>
      <c r="S4980" s="6" t="n"/>
      <c r="T4980" s="6" t="n"/>
      <c r="U4980" s="6" t="n"/>
      <c r="V4980" s="3">
        <f>IF(OR(B4980="",C4980),"",CONCATENATE(B4980,".",C4980))</f>
        <v/>
      </c>
      <c r="W4980">
        <f>UPPER(TRIM(H4980))</f>
        <v/>
      </c>
      <c r="X4980">
        <f>UPPER(TRIM(I4980))</f>
        <v/>
      </c>
      <c r="Y4980">
        <f>IF(V4980&lt;&gt;"",IFERROR(INDEX(federal_program_name_lookup,MATCH(V4980,aln_lookup,0)),""),"")</f>
        <v/>
      </c>
    </row>
    <row r="4981">
      <c r="A4981">
        <f>IF(B4981&lt;&gt;"", "AWARD-"&amp;TEXT(ROW()-1,"0000"), "")</f>
        <v/>
      </c>
      <c r="B4981" s="4" t="n"/>
      <c r="C4981" s="4" t="n"/>
      <c r="D4981" s="4" t="n"/>
      <c r="E4981" s="6" t="n"/>
      <c r="F4981" s="7" t="n"/>
      <c r="G4981" s="6" t="n"/>
      <c r="H4981" s="6" t="n"/>
      <c r="I4981" s="6" t="n"/>
      <c r="J4981" s="5">
        <f>SUMIFS(amount_expended,cfda_key,V4981)</f>
        <v/>
      </c>
      <c r="K4981" s="5">
        <f>IF(G4981="OTHER CLUSTER NOT LISTED ABOVE",SUMIFS(amount_expended,uniform_other_cluster_name,X4981), IF(AND(OR(G4981="N/A",G4981=""),H4981=""),0,IF(G4981="STATE CLUSTER",SUMIFS(amount_expended,uniform_state_cluster_name,W4981),SUMIFS(amount_expended,cluster_name,G4981))))</f>
        <v/>
      </c>
      <c r="L4981" s="6" t="n"/>
      <c r="M4981" s="4" t="n"/>
      <c r="N4981" s="6" t="n"/>
      <c r="O4981" s="4" t="n"/>
      <c r="P4981" s="4" t="n"/>
      <c r="Q4981" s="6" t="n"/>
      <c r="R4981" s="7" t="n"/>
      <c r="S4981" s="6" t="n"/>
      <c r="T4981" s="6" t="n"/>
      <c r="U4981" s="6" t="n"/>
      <c r="V4981" s="3">
        <f>IF(OR(B4981="",C4981),"",CONCATENATE(B4981,".",C4981))</f>
        <v/>
      </c>
      <c r="W4981">
        <f>UPPER(TRIM(H4981))</f>
        <v/>
      </c>
      <c r="X4981">
        <f>UPPER(TRIM(I4981))</f>
        <v/>
      </c>
      <c r="Y4981">
        <f>IF(V4981&lt;&gt;"",IFERROR(INDEX(federal_program_name_lookup,MATCH(V4981,aln_lookup,0)),""),"")</f>
        <v/>
      </c>
    </row>
    <row r="4982">
      <c r="A4982">
        <f>IF(B4982&lt;&gt;"", "AWARD-"&amp;TEXT(ROW()-1,"0000"), "")</f>
        <v/>
      </c>
      <c r="B4982" s="4" t="n"/>
      <c r="C4982" s="4" t="n"/>
      <c r="D4982" s="4" t="n"/>
      <c r="E4982" s="6" t="n"/>
      <c r="F4982" s="7" t="n"/>
      <c r="G4982" s="6" t="n"/>
      <c r="H4982" s="6" t="n"/>
      <c r="I4982" s="6" t="n"/>
      <c r="J4982" s="5">
        <f>SUMIFS(amount_expended,cfda_key,V4982)</f>
        <v/>
      </c>
      <c r="K4982" s="5">
        <f>IF(G4982="OTHER CLUSTER NOT LISTED ABOVE",SUMIFS(amount_expended,uniform_other_cluster_name,X4982), IF(AND(OR(G4982="N/A",G4982=""),H4982=""),0,IF(G4982="STATE CLUSTER",SUMIFS(amount_expended,uniform_state_cluster_name,W4982),SUMIFS(amount_expended,cluster_name,G4982))))</f>
        <v/>
      </c>
      <c r="L4982" s="6" t="n"/>
      <c r="M4982" s="4" t="n"/>
      <c r="N4982" s="6" t="n"/>
      <c r="O4982" s="4" t="n"/>
      <c r="P4982" s="4" t="n"/>
      <c r="Q4982" s="6" t="n"/>
      <c r="R4982" s="7" t="n"/>
      <c r="S4982" s="6" t="n"/>
      <c r="T4982" s="6" t="n"/>
      <c r="U4982" s="6" t="n"/>
      <c r="V4982" s="3">
        <f>IF(OR(B4982="",C4982),"",CONCATENATE(B4982,".",C4982))</f>
        <v/>
      </c>
      <c r="W4982">
        <f>UPPER(TRIM(H4982))</f>
        <v/>
      </c>
      <c r="X4982">
        <f>UPPER(TRIM(I4982))</f>
        <v/>
      </c>
      <c r="Y4982">
        <f>IF(V4982&lt;&gt;"",IFERROR(INDEX(federal_program_name_lookup,MATCH(V4982,aln_lookup,0)),""),"")</f>
        <v/>
      </c>
    </row>
    <row r="4983">
      <c r="A4983">
        <f>IF(B4983&lt;&gt;"", "AWARD-"&amp;TEXT(ROW()-1,"0000"), "")</f>
        <v/>
      </c>
      <c r="B4983" s="4" t="n"/>
      <c r="C4983" s="4" t="n"/>
      <c r="D4983" s="4" t="n"/>
      <c r="E4983" s="6" t="n"/>
      <c r="F4983" s="7" t="n"/>
      <c r="G4983" s="6" t="n"/>
      <c r="H4983" s="6" t="n"/>
      <c r="I4983" s="6" t="n"/>
      <c r="J4983" s="5">
        <f>SUMIFS(amount_expended,cfda_key,V4983)</f>
        <v/>
      </c>
      <c r="K4983" s="5">
        <f>IF(G4983="OTHER CLUSTER NOT LISTED ABOVE",SUMIFS(amount_expended,uniform_other_cluster_name,X4983), IF(AND(OR(G4983="N/A",G4983=""),H4983=""),0,IF(G4983="STATE CLUSTER",SUMIFS(amount_expended,uniform_state_cluster_name,W4983),SUMIFS(amount_expended,cluster_name,G4983))))</f>
        <v/>
      </c>
      <c r="L4983" s="6" t="n"/>
      <c r="M4983" s="4" t="n"/>
      <c r="N4983" s="6" t="n"/>
      <c r="O4983" s="4" t="n"/>
      <c r="P4983" s="4" t="n"/>
      <c r="Q4983" s="6" t="n"/>
      <c r="R4983" s="7" t="n"/>
      <c r="S4983" s="6" t="n"/>
      <c r="T4983" s="6" t="n"/>
      <c r="U4983" s="6" t="n"/>
      <c r="V4983" s="3">
        <f>IF(OR(B4983="",C4983),"",CONCATENATE(B4983,".",C4983))</f>
        <v/>
      </c>
      <c r="W4983">
        <f>UPPER(TRIM(H4983))</f>
        <v/>
      </c>
      <c r="X4983">
        <f>UPPER(TRIM(I4983))</f>
        <v/>
      </c>
      <c r="Y4983">
        <f>IF(V4983&lt;&gt;"",IFERROR(INDEX(federal_program_name_lookup,MATCH(V4983,aln_lookup,0)),""),"")</f>
        <v/>
      </c>
    </row>
    <row r="4984">
      <c r="A4984">
        <f>IF(B4984&lt;&gt;"", "AWARD-"&amp;TEXT(ROW()-1,"0000"), "")</f>
        <v/>
      </c>
      <c r="B4984" s="4" t="n"/>
      <c r="C4984" s="4" t="n"/>
      <c r="D4984" s="4" t="n"/>
      <c r="E4984" s="6" t="n"/>
      <c r="F4984" s="7" t="n"/>
      <c r="G4984" s="6" t="n"/>
      <c r="H4984" s="6" t="n"/>
      <c r="I4984" s="6" t="n"/>
      <c r="J4984" s="5">
        <f>SUMIFS(amount_expended,cfda_key,V4984)</f>
        <v/>
      </c>
      <c r="K4984" s="5">
        <f>IF(G4984="OTHER CLUSTER NOT LISTED ABOVE",SUMIFS(amount_expended,uniform_other_cluster_name,X4984), IF(AND(OR(G4984="N/A",G4984=""),H4984=""),0,IF(G4984="STATE CLUSTER",SUMIFS(amount_expended,uniform_state_cluster_name,W4984),SUMIFS(amount_expended,cluster_name,G4984))))</f>
        <v/>
      </c>
      <c r="L4984" s="6" t="n"/>
      <c r="M4984" s="4" t="n"/>
      <c r="N4984" s="6" t="n"/>
      <c r="O4984" s="4" t="n"/>
      <c r="P4984" s="4" t="n"/>
      <c r="Q4984" s="6" t="n"/>
      <c r="R4984" s="7" t="n"/>
      <c r="S4984" s="6" t="n"/>
      <c r="T4984" s="6" t="n"/>
      <c r="U4984" s="6" t="n"/>
      <c r="V4984" s="3">
        <f>IF(OR(B4984="",C4984),"",CONCATENATE(B4984,".",C4984))</f>
        <v/>
      </c>
      <c r="W4984">
        <f>UPPER(TRIM(H4984))</f>
        <v/>
      </c>
      <c r="X4984">
        <f>UPPER(TRIM(I4984))</f>
        <v/>
      </c>
      <c r="Y4984">
        <f>IF(V4984&lt;&gt;"",IFERROR(INDEX(federal_program_name_lookup,MATCH(V4984,aln_lookup,0)),""),"")</f>
        <v/>
      </c>
    </row>
    <row r="4985">
      <c r="A4985">
        <f>IF(B4985&lt;&gt;"", "AWARD-"&amp;TEXT(ROW()-1,"0000"), "")</f>
        <v/>
      </c>
      <c r="B4985" s="4" t="n"/>
      <c r="C4985" s="4" t="n"/>
      <c r="D4985" s="4" t="n"/>
      <c r="E4985" s="6" t="n"/>
      <c r="F4985" s="7" t="n"/>
      <c r="G4985" s="6" t="n"/>
      <c r="H4985" s="6" t="n"/>
      <c r="I4985" s="6" t="n"/>
      <c r="J4985" s="5">
        <f>SUMIFS(amount_expended,cfda_key,V4985)</f>
        <v/>
      </c>
      <c r="K4985" s="5">
        <f>IF(G4985="OTHER CLUSTER NOT LISTED ABOVE",SUMIFS(amount_expended,uniform_other_cluster_name,X4985), IF(AND(OR(G4985="N/A",G4985=""),H4985=""),0,IF(G4985="STATE CLUSTER",SUMIFS(amount_expended,uniform_state_cluster_name,W4985),SUMIFS(amount_expended,cluster_name,G4985))))</f>
        <v/>
      </c>
      <c r="L4985" s="6" t="n"/>
      <c r="M4985" s="4" t="n"/>
      <c r="N4985" s="6" t="n"/>
      <c r="O4985" s="4" t="n"/>
      <c r="P4985" s="4" t="n"/>
      <c r="Q4985" s="6" t="n"/>
      <c r="R4985" s="7" t="n"/>
      <c r="S4985" s="6" t="n"/>
      <c r="T4985" s="6" t="n"/>
      <c r="U4985" s="6" t="n"/>
      <c r="V4985" s="3">
        <f>IF(OR(B4985="",C4985),"",CONCATENATE(B4985,".",C4985))</f>
        <v/>
      </c>
      <c r="W4985">
        <f>UPPER(TRIM(H4985))</f>
        <v/>
      </c>
      <c r="X4985">
        <f>UPPER(TRIM(I4985))</f>
        <v/>
      </c>
      <c r="Y4985">
        <f>IF(V4985&lt;&gt;"",IFERROR(INDEX(federal_program_name_lookup,MATCH(V4985,aln_lookup,0)),""),"")</f>
        <v/>
      </c>
    </row>
    <row r="4986">
      <c r="A4986">
        <f>IF(B4986&lt;&gt;"", "AWARD-"&amp;TEXT(ROW()-1,"0000"), "")</f>
        <v/>
      </c>
      <c r="B4986" s="4" t="n"/>
      <c r="C4986" s="4" t="n"/>
      <c r="D4986" s="4" t="n"/>
      <c r="E4986" s="6" t="n"/>
      <c r="F4986" s="7" t="n"/>
      <c r="G4986" s="6" t="n"/>
      <c r="H4986" s="6" t="n"/>
      <c r="I4986" s="6" t="n"/>
      <c r="J4986" s="5">
        <f>SUMIFS(amount_expended,cfda_key,V4986)</f>
        <v/>
      </c>
      <c r="K4986" s="5">
        <f>IF(G4986="OTHER CLUSTER NOT LISTED ABOVE",SUMIFS(amount_expended,uniform_other_cluster_name,X4986), IF(AND(OR(G4986="N/A",G4986=""),H4986=""),0,IF(G4986="STATE CLUSTER",SUMIFS(amount_expended,uniform_state_cluster_name,W4986),SUMIFS(amount_expended,cluster_name,G4986))))</f>
        <v/>
      </c>
      <c r="L4986" s="6" t="n"/>
      <c r="M4986" s="4" t="n"/>
      <c r="N4986" s="6" t="n"/>
      <c r="O4986" s="4" t="n"/>
      <c r="P4986" s="4" t="n"/>
      <c r="Q4986" s="6" t="n"/>
      <c r="R4986" s="7" t="n"/>
      <c r="S4986" s="6" t="n"/>
      <c r="T4986" s="6" t="n"/>
      <c r="U4986" s="6" t="n"/>
      <c r="V4986" s="3">
        <f>IF(OR(B4986="",C4986),"",CONCATENATE(B4986,".",C4986))</f>
        <v/>
      </c>
      <c r="W4986">
        <f>UPPER(TRIM(H4986))</f>
        <v/>
      </c>
      <c r="X4986">
        <f>UPPER(TRIM(I4986))</f>
        <v/>
      </c>
      <c r="Y4986">
        <f>IF(V4986&lt;&gt;"",IFERROR(INDEX(federal_program_name_lookup,MATCH(V4986,aln_lookup,0)),""),"")</f>
        <v/>
      </c>
    </row>
    <row r="4987">
      <c r="A4987">
        <f>IF(B4987&lt;&gt;"", "AWARD-"&amp;TEXT(ROW()-1,"0000"), "")</f>
        <v/>
      </c>
      <c r="B4987" s="4" t="n"/>
      <c r="C4987" s="4" t="n"/>
      <c r="D4987" s="4" t="n"/>
      <c r="E4987" s="6" t="n"/>
      <c r="F4987" s="7" t="n"/>
      <c r="G4987" s="6" t="n"/>
      <c r="H4987" s="6" t="n"/>
      <c r="I4987" s="6" t="n"/>
      <c r="J4987" s="5">
        <f>SUMIFS(amount_expended,cfda_key,V4987)</f>
        <v/>
      </c>
      <c r="K4987" s="5">
        <f>IF(G4987="OTHER CLUSTER NOT LISTED ABOVE",SUMIFS(amount_expended,uniform_other_cluster_name,X4987), IF(AND(OR(G4987="N/A",G4987=""),H4987=""),0,IF(G4987="STATE CLUSTER",SUMIFS(amount_expended,uniform_state_cluster_name,W4987),SUMIFS(amount_expended,cluster_name,G4987))))</f>
        <v/>
      </c>
      <c r="L4987" s="6" t="n"/>
      <c r="M4987" s="4" t="n"/>
      <c r="N4987" s="6" t="n"/>
      <c r="O4987" s="4" t="n"/>
      <c r="P4987" s="4" t="n"/>
      <c r="Q4987" s="6" t="n"/>
      <c r="R4987" s="7" t="n"/>
      <c r="S4987" s="6" t="n"/>
      <c r="T4987" s="6" t="n"/>
      <c r="U4987" s="6" t="n"/>
      <c r="V4987" s="3">
        <f>IF(OR(B4987="",C4987),"",CONCATENATE(B4987,".",C4987))</f>
        <v/>
      </c>
      <c r="W4987">
        <f>UPPER(TRIM(H4987))</f>
        <v/>
      </c>
      <c r="X4987">
        <f>UPPER(TRIM(I4987))</f>
        <v/>
      </c>
      <c r="Y4987">
        <f>IF(V4987&lt;&gt;"",IFERROR(INDEX(federal_program_name_lookup,MATCH(V4987,aln_lookup,0)),""),"")</f>
        <v/>
      </c>
    </row>
    <row r="4988">
      <c r="A4988">
        <f>IF(B4988&lt;&gt;"", "AWARD-"&amp;TEXT(ROW()-1,"0000"), "")</f>
        <v/>
      </c>
      <c r="B4988" s="4" t="n"/>
      <c r="C4988" s="4" t="n"/>
      <c r="D4988" s="4" t="n"/>
      <c r="E4988" s="6" t="n"/>
      <c r="F4988" s="7" t="n"/>
      <c r="G4988" s="6" t="n"/>
      <c r="H4988" s="6" t="n"/>
      <c r="I4988" s="6" t="n"/>
      <c r="J4988" s="5">
        <f>SUMIFS(amount_expended,cfda_key,V4988)</f>
        <v/>
      </c>
      <c r="K4988" s="5">
        <f>IF(G4988="OTHER CLUSTER NOT LISTED ABOVE",SUMIFS(amount_expended,uniform_other_cluster_name,X4988), IF(AND(OR(G4988="N/A",G4988=""),H4988=""),0,IF(G4988="STATE CLUSTER",SUMIFS(amount_expended,uniform_state_cluster_name,W4988),SUMIFS(amount_expended,cluster_name,G4988))))</f>
        <v/>
      </c>
      <c r="L4988" s="6" t="n"/>
      <c r="M4988" s="4" t="n"/>
      <c r="N4988" s="6" t="n"/>
      <c r="O4988" s="4" t="n"/>
      <c r="P4988" s="4" t="n"/>
      <c r="Q4988" s="6" t="n"/>
      <c r="R4988" s="7" t="n"/>
      <c r="S4988" s="6" t="n"/>
      <c r="T4988" s="6" t="n"/>
      <c r="U4988" s="6" t="n"/>
      <c r="V4988" s="3">
        <f>IF(OR(B4988="",C4988),"",CONCATENATE(B4988,".",C4988))</f>
        <v/>
      </c>
      <c r="W4988">
        <f>UPPER(TRIM(H4988))</f>
        <v/>
      </c>
      <c r="X4988">
        <f>UPPER(TRIM(I4988))</f>
        <v/>
      </c>
      <c r="Y4988">
        <f>IF(V4988&lt;&gt;"",IFERROR(INDEX(federal_program_name_lookup,MATCH(V4988,aln_lookup,0)),""),"")</f>
        <v/>
      </c>
    </row>
    <row r="4989">
      <c r="A4989">
        <f>IF(B4989&lt;&gt;"", "AWARD-"&amp;TEXT(ROW()-1,"0000"), "")</f>
        <v/>
      </c>
      <c r="B4989" s="4" t="n"/>
      <c r="C4989" s="4" t="n"/>
      <c r="D4989" s="4" t="n"/>
      <c r="E4989" s="6" t="n"/>
      <c r="F4989" s="7" t="n"/>
      <c r="G4989" s="6" t="n"/>
      <c r="H4989" s="6" t="n"/>
      <c r="I4989" s="6" t="n"/>
      <c r="J4989" s="5">
        <f>SUMIFS(amount_expended,cfda_key,V4989)</f>
        <v/>
      </c>
      <c r="K4989" s="5">
        <f>IF(G4989="OTHER CLUSTER NOT LISTED ABOVE",SUMIFS(amount_expended,uniform_other_cluster_name,X4989), IF(AND(OR(G4989="N/A",G4989=""),H4989=""),0,IF(G4989="STATE CLUSTER",SUMIFS(amount_expended,uniform_state_cluster_name,W4989),SUMIFS(amount_expended,cluster_name,G4989))))</f>
        <v/>
      </c>
      <c r="L4989" s="6" t="n"/>
      <c r="M4989" s="4" t="n"/>
      <c r="N4989" s="6" t="n"/>
      <c r="O4989" s="4" t="n"/>
      <c r="P4989" s="4" t="n"/>
      <c r="Q4989" s="6" t="n"/>
      <c r="R4989" s="7" t="n"/>
      <c r="S4989" s="6" t="n"/>
      <c r="T4989" s="6" t="n"/>
      <c r="U4989" s="6" t="n"/>
      <c r="V4989" s="3">
        <f>IF(OR(B4989="",C4989),"",CONCATENATE(B4989,".",C4989))</f>
        <v/>
      </c>
      <c r="W4989">
        <f>UPPER(TRIM(H4989))</f>
        <v/>
      </c>
      <c r="X4989">
        <f>UPPER(TRIM(I4989))</f>
        <v/>
      </c>
      <c r="Y4989">
        <f>IF(V4989&lt;&gt;"",IFERROR(INDEX(federal_program_name_lookup,MATCH(V4989,aln_lookup,0)),""),"")</f>
        <v/>
      </c>
    </row>
    <row r="4990">
      <c r="A4990">
        <f>IF(B4990&lt;&gt;"", "AWARD-"&amp;TEXT(ROW()-1,"0000"), "")</f>
        <v/>
      </c>
      <c r="B4990" s="4" t="n"/>
      <c r="C4990" s="4" t="n"/>
      <c r="D4990" s="4" t="n"/>
      <c r="E4990" s="6" t="n"/>
      <c r="F4990" s="7" t="n"/>
      <c r="G4990" s="6" t="n"/>
      <c r="H4990" s="6" t="n"/>
      <c r="I4990" s="6" t="n"/>
      <c r="J4990" s="5">
        <f>SUMIFS(amount_expended,cfda_key,V4990)</f>
        <v/>
      </c>
      <c r="K4990" s="5">
        <f>IF(G4990="OTHER CLUSTER NOT LISTED ABOVE",SUMIFS(amount_expended,uniform_other_cluster_name,X4990), IF(AND(OR(G4990="N/A",G4990=""),H4990=""),0,IF(G4990="STATE CLUSTER",SUMIFS(amount_expended,uniform_state_cluster_name,W4990),SUMIFS(amount_expended,cluster_name,G4990))))</f>
        <v/>
      </c>
      <c r="L4990" s="6" t="n"/>
      <c r="M4990" s="4" t="n"/>
      <c r="N4990" s="6" t="n"/>
      <c r="O4990" s="4" t="n"/>
      <c r="P4990" s="4" t="n"/>
      <c r="Q4990" s="6" t="n"/>
      <c r="R4990" s="7" t="n"/>
      <c r="S4990" s="6" t="n"/>
      <c r="T4990" s="6" t="n"/>
      <c r="U4990" s="6" t="n"/>
      <c r="V4990" s="3">
        <f>IF(OR(B4990="",C4990),"",CONCATENATE(B4990,".",C4990))</f>
        <v/>
      </c>
      <c r="W4990">
        <f>UPPER(TRIM(H4990))</f>
        <v/>
      </c>
      <c r="X4990">
        <f>UPPER(TRIM(I4990))</f>
        <v/>
      </c>
      <c r="Y4990">
        <f>IF(V4990&lt;&gt;"",IFERROR(INDEX(federal_program_name_lookup,MATCH(V4990,aln_lookup,0)),""),"")</f>
        <v/>
      </c>
    </row>
    <row r="4991">
      <c r="A4991">
        <f>IF(B4991&lt;&gt;"", "AWARD-"&amp;TEXT(ROW()-1,"0000"), "")</f>
        <v/>
      </c>
      <c r="B4991" s="4" t="n"/>
      <c r="C4991" s="4" t="n"/>
      <c r="D4991" s="4" t="n"/>
      <c r="E4991" s="6" t="n"/>
      <c r="F4991" s="7" t="n"/>
      <c r="G4991" s="6" t="n"/>
      <c r="H4991" s="6" t="n"/>
      <c r="I4991" s="6" t="n"/>
      <c r="J4991" s="5">
        <f>SUMIFS(amount_expended,cfda_key,V4991)</f>
        <v/>
      </c>
      <c r="K4991" s="5">
        <f>IF(G4991="OTHER CLUSTER NOT LISTED ABOVE",SUMIFS(amount_expended,uniform_other_cluster_name,X4991), IF(AND(OR(G4991="N/A",G4991=""),H4991=""),0,IF(G4991="STATE CLUSTER",SUMIFS(amount_expended,uniform_state_cluster_name,W4991),SUMIFS(amount_expended,cluster_name,G4991))))</f>
        <v/>
      </c>
      <c r="L4991" s="6" t="n"/>
      <c r="M4991" s="4" t="n"/>
      <c r="N4991" s="6" t="n"/>
      <c r="O4991" s="4" t="n"/>
      <c r="P4991" s="4" t="n"/>
      <c r="Q4991" s="6" t="n"/>
      <c r="R4991" s="7" t="n"/>
      <c r="S4991" s="6" t="n"/>
      <c r="T4991" s="6" t="n"/>
      <c r="U4991" s="6" t="n"/>
      <c r="V4991" s="3">
        <f>IF(OR(B4991="",C4991),"",CONCATENATE(B4991,".",C4991))</f>
        <v/>
      </c>
      <c r="W4991">
        <f>UPPER(TRIM(H4991))</f>
        <v/>
      </c>
      <c r="X4991">
        <f>UPPER(TRIM(I4991))</f>
        <v/>
      </c>
      <c r="Y4991">
        <f>IF(V4991&lt;&gt;"",IFERROR(INDEX(federal_program_name_lookup,MATCH(V4991,aln_lookup,0)),""),"")</f>
        <v/>
      </c>
    </row>
    <row r="4992">
      <c r="A4992">
        <f>IF(B4992&lt;&gt;"", "AWARD-"&amp;TEXT(ROW()-1,"0000"), "")</f>
        <v/>
      </c>
      <c r="B4992" s="4" t="n"/>
      <c r="C4992" s="4" t="n"/>
      <c r="D4992" s="4" t="n"/>
      <c r="E4992" s="6" t="n"/>
      <c r="F4992" s="7" t="n"/>
      <c r="G4992" s="6" t="n"/>
      <c r="H4992" s="6" t="n"/>
      <c r="I4992" s="6" t="n"/>
      <c r="J4992" s="5">
        <f>SUMIFS(amount_expended,cfda_key,V4992)</f>
        <v/>
      </c>
      <c r="K4992" s="5">
        <f>IF(G4992="OTHER CLUSTER NOT LISTED ABOVE",SUMIFS(amount_expended,uniform_other_cluster_name,X4992), IF(AND(OR(G4992="N/A",G4992=""),H4992=""),0,IF(G4992="STATE CLUSTER",SUMIFS(amount_expended,uniform_state_cluster_name,W4992),SUMIFS(amount_expended,cluster_name,G4992))))</f>
        <v/>
      </c>
      <c r="L4992" s="6" t="n"/>
      <c r="M4992" s="4" t="n"/>
      <c r="N4992" s="6" t="n"/>
      <c r="O4992" s="4" t="n"/>
      <c r="P4992" s="4" t="n"/>
      <c r="Q4992" s="6" t="n"/>
      <c r="R4992" s="7" t="n"/>
      <c r="S4992" s="6" t="n"/>
      <c r="T4992" s="6" t="n"/>
      <c r="U4992" s="6" t="n"/>
      <c r="V4992" s="3">
        <f>IF(OR(B4992="",C4992),"",CONCATENATE(B4992,".",C4992))</f>
        <v/>
      </c>
      <c r="W4992">
        <f>UPPER(TRIM(H4992))</f>
        <v/>
      </c>
      <c r="X4992">
        <f>UPPER(TRIM(I4992))</f>
        <v/>
      </c>
      <c r="Y4992">
        <f>IF(V4992&lt;&gt;"",IFERROR(INDEX(federal_program_name_lookup,MATCH(V4992,aln_lookup,0)),""),"")</f>
        <v/>
      </c>
    </row>
    <row r="4993">
      <c r="A4993">
        <f>IF(B4993&lt;&gt;"", "AWARD-"&amp;TEXT(ROW()-1,"0000"), "")</f>
        <v/>
      </c>
      <c r="B4993" s="4" t="n"/>
      <c r="C4993" s="4" t="n"/>
      <c r="D4993" s="4" t="n"/>
      <c r="E4993" s="6" t="n"/>
      <c r="F4993" s="7" t="n"/>
      <c r="G4993" s="6" t="n"/>
      <c r="H4993" s="6" t="n"/>
      <c r="I4993" s="6" t="n"/>
      <c r="J4993" s="5">
        <f>SUMIFS(amount_expended,cfda_key,V4993)</f>
        <v/>
      </c>
      <c r="K4993" s="5">
        <f>IF(G4993="OTHER CLUSTER NOT LISTED ABOVE",SUMIFS(amount_expended,uniform_other_cluster_name,X4993), IF(AND(OR(G4993="N/A",G4993=""),H4993=""),0,IF(G4993="STATE CLUSTER",SUMIFS(amount_expended,uniform_state_cluster_name,W4993),SUMIFS(amount_expended,cluster_name,G4993))))</f>
        <v/>
      </c>
      <c r="L4993" s="6" t="n"/>
      <c r="M4993" s="4" t="n"/>
      <c r="N4993" s="6" t="n"/>
      <c r="O4993" s="4" t="n"/>
      <c r="P4993" s="4" t="n"/>
      <c r="Q4993" s="6" t="n"/>
      <c r="R4993" s="7" t="n"/>
      <c r="S4993" s="6" t="n"/>
      <c r="T4993" s="6" t="n"/>
      <c r="U4993" s="6" t="n"/>
      <c r="V4993" s="3">
        <f>IF(OR(B4993="",C4993),"",CONCATENATE(B4993,".",C4993))</f>
        <v/>
      </c>
      <c r="W4993">
        <f>UPPER(TRIM(H4993))</f>
        <v/>
      </c>
      <c r="X4993">
        <f>UPPER(TRIM(I4993))</f>
        <v/>
      </c>
      <c r="Y4993">
        <f>IF(V4993&lt;&gt;"",IFERROR(INDEX(federal_program_name_lookup,MATCH(V4993,aln_lookup,0)),""),"")</f>
        <v/>
      </c>
    </row>
    <row r="4994">
      <c r="A4994">
        <f>IF(B4994&lt;&gt;"", "AWARD-"&amp;TEXT(ROW()-1,"0000"), "")</f>
        <v/>
      </c>
      <c r="B4994" s="4" t="n"/>
      <c r="C4994" s="4" t="n"/>
      <c r="D4994" s="4" t="n"/>
      <c r="E4994" s="6" t="n"/>
      <c r="F4994" s="7" t="n"/>
      <c r="G4994" s="6" t="n"/>
      <c r="H4994" s="6" t="n"/>
      <c r="I4994" s="6" t="n"/>
      <c r="J4994" s="5">
        <f>SUMIFS(amount_expended,cfda_key,V4994)</f>
        <v/>
      </c>
      <c r="K4994" s="5">
        <f>IF(G4994="OTHER CLUSTER NOT LISTED ABOVE",SUMIFS(amount_expended,uniform_other_cluster_name,X4994), IF(AND(OR(G4994="N/A",G4994=""),H4994=""),0,IF(G4994="STATE CLUSTER",SUMIFS(amount_expended,uniform_state_cluster_name,W4994),SUMIFS(amount_expended,cluster_name,G4994))))</f>
        <v/>
      </c>
      <c r="L4994" s="6" t="n"/>
      <c r="M4994" s="4" t="n"/>
      <c r="N4994" s="6" t="n"/>
      <c r="O4994" s="4" t="n"/>
      <c r="P4994" s="4" t="n"/>
      <c r="Q4994" s="6" t="n"/>
      <c r="R4994" s="7" t="n"/>
      <c r="S4994" s="6" t="n"/>
      <c r="T4994" s="6" t="n"/>
      <c r="U4994" s="6" t="n"/>
      <c r="V4994" s="3">
        <f>IF(OR(B4994="",C4994),"",CONCATENATE(B4994,".",C4994))</f>
        <v/>
      </c>
      <c r="W4994">
        <f>UPPER(TRIM(H4994))</f>
        <v/>
      </c>
      <c r="X4994">
        <f>UPPER(TRIM(I4994))</f>
        <v/>
      </c>
      <c r="Y4994">
        <f>IF(V4994&lt;&gt;"",IFERROR(INDEX(federal_program_name_lookup,MATCH(V4994,aln_lookup,0)),""),"")</f>
        <v/>
      </c>
    </row>
    <row r="4995">
      <c r="A4995">
        <f>IF(B4995&lt;&gt;"", "AWARD-"&amp;TEXT(ROW()-1,"0000"), "")</f>
        <v/>
      </c>
      <c r="B4995" s="4" t="n"/>
      <c r="C4995" s="4" t="n"/>
      <c r="D4995" s="4" t="n"/>
      <c r="E4995" s="6" t="n"/>
      <c r="F4995" s="7" t="n"/>
      <c r="G4995" s="6" t="n"/>
      <c r="H4995" s="6" t="n"/>
      <c r="I4995" s="6" t="n"/>
      <c r="J4995" s="5">
        <f>SUMIFS(amount_expended,cfda_key,V4995)</f>
        <v/>
      </c>
      <c r="K4995" s="5">
        <f>IF(G4995="OTHER CLUSTER NOT LISTED ABOVE",SUMIFS(amount_expended,uniform_other_cluster_name,X4995), IF(AND(OR(G4995="N/A",G4995=""),H4995=""),0,IF(G4995="STATE CLUSTER",SUMIFS(amount_expended,uniform_state_cluster_name,W4995),SUMIFS(amount_expended,cluster_name,G4995))))</f>
        <v/>
      </c>
      <c r="L4995" s="6" t="n"/>
      <c r="M4995" s="4" t="n"/>
      <c r="N4995" s="6" t="n"/>
      <c r="O4995" s="4" t="n"/>
      <c r="P4995" s="4" t="n"/>
      <c r="Q4995" s="6" t="n"/>
      <c r="R4995" s="7" t="n"/>
      <c r="S4995" s="6" t="n"/>
      <c r="T4995" s="6" t="n"/>
      <c r="U4995" s="6" t="n"/>
      <c r="V4995" s="3">
        <f>IF(OR(B4995="",C4995),"",CONCATENATE(B4995,".",C4995))</f>
        <v/>
      </c>
      <c r="W4995">
        <f>UPPER(TRIM(H4995))</f>
        <v/>
      </c>
      <c r="X4995">
        <f>UPPER(TRIM(I4995))</f>
        <v/>
      </c>
      <c r="Y4995">
        <f>IF(V4995&lt;&gt;"",IFERROR(INDEX(federal_program_name_lookup,MATCH(V4995,aln_lookup,0)),""),"")</f>
        <v/>
      </c>
    </row>
    <row r="4996">
      <c r="A4996">
        <f>IF(B4996&lt;&gt;"", "AWARD-"&amp;TEXT(ROW()-1,"0000"), "")</f>
        <v/>
      </c>
      <c r="B4996" s="4" t="n"/>
      <c r="C4996" s="4" t="n"/>
      <c r="D4996" s="4" t="n"/>
      <c r="E4996" s="6" t="n"/>
      <c r="F4996" s="7" t="n"/>
      <c r="G4996" s="6" t="n"/>
      <c r="H4996" s="6" t="n"/>
      <c r="I4996" s="6" t="n"/>
      <c r="J4996" s="5">
        <f>SUMIFS(amount_expended,cfda_key,V4996)</f>
        <v/>
      </c>
      <c r="K4996" s="5">
        <f>IF(G4996="OTHER CLUSTER NOT LISTED ABOVE",SUMIFS(amount_expended,uniform_other_cluster_name,X4996), IF(AND(OR(G4996="N/A",G4996=""),H4996=""),0,IF(G4996="STATE CLUSTER",SUMIFS(amount_expended,uniform_state_cluster_name,W4996),SUMIFS(amount_expended,cluster_name,G4996))))</f>
        <v/>
      </c>
      <c r="L4996" s="6" t="n"/>
      <c r="M4996" s="4" t="n"/>
      <c r="N4996" s="6" t="n"/>
      <c r="O4996" s="4" t="n"/>
      <c r="P4996" s="4" t="n"/>
      <c r="Q4996" s="6" t="n"/>
      <c r="R4996" s="7" t="n"/>
      <c r="S4996" s="6" t="n"/>
      <c r="T4996" s="6" t="n"/>
      <c r="U4996" s="6" t="n"/>
      <c r="V4996" s="3">
        <f>IF(OR(B4996="",C4996),"",CONCATENATE(B4996,".",C4996))</f>
        <v/>
      </c>
      <c r="W4996">
        <f>UPPER(TRIM(H4996))</f>
        <v/>
      </c>
      <c r="X4996">
        <f>UPPER(TRIM(I4996))</f>
        <v/>
      </c>
      <c r="Y4996">
        <f>IF(V4996&lt;&gt;"",IFERROR(INDEX(federal_program_name_lookup,MATCH(V4996,aln_lookup,0)),""),"")</f>
        <v/>
      </c>
    </row>
    <row r="4997">
      <c r="A4997">
        <f>IF(B4997&lt;&gt;"", "AWARD-"&amp;TEXT(ROW()-1,"0000"), "")</f>
        <v/>
      </c>
      <c r="B4997" s="4" t="n"/>
      <c r="C4997" s="4" t="n"/>
      <c r="D4997" s="4" t="n"/>
      <c r="E4997" s="6" t="n"/>
      <c r="F4997" s="7" t="n"/>
      <c r="G4997" s="6" t="n"/>
      <c r="H4997" s="6" t="n"/>
      <c r="I4997" s="6" t="n"/>
      <c r="J4997" s="5">
        <f>SUMIFS(amount_expended,cfda_key,V4997)</f>
        <v/>
      </c>
      <c r="K4997" s="5">
        <f>IF(G4997="OTHER CLUSTER NOT LISTED ABOVE",SUMIFS(amount_expended,uniform_other_cluster_name,X4997), IF(AND(OR(G4997="N/A",G4997=""),H4997=""),0,IF(G4997="STATE CLUSTER",SUMIFS(amount_expended,uniform_state_cluster_name,W4997),SUMIFS(amount_expended,cluster_name,G4997))))</f>
        <v/>
      </c>
      <c r="L4997" s="6" t="n"/>
      <c r="M4997" s="4" t="n"/>
      <c r="N4997" s="6" t="n"/>
      <c r="O4997" s="4" t="n"/>
      <c r="P4997" s="4" t="n"/>
      <c r="Q4997" s="6" t="n"/>
      <c r="R4997" s="7" t="n"/>
      <c r="S4997" s="6" t="n"/>
      <c r="T4997" s="6" t="n"/>
      <c r="U4997" s="6" t="n"/>
      <c r="V4997" s="3">
        <f>IF(OR(B4997="",C4997),"",CONCATENATE(B4997,".",C4997))</f>
        <v/>
      </c>
      <c r="W4997">
        <f>UPPER(TRIM(H4997))</f>
        <v/>
      </c>
      <c r="X4997">
        <f>UPPER(TRIM(I4997))</f>
        <v/>
      </c>
      <c r="Y4997">
        <f>IF(V4997&lt;&gt;"",IFERROR(INDEX(federal_program_name_lookup,MATCH(V4997,aln_lookup,0)),""),"")</f>
        <v/>
      </c>
    </row>
    <row r="4998">
      <c r="A4998">
        <f>IF(B4998&lt;&gt;"", "AWARD-"&amp;TEXT(ROW()-1,"0000"), "")</f>
        <v/>
      </c>
      <c r="B4998" s="4" t="n"/>
      <c r="C4998" s="4" t="n"/>
      <c r="D4998" s="4" t="n"/>
      <c r="E4998" s="6" t="n"/>
      <c r="F4998" s="7" t="n"/>
      <c r="G4998" s="6" t="n"/>
      <c r="H4998" s="6" t="n"/>
      <c r="I4998" s="6" t="n"/>
      <c r="J4998" s="5">
        <f>SUMIFS(amount_expended,cfda_key,V4998)</f>
        <v/>
      </c>
      <c r="K4998" s="5">
        <f>IF(G4998="OTHER CLUSTER NOT LISTED ABOVE",SUMIFS(amount_expended,uniform_other_cluster_name,X4998), IF(AND(OR(G4998="N/A",G4998=""),H4998=""),0,IF(G4998="STATE CLUSTER",SUMIFS(amount_expended,uniform_state_cluster_name,W4998),SUMIFS(amount_expended,cluster_name,G4998))))</f>
        <v/>
      </c>
      <c r="L4998" s="6" t="n"/>
      <c r="M4998" s="4" t="n"/>
      <c r="N4998" s="6" t="n"/>
      <c r="O4998" s="4" t="n"/>
      <c r="P4998" s="4" t="n"/>
      <c r="Q4998" s="6" t="n"/>
      <c r="R4998" s="7" t="n"/>
      <c r="S4998" s="6" t="n"/>
      <c r="T4998" s="6" t="n"/>
      <c r="U4998" s="6" t="n"/>
      <c r="V4998" s="3">
        <f>IF(OR(B4998="",C4998),"",CONCATENATE(B4998,".",C4998))</f>
        <v/>
      </c>
      <c r="W4998">
        <f>UPPER(TRIM(H4998))</f>
        <v/>
      </c>
      <c r="X4998">
        <f>UPPER(TRIM(I4998))</f>
        <v/>
      </c>
      <c r="Y4998">
        <f>IF(V4998&lt;&gt;"",IFERROR(INDEX(federal_program_name_lookup,MATCH(V4998,aln_lookup,0)),""),"")</f>
        <v/>
      </c>
    </row>
    <row r="4999">
      <c r="A4999">
        <f>IF(B4999&lt;&gt;"", "AWARD-"&amp;TEXT(ROW()-1,"0000"), "")</f>
        <v/>
      </c>
      <c r="B4999" s="4" t="n"/>
      <c r="C4999" s="4" t="n"/>
      <c r="D4999" s="4" t="n"/>
      <c r="E4999" s="6" t="n"/>
      <c r="F4999" s="7" t="n"/>
      <c r="G4999" s="6" t="n"/>
      <c r="H4999" s="6" t="n"/>
      <c r="I4999" s="6" t="n"/>
      <c r="J4999" s="5">
        <f>SUMIFS(amount_expended,cfda_key,V4999)</f>
        <v/>
      </c>
      <c r="K4999" s="5">
        <f>IF(G4999="OTHER CLUSTER NOT LISTED ABOVE",SUMIFS(amount_expended,uniform_other_cluster_name,X4999), IF(AND(OR(G4999="N/A",G4999=""),H4999=""),0,IF(G4999="STATE CLUSTER",SUMIFS(amount_expended,uniform_state_cluster_name,W4999),SUMIFS(amount_expended,cluster_name,G4999))))</f>
        <v/>
      </c>
      <c r="L4999" s="6" t="n"/>
      <c r="M4999" s="4" t="n"/>
      <c r="N4999" s="6" t="n"/>
      <c r="O4999" s="4" t="n"/>
      <c r="P4999" s="4" t="n"/>
      <c r="Q4999" s="6" t="n"/>
      <c r="R4999" s="7" t="n"/>
      <c r="S4999" s="6" t="n"/>
      <c r="T4999" s="6" t="n"/>
      <c r="U4999" s="6" t="n"/>
      <c r="V4999" s="3">
        <f>IF(OR(B4999="",C4999),"",CONCATENATE(B4999,".",C4999))</f>
        <v/>
      </c>
      <c r="W4999">
        <f>UPPER(TRIM(H4999))</f>
        <v/>
      </c>
      <c r="X4999">
        <f>UPPER(TRIM(I4999))</f>
        <v/>
      </c>
      <c r="Y4999">
        <f>IF(V4999&lt;&gt;"",IFERROR(INDEX(federal_program_name_lookup,MATCH(V4999,aln_lookup,0)),""),"")</f>
        <v/>
      </c>
    </row>
    <row r="5000">
      <c r="A5000">
        <f>IF(B5000&lt;&gt;"", "AWARD-"&amp;TEXT(ROW()-1,"0000"), "")</f>
        <v/>
      </c>
      <c r="B5000" s="3" t="n"/>
      <c r="C5000" s="3" t="n"/>
      <c r="D5000" s="3" t="n"/>
      <c r="F5000" s="5" t="n"/>
      <c r="J5000" s="5">
        <f>SUMIFS(amount_expended,cfda_key,V5000)</f>
        <v/>
      </c>
      <c r="K5000" s="5">
        <f>IF(G5000="OTHER CLUSTER NOT LISTED ABOVE",SUMIFS(amount_expended,uniform_other_cluster_name,X5000), IF(AND(OR(G5000="N/A",G5000=""),H5000=""),0,IF(G5000="STATE CLUSTER",SUMIFS(amount_expended,uniform_state_cluster_name,W5000),SUMIFS(amount_expended,cluster_name,G5000))))</f>
        <v/>
      </c>
      <c r="M5000" s="3" t="n"/>
      <c r="O5000" s="3" t="n"/>
      <c r="P5000" s="3" t="n"/>
      <c r="R5000" s="5" t="n"/>
      <c r="V5000" s="3">
        <f>IF(OR(B5000="",C5000),"",CONCATENATE(B5000,".",C5000))</f>
        <v/>
      </c>
      <c r="W5000">
        <f>UPPER(TRIM(H5000))</f>
        <v/>
      </c>
      <c r="X5000">
        <f>UPPER(TRIM(I5000))</f>
        <v/>
      </c>
      <c r="Y5000">
        <f>IF(V5000&lt;&gt;"",IFERROR(INDEX(federal_program_name_lookup,MATCH(V5000,aln_lookup,0)),""),"")</f>
        <v/>
      </c>
    </row>
  </sheetData>
  <sheetProtection selectLockedCells="0" selectUnlockedCells="0" sheet="1" objects="0" insertRows="1" insertHyperlinks="1" autoFilter="1" scenarios="0" formatColumns="1" deleteColumns="1" insertColumns="1" pivotTables="1" deleteRows="1" formatCells="1" formatRows="1" sort="1"/>
  <dataValidations count="10">
    <dataValidation sqref="B2:B5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0" errorTitle="Numbers" error="This cell must be a number" type="custom">
      <formula1>ISNUMBER($F2)</formula1>
    </dataValidation>
    <dataValidation sqref="G2:G5000" showDropDown="0" showInputMessage="0" showErrorMessage="1" allowBlank="0" errorTitle="Lookup validation" error="Not in the lookup list" type="list">
      <formula1>cluster_name_lookup</formula1>
    </dataValidation>
    <dataValidation sqref="J2:J5000" showDropDown="0" showInputMessage="0" showErrorMessage="1" allowBlank="0" errorTitle="Numbers" error="This cell must be a number" type="custom">
      <formula1>ISNUMBER($J2)</formula1>
    </dataValidation>
    <dataValidation sqref="K2:K5000" showDropDown="0" showInputMessage="0" showErrorMessage="1" allowBlank="0" errorTitle="Numbers" error="This cell must be a number" type="custom">
      <formula1>ISNUMBER($K2)</formula1>
    </dataValidation>
    <dataValidation sqref="L2:L5000 N2:N5000 Q2:Q5000 S2:S5000" showDropDown="0" showInputMessage="0" showErrorMessage="1" allowBlank="0" errorTitle="Y/N" error="Must be 'Y' or 'N'" type="list">
      <formula1>"Y,N"</formula1>
    </dataValidation>
    <dataValidation sqref="M2:M5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T2:T5000" showDropDown="0" showInputMessage="0" showErrorMessage="1" allowBlank="0" errorTitle="Invalid Audit Report Type" error="The Audit Report Type must be empty if Major Program is &quot;N&quot;" type="list">
      <formula1>IF(S2="Y",audit_report_type_lookup,"")</formula1>
    </dataValidation>
    <dataValidation sqref="U2:U5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4257812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dataValidations count="1">
    <dataValidation sqref="A2:A5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8515625" customWidth="1" min="1"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dataValidations count="2">
    <dataValidation sqref="A2:A5000" showDropDown="0" showInputMessage="0" showErrorMessage="1" allowBlank="0" errorTitle="Lookup validation" error="Not in the lookup list" type="custom">
      <formula1>NOT(ISERROR(MATCH($A2,federal_program_name_lookup,0)))</formula1>
    </dataValidation>
    <dataValidation sqref="B2:B5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4257812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2023-10-03T15:03:42Z</dcterms:created>
  <dcterms:modified xsi:type="dcterms:W3CDTF">2023-10-09T13:46:53Z</dcterms:modified>
  <cp:lastModifiedBy>Hassan D. M. Sambo</cp:lastModifiedBy>
</cp:coreProperties>
</file>