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GM27HGUL61B5</t>
        </is>
      </c>
    </row>
    <row r="5" ht="60" customHeight="1">
      <c r="A5" s="2" t="inlineStr">
        <is>
          <t>Total amount expended</t>
        </is>
      </c>
      <c r="B5" s="5" t="inlineStr">
        <is>
          <t>4312343</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97</t>
        </is>
      </c>
      <c r="C2" s="7" t="inlineStr">
        <is>
          <t>083</t>
        </is>
      </c>
      <c r="D2" s="7" t="inlineStr"/>
      <c r="E2" s="8" t="inlineStr">
        <is>
          <t>STAFFING FOR ADEQUATE FIRE AND EMERGENCY RESPONSE (SAFER)</t>
        </is>
      </c>
      <c r="F2" s="9" t="n">
        <v>2564216</v>
      </c>
      <c r="G2" s="8" t="inlineStr">
        <is>
          <t>N/A</t>
        </is>
      </c>
      <c r="H2" s="8" t="inlineStr"/>
      <c r="I2" s="8" t="inlineStr"/>
      <c r="J2" s="10" t="n">
        <v>2564216</v>
      </c>
      <c r="K2" s="10" t="n">
        <v>0</v>
      </c>
      <c r="L2" s="8" t="inlineStr">
        <is>
          <t>N</t>
        </is>
      </c>
      <c r="M2" s="7" t="inlineStr"/>
      <c r="N2" s="8" t="inlineStr">
        <is>
          <t>Y</t>
        </is>
      </c>
      <c r="O2" s="7" t="inlineStr"/>
      <c r="P2" s="7" t="inlineStr"/>
      <c r="Q2" s="8" t="inlineStr">
        <is>
          <t>N</t>
        </is>
      </c>
      <c r="R2" s="9" t="inlineStr"/>
      <c r="S2" s="8" t="inlineStr">
        <is>
          <t>N</t>
        </is>
      </c>
      <c r="T2" s="8" t="inlineStr"/>
      <c r="U2" s="8" t="n">
        <v>1</v>
      </c>
      <c r="V2" s="11" t="inlineStr">
        <is>
          <t>97.083</t>
        </is>
      </c>
      <c r="W2" s="6" t="inlineStr"/>
      <c r="X2" s="6" t="inlineStr"/>
      <c r="Y2" s="6">
        <f>IF(V2&lt;&gt;"",IFERROR(INDEX(federal_program_name_lookup,MATCH(V2,aln_lookup,0)),""),"")</f>
        <v/>
      </c>
    </row>
    <row r="3">
      <c r="A3" s="6" t="inlineStr">
        <is>
          <t>AWARD-0002</t>
        </is>
      </c>
      <c r="B3" s="7" t="inlineStr">
        <is>
          <t>21</t>
        </is>
      </c>
      <c r="C3" s="7" t="inlineStr">
        <is>
          <t>027</t>
        </is>
      </c>
      <c r="D3" s="7" t="inlineStr"/>
      <c r="E3" s="8" t="inlineStr">
        <is>
          <t>CORONAVIRUS STATE AND LOCAL FISCAL RECOVERY FUNDS</t>
        </is>
      </c>
      <c r="F3" s="9" t="n">
        <v>1458378</v>
      </c>
      <c r="G3" s="8" t="inlineStr">
        <is>
          <t>N/A</t>
        </is>
      </c>
      <c r="H3" s="8" t="inlineStr"/>
      <c r="I3" s="8" t="inlineStr"/>
      <c r="J3" s="10" t="n">
        <v>1458378</v>
      </c>
      <c r="K3" s="10" t="n">
        <v>0</v>
      </c>
      <c r="L3" s="8" t="inlineStr">
        <is>
          <t>N</t>
        </is>
      </c>
      <c r="M3" s="7" t="inlineStr"/>
      <c r="N3" s="8" t="inlineStr">
        <is>
          <t>N</t>
        </is>
      </c>
      <c r="O3" s="7" t="inlineStr">
        <is>
          <t>CITY OF ELK GROVE</t>
        </is>
      </c>
      <c r="P3" s="7" t="inlineStr"/>
      <c r="Q3" s="8" t="inlineStr">
        <is>
          <t>N</t>
        </is>
      </c>
      <c r="R3" s="9" t="inlineStr"/>
      <c r="S3" s="8" t="inlineStr">
        <is>
          <t>Y</t>
        </is>
      </c>
      <c r="T3" s="8" t="inlineStr">
        <is>
          <t>U</t>
        </is>
      </c>
      <c r="U3" s="8" t="n">
        <v>2</v>
      </c>
      <c r="V3" s="11" t="inlineStr">
        <is>
          <t>21.027</t>
        </is>
      </c>
      <c r="W3" s="6" t="inlineStr"/>
      <c r="X3" s="6" t="inlineStr"/>
      <c r="Y3" s="6">
        <f>IF(V3&lt;&gt;"",IFERROR(INDEX(federal_program_name_lookup,MATCH(V3,aln_lookup,0)),""),"")</f>
        <v/>
      </c>
    </row>
    <row r="4">
      <c r="A4" s="6" t="inlineStr">
        <is>
          <t>AWARD-0003</t>
        </is>
      </c>
      <c r="B4" s="7" t="inlineStr">
        <is>
          <t>97</t>
        </is>
      </c>
      <c r="C4" s="7" t="inlineStr">
        <is>
          <t>044</t>
        </is>
      </c>
      <c r="D4" s="7" t="inlineStr"/>
      <c r="E4" s="8" t="inlineStr">
        <is>
          <t>ASSISTANCE TO FIREFIGHTERS GRANT</t>
        </is>
      </c>
      <c r="F4" s="9" t="n">
        <v>289749</v>
      </c>
      <c r="G4" s="8" t="inlineStr">
        <is>
          <t>N/A</t>
        </is>
      </c>
      <c r="H4" s="8" t="inlineStr"/>
      <c r="I4" s="8" t="inlineStr"/>
      <c r="J4" s="10" t="n">
        <v>289749</v>
      </c>
      <c r="K4" s="10" t="n">
        <v>0</v>
      </c>
      <c r="L4" s="8" t="inlineStr">
        <is>
          <t>N</t>
        </is>
      </c>
      <c r="M4" s="7" t="inlineStr"/>
      <c r="N4" s="8" t="inlineStr">
        <is>
          <t>Y</t>
        </is>
      </c>
      <c r="O4" s="7" t="inlineStr"/>
      <c r="P4" s="7" t="inlineStr"/>
      <c r="Q4" s="8" t="inlineStr">
        <is>
          <t>N</t>
        </is>
      </c>
      <c r="R4" s="9" t="inlineStr"/>
      <c r="S4" s="8" t="inlineStr">
        <is>
          <t>Y</t>
        </is>
      </c>
      <c r="T4" s="8" t="inlineStr">
        <is>
          <t>U</t>
        </is>
      </c>
      <c r="U4" s="8" t="n">
        <v>0</v>
      </c>
      <c r="V4" s="11" t="inlineStr">
        <is>
          <t>97.044</t>
        </is>
      </c>
      <c r="W4" s="6" t="inlineStr"/>
      <c r="X4" s="6" t="inlineStr"/>
      <c r="Y4" s="6">
        <f>IF(V4&lt;&gt;"",IFERROR(INDEX(federal_program_name_lookup,MATCH(V4,aln_lookup,0)),""),"")</f>
        <v/>
      </c>
    </row>
    <row r="5">
      <c r="A5" s="6">
        <f>IF(B5&lt;&gt;"", "AWARD-"&amp;TEXT(ROW()-1,"0000"), "")</f>
        <v/>
      </c>
      <c r="B5" s="7" t="n"/>
      <c r="C5" s="7" t="n"/>
      <c r="D5" s="7" t="n"/>
      <c r="E5" s="8" t="n"/>
      <c r="F5" s="9" t="n"/>
      <c r="G5" s="8" t="n"/>
      <c r="H5" s="8" t="n"/>
      <c r="I5" s="8" t="n"/>
      <c r="J5" s="10">
        <f>IF(A5="",0,SUMIFS(amount_expended,cfda_key,V5))</f>
        <v/>
      </c>
      <c r="K5" s="10">
        <f>IF(G5="OTHER CLUSTER NOT LISTED ABOVE",SUMIFS(amount_expended,uniform_other_cluster_name,X5), IF(AND(OR(G5="N/A",G5=""),H5=""),0,IF(G5="STATE CLUSTER",SUMIFS(amount_expended,uniform_state_cluster_name,W5),SUMIFS(amount_expended,cluster_name,G5))))</f>
        <v/>
      </c>
      <c r="L5" s="8" t="n"/>
      <c r="M5" s="7" t="n"/>
      <c r="N5" s="8" t="n"/>
      <c r="O5" s="7" t="n"/>
      <c r="P5" s="7" t="n"/>
      <c r="Q5" s="8" t="n"/>
      <c r="R5" s="9" t="n"/>
      <c r="S5" s="8" t="n"/>
      <c r="T5" s="8" t="n"/>
      <c r="U5" s="8" t="n"/>
      <c r="V5" s="11">
        <f>IF(OR(B5="",C5=""),"",CONCATENATE(B5,".",C5))</f>
        <v/>
      </c>
      <c r="W5" s="6">
        <f>UPPER(TRIM(H5))</f>
        <v/>
      </c>
      <c r="X5" s="6">
        <f>UPPER(TRIM(I5))</f>
        <v/>
      </c>
      <c r="Y5" s="6">
        <f>IF(V5&lt;&gt;"",IFERROR(INDEX(federal_program_name_lookup,MATCH(V5,aln_lookup,0)),""),"")</f>
        <v/>
      </c>
    </row>
    <row r="6">
      <c r="A6" s="6">
        <f>IF(B6&lt;&gt;"", "AWARD-"&amp;TEXT(ROW()-1,"0000"), "")</f>
        <v/>
      </c>
      <c r="B6" s="7" t="n"/>
      <c r="C6" s="7" t="n"/>
      <c r="D6" s="7" t="n"/>
      <c r="E6" s="8" t="n"/>
      <c r="F6" s="9" t="n"/>
      <c r="G6" s="8" t="n"/>
      <c r="H6" s="8" t="n"/>
      <c r="I6" s="8" t="n"/>
      <c r="J6" s="10">
        <f>IF(A6="",0,SUMIFS(amount_expended,cfda_key,V6))</f>
        <v/>
      </c>
      <c r="K6" s="10">
        <f>IF(G6="OTHER CLUSTER NOT LISTED ABOVE",SUMIFS(amount_expended,uniform_other_cluster_name,X6), IF(AND(OR(G6="N/A",G6=""),H6=""),0,IF(G6="STATE CLUSTER",SUMIFS(amount_expended,uniform_state_cluster_name,W6),SUMIFS(amount_expended,cluster_name,G6))))</f>
        <v/>
      </c>
      <c r="L6" s="8" t="n"/>
      <c r="M6" s="7" t="n"/>
      <c r="N6" s="8" t="n"/>
      <c r="O6" s="7" t="n"/>
      <c r="P6" s="7" t="n"/>
      <c r="Q6" s="8" t="n"/>
      <c r="R6" s="9" t="n"/>
      <c r="S6" s="8" t="n"/>
      <c r="T6" s="8" t="n"/>
      <c r="U6" s="8" t="n"/>
      <c r="V6" s="11">
        <f>IF(OR(B6="",C6=""),"",CONCATENATE(B6,".",C6))</f>
        <v/>
      </c>
      <c r="W6" s="6">
        <f>UPPER(TRIM(H6))</f>
        <v/>
      </c>
      <c r="X6" s="6">
        <f>UPPER(TRIM(I6))</f>
        <v/>
      </c>
      <c r="Y6" s="6">
        <f>IF(V6&lt;&gt;"",IFERROR(INDEX(federal_program_name_lookup,MATCH(V6,aln_lookup,0)),""),"")</f>
        <v/>
      </c>
    </row>
    <row r="7">
      <c r="A7" s="6">
        <f>IF(B7&lt;&gt;"", "AWARD-"&amp;TEXT(ROW()-1,"0000"), "")</f>
        <v/>
      </c>
      <c r="B7" s="7" t="n"/>
      <c r="C7" s="7" t="n"/>
      <c r="D7" s="7" t="n"/>
      <c r="E7" s="8" t="n"/>
      <c r="F7" s="9" t="n"/>
      <c r="G7" s="8" t="n"/>
      <c r="H7" s="8" t="n"/>
      <c r="I7" s="8" t="n"/>
      <c r="J7" s="10">
        <f>IF(A7="",0,SUMIFS(amount_expended,cfda_key,V7))</f>
        <v/>
      </c>
      <c r="K7" s="10">
        <f>IF(G7="OTHER CLUSTER NOT LISTED ABOVE",SUMIFS(amount_expended,uniform_other_cluster_name,X7), IF(AND(OR(G7="N/A",G7=""),H7=""),0,IF(G7="STATE CLUSTER",SUMIFS(amount_expended,uniform_state_cluster_name,W7),SUMIFS(amount_expended,cluster_name,G7))))</f>
        <v/>
      </c>
      <c r="L7" s="8" t="n"/>
      <c r="M7" s="7" t="n"/>
      <c r="N7" s="8" t="n"/>
      <c r="O7" s="7" t="n"/>
      <c r="P7" s="7" t="n"/>
      <c r="Q7" s="8" t="n"/>
      <c r="R7" s="9" t="n"/>
      <c r="S7" s="8" t="n"/>
      <c r="T7" s="8" t="n"/>
      <c r="U7" s="8" t="n"/>
      <c r="V7" s="11">
        <f>IF(OR(B7="",C7=""),"",CONCATENATE(B7,".",C7))</f>
        <v/>
      </c>
      <c r="W7" s="6">
        <f>UPPER(TRIM(H7))</f>
        <v/>
      </c>
      <c r="X7" s="6">
        <f>UPPER(TRIM(I7))</f>
        <v/>
      </c>
      <c r="Y7" s="6">
        <f>IF(V7&lt;&gt;"",IFERROR(INDEX(federal_program_name_lookup,MATCH(V7,aln_lookup,0)),""),"")</f>
        <v/>
      </c>
    </row>
    <row r="8">
      <c r="A8" s="6">
        <f>IF(B8&lt;&gt;"", "AWARD-"&amp;TEXT(ROW()-1,"0000"), "")</f>
        <v/>
      </c>
      <c r="B8" s="7" t="n"/>
      <c r="C8" s="7" t="n"/>
      <c r="D8" s="7" t="n"/>
      <c r="E8" s="8" t="n"/>
      <c r="F8" s="9" t="n"/>
      <c r="G8" s="8" t="n"/>
      <c r="H8" s="8" t="n"/>
      <c r="I8" s="8" t="n"/>
      <c r="J8" s="10">
        <f>IF(A8="",0,SUMIFS(amount_expended,cfda_key,V8))</f>
        <v/>
      </c>
      <c r="K8" s="10">
        <f>IF(G8="OTHER CLUSTER NOT LISTED ABOVE",SUMIFS(amount_expended,uniform_other_cluster_name,X8), IF(AND(OR(G8="N/A",G8=""),H8=""),0,IF(G8="STATE CLUSTER",SUMIFS(amount_expended,uniform_state_cluster_name,W8),SUMIFS(amount_expended,cluster_name,G8))))</f>
        <v/>
      </c>
      <c r="L8" s="8" t="n"/>
      <c r="M8" s="7" t="n"/>
      <c r="N8" s="8" t="n"/>
      <c r="O8" s="7" t="n"/>
      <c r="P8" s="7" t="n"/>
      <c r="Q8" s="8" t="n"/>
      <c r="R8" s="9" t="n"/>
      <c r="S8" s="8" t="n"/>
      <c r="T8" s="8" t="n"/>
      <c r="U8" s="8" t="n"/>
      <c r="V8" s="11">
        <f>IF(OR(B8="",C8=""),"",CONCATENATE(B8,".",C8))</f>
        <v/>
      </c>
      <c r="W8" s="6">
        <f>UPPER(TRIM(H8))</f>
        <v/>
      </c>
      <c r="X8" s="6">
        <f>UPPER(TRIM(I8))</f>
        <v/>
      </c>
      <c r="Y8" s="6">
        <f>IF(V8&lt;&gt;"",IFERROR(INDEX(federal_program_name_lookup,MATCH(V8,aln_lookup,0)),""),"")</f>
        <v/>
      </c>
    </row>
    <row r="9">
      <c r="A9" s="6">
        <f>IF(B9&lt;&gt;"", "AWARD-"&amp;TEXT(ROW()-1,"0000"), "")</f>
        <v/>
      </c>
      <c r="B9" s="7" t="n"/>
      <c r="C9" s="7" t="n"/>
      <c r="D9" s="7" t="n"/>
      <c r="E9" s="8" t="n"/>
      <c r="F9" s="9" t="n"/>
      <c r="G9" s="8" t="n"/>
      <c r="H9" s="8" t="n"/>
      <c r="I9" s="8" t="n"/>
      <c r="J9" s="10">
        <f>IF(A9="",0,SUMIFS(amount_expended,cfda_key,V9))</f>
        <v/>
      </c>
      <c r="K9" s="10">
        <f>IF(G9="OTHER CLUSTER NOT LISTED ABOVE",SUMIFS(amount_expended,uniform_other_cluster_name,X9), IF(AND(OR(G9="N/A",G9=""),H9=""),0,IF(G9="STATE CLUSTER",SUMIFS(amount_expended,uniform_state_cluster_name,W9),SUMIFS(amount_expended,cluster_name,G9))))</f>
        <v/>
      </c>
      <c r="L9" s="8" t="n"/>
      <c r="M9" s="7" t="n"/>
      <c r="N9" s="8" t="n"/>
      <c r="O9" s="7" t="n"/>
      <c r="P9" s="7" t="n"/>
      <c r="Q9" s="8" t="n"/>
      <c r="R9" s="9" t="n"/>
      <c r="S9" s="8" t="n"/>
      <c r="T9" s="8" t="n"/>
      <c r="U9" s="8" t="n"/>
      <c r="V9" s="11">
        <f>IF(OR(B9="",C9=""),"",CONCATENATE(B9,".",C9))</f>
        <v/>
      </c>
      <c r="W9" s="6">
        <f>UPPER(TRIM(H9))</f>
        <v/>
      </c>
      <c r="X9" s="6">
        <f>UPPER(TRIM(I9))</f>
        <v/>
      </c>
      <c r="Y9" s="6">
        <f>IF(V9&lt;&gt;"",IFERROR(INDEX(federal_program_name_lookup,MATCH(V9,aln_lookup,0)),""),"")</f>
        <v/>
      </c>
    </row>
    <row r="10">
      <c r="A10" s="6">
        <f>IF(B10&lt;&gt;"", "AWARD-"&amp;TEXT(ROW()-1,"0000"), "")</f>
        <v/>
      </c>
      <c r="B10" s="7" t="n"/>
      <c r="C10" s="7" t="n"/>
      <c r="D10" s="7" t="n"/>
      <c r="E10" s="8" t="n"/>
      <c r="F10" s="9" t="n"/>
      <c r="G10" s="8" t="n"/>
      <c r="H10" s="8" t="n"/>
      <c r="I10" s="8" t="n"/>
      <c r="J10" s="10">
        <f>IF(A10="",0,SUMIFS(amount_expended,cfda_key,V10))</f>
        <v/>
      </c>
      <c r="K10" s="10">
        <f>IF(G10="OTHER CLUSTER NOT LISTED ABOVE",SUMIFS(amount_expended,uniform_other_cluster_name,X10), IF(AND(OR(G10="N/A",G10=""),H10=""),0,IF(G10="STATE CLUSTER",SUMIFS(amount_expended,uniform_state_cluster_name,W10),SUMIFS(amount_expended,cluster_name,G10))))</f>
        <v/>
      </c>
      <c r="L10" s="8" t="n"/>
      <c r="M10" s="7" t="n"/>
      <c r="N10" s="8" t="n"/>
      <c r="O10" s="7" t="n"/>
      <c r="P10" s="7" t="n"/>
      <c r="Q10" s="8" t="n"/>
      <c r="R10" s="9" t="n"/>
      <c r="S10" s="8" t="n"/>
      <c r="T10" s="8" t="n"/>
      <c r="U10" s="8" t="n"/>
      <c r="V10" s="11">
        <f>IF(OR(B10="",C10=""),"",CONCATENATE(B10,".",C10))</f>
        <v/>
      </c>
      <c r="W10" s="6">
        <f>UPPER(TRIM(H10))</f>
        <v/>
      </c>
      <c r="X10" s="6">
        <f>UPPER(TRIM(I10))</f>
        <v/>
      </c>
      <c r="Y10" s="6">
        <f>IF(V10&lt;&gt;"",IFERROR(INDEX(federal_program_name_lookup,MATCH(V10,aln_lookup,0)),""),"")</f>
        <v/>
      </c>
    </row>
    <row r="11">
      <c r="A11" s="6">
        <f>IF(B11&lt;&gt;"", "AWARD-"&amp;TEXT(ROW()-1,"0000"), "")</f>
        <v/>
      </c>
      <c r="B11" s="7" t="n"/>
      <c r="C11" s="7" t="n"/>
      <c r="D11" s="7" t="n"/>
      <c r="E11" s="8" t="n"/>
      <c r="F11" s="9" t="n"/>
      <c r="G11" s="8" t="n"/>
      <c r="H11" s="8" t="n"/>
      <c r="I11" s="8" t="n"/>
      <c r="J11" s="10">
        <f>IF(A11="",0,SUMIFS(amount_expended,cfda_key,V11))</f>
        <v/>
      </c>
      <c r="K11" s="10">
        <f>IF(G11="OTHER CLUSTER NOT LISTED ABOVE",SUMIFS(amount_expended,uniform_other_cluster_name,X11), IF(AND(OR(G11="N/A",G11=""),H11=""),0,IF(G11="STATE CLUSTER",SUMIFS(amount_expended,uniform_state_cluster_name,W11),SUMIFS(amount_expended,cluster_name,G11))))</f>
        <v/>
      </c>
      <c r="L11" s="8" t="n"/>
      <c r="M11" s="7" t="n"/>
      <c r="N11" s="8" t="n"/>
      <c r="O11" s="7" t="n"/>
      <c r="P11" s="7" t="n"/>
      <c r="Q11" s="8" t="n"/>
      <c r="R11" s="9" t="n"/>
      <c r="S11" s="8" t="n"/>
      <c r="T11" s="8" t="n"/>
      <c r="U11" s="8" t="n"/>
      <c r="V11" s="11">
        <f>IF(OR(B11="",C11=""),"",CONCATENATE(B11,".",C11))</f>
        <v/>
      </c>
      <c r="W11" s="6">
        <f>UPPER(TRIM(H11))</f>
        <v/>
      </c>
      <c r="X11" s="6">
        <f>UPPER(TRIM(I11))</f>
        <v/>
      </c>
      <c r="Y11" s="6">
        <f>IF(V11&lt;&gt;"",IFERROR(INDEX(federal_program_name_lookup,MATCH(V11,aln_lookup,0)),""),"")</f>
        <v/>
      </c>
    </row>
    <row r="12">
      <c r="A12" s="6">
        <f>IF(B12&lt;&gt;"", "AWARD-"&amp;TEXT(ROW()-1,"0000"), "")</f>
        <v/>
      </c>
      <c r="B12" s="7" t="n"/>
      <c r="C12" s="7" t="n"/>
      <c r="D12" s="7" t="n"/>
      <c r="E12" s="8" t="n"/>
      <c r="F12" s="9" t="n"/>
      <c r="G12" s="8" t="n"/>
      <c r="H12" s="8" t="n"/>
      <c r="I12" s="8" t="n"/>
      <c r="J12" s="10">
        <f>IF(A12="",0,SUMIFS(amount_expended,cfda_key,V12))</f>
        <v/>
      </c>
      <c r="K12" s="10">
        <f>IF(G12="OTHER CLUSTER NOT LISTED ABOVE",SUMIFS(amount_expended,uniform_other_cluster_name,X12), IF(AND(OR(G12="N/A",G12=""),H12=""),0,IF(G12="STATE CLUSTER",SUMIFS(amount_expended,uniform_state_cluster_name,W12),SUMIFS(amount_expended,cluster_name,G12))))</f>
        <v/>
      </c>
      <c r="L12" s="8" t="n"/>
      <c r="M12" s="7" t="n"/>
      <c r="N12" s="8" t="n"/>
      <c r="O12" s="7" t="n"/>
      <c r="P12" s="7" t="n"/>
      <c r="Q12" s="8" t="n"/>
      <c r="R12" s="9" t="n"/>
      <c r="S12" s="8" t="n"/>
      <c r="T12" s="8" t="n"/>
      <c r="U12" s="8" t="n"/>
      <c r="V12" s="11">
        <f>IF(OR(B12="",C12=""),"",CONCATENATE(B12,".",C12))</f>
        <v/>
      </c>
      <c r="W12" s="6">
        <f>UPPER(TRIM(H12))</f>
        <v/>
      </c>
      <c r="X12" s="6">
        <f>UPPER(TRIM(I12))</f>
        <v/>
      </c>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2023-11-29T19:13:50Z</dcterms:modified>
</cp:coreProperties>
</file>