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93271905</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93</t>
        </is>
      </c>
      <c r="C2" s="4" t="inlineStr">
        <is>
          <t>600</t>
        </is>
      </c>
      <c r="D2" s="4" t="inlineStr"/>
      <c r="E2" s="6" t="inlineStr">
        <is>
          <t>HEAD START</t>
        </is>
      </c>
      <c r="F2" s="7" t="n">
        <v>4915359</v>
      </c>
      <c r="G2" s="6" t="inlineStr">
        <is>
          <t>HEAD START CLUSTER</t>
        </is>
      </c>
      <c r="H2" s="6" t="inlineStr"/>
      <c r="I2" s="6" t="inlineStr"/>
      <c r="J2" s="5" t="n">
        <v>4915359</v>
      </c>
      <c r="K2" s="5" t="n">
        <v>4915359</v>
      </c>
      <c r="L2" s="6" t="inlineStr">
        <is>
          <t>N</t>
        </is>
      </c>
      <c r="M2" s="4" t="inlineStr"/>
      <c r="N2" s="6" t="inlineStr">
        <is>
          <t>Y</t>
        </is>
      </c>
      <c r="O2" s="4" t="inlineStr"/>
      <c r="P2" s="4" t="inlineStr"/>
      <c r="Q2" s="6" t="inlineStr">
        <is>
          <t>N</t>
        </is>
      </c>
      <c r="R2" s="7" t="inlineStr"/>
      <c r="S2" s="6" t="inlineStr">
        <is>
          <t>Y</t>
        </is>
      </c>
      <c r="T2" s="6" t="inlineStr">
        <is>
          <t>U</t>
        </is>
      </c>
      <c r="U2" s="6" t="n">
        <v>0</v>
      </c>
      <c r="V2" s="3">
        <f>IF(OR(B2="",C2),"",CONCATENATE(B2,".",C2))</f>
        <v/>
      </c>
      <c r="W2">
        <f>UPPER(TRIM(H2))</f>
        <v/>
      </c>
      <c r="X2">
        <f>UPPER(TRIM(I2))</f>
        <v/>
      </c>
      <c r="Y2">
        <f>IF(V2&lt;&gt;"",IFERROR(INDEX(federal_program_name_lookup,MATCH(V2,aln_lookup,0)),""),"")</f>
        <v/>
      </c>
    </row>
    <row r="3">
      <c r="A3" t="inlineStr">
        <is>
          <t>AWARD-0002</t>
        </is>
      </c>
      <c r="B3" s="4" t="inlineStr">
        <is>
          <t>93</t>
        </is>
      </c>
      <c r="C3" s="4" t="inlineStr">
        <is>
          <t>658</t>
        </is>
      </c>
      <c r="D3" s="4" t="inlineStr"/>
      <c r="E3" s="6" t="inlineStr">
        <is>
          <t>FOSTER CARE_TITLE IV-E</t>
        </is>
      </c>
      <c r="F3" s="7" t="n">
        <v>7566210</v>
      </c>
      <c r="G3" s="6" t="inlineStr">
        <is>
          <t>N/A</t>
        </is>
      </c>
      <c r="H3" s="6" t="inlineStr"/>
      <c r="I3" s="6" t="inlineStr"/>
      <c r="J3" s="5" t="n">
        <v>7566210</v>
      </c>
      <c r="K3" s="5" t="n">
        <v>0</v>
      </c>
      <c r="L3" s="6" t="inlineStr">
        <is>
          <t>N</t>
        </is>
      </c>
      <c r="M3" s="4" t="inlineStr"/>
      <c r="N3" s="6" t="inlineStr">
        <is>
          <t>N</t>
        </is>
      </c>
      <c r="O3" s="4" t="inlineStr">
        <is>
          <t>COLORADO DEPARTMENT OF HUMAN SERVICES</t>
        </is>
      </c>
      <c r="P3" s="4" t="inlineStr">
        <is>
          <t>NO PASSTHROUGH ID PROVIDED</t>
        </is>
      </c>
      <c r="Q3" s="6" t="inlineStr">
        <is>
          <t>N</t>
        </is>
      </c>
      <c r="R3" s="7" t="inlineStr"/>
      <c r="S3" s="6" t="inlineStr">
        <is>
          <t>Y</t>
        </is>
      </c>
      <c r="T3" s="6" t="inlineStr">
        <is>
          <t>U</t>
        </is>
      </c>
      <c r="U3" s="6" t="n">
        <v>1</v>
      </c>
      <c r="V3" s="3">
        <f>IF(OR(B3="",C3),"",CONCATENATE(B3,".",C3))</f>
        <v/>
      </c>
      <c r="W3">
        <f>UPPER(TRIM(H3))</f>
        <v/>
      </c>
      <c r="X3">
        <f>UPPER(TRIM(I3))</f>
        <v/>
      </c>
      <c r="Y3">
        <f>IF(V3&lt;&gt;"",IFERROR(INDEX(federal_program_name_lookup,MATCH(V3,aln_lookup,0)),""),"")</f>
        <v/>
      </c>
    </row>
    <row r="4">
      <c r="A4" t="inlineStr">
        <is>
          <t>AWARD-0003</t>
        </is>
      </c>
      <c r="B4" s="4" t="inlineStr">
        <is>
          <t>93</t>
        </is>
      </c>
      <c r="C4" s="4" t="inlineStr">
        <is>
          <t>659</t>
        </is>
      </c>
      <c r="D4" s="4" t="inlineStr"/>
      <c r="E4" s="6" t="inlineStr">
        <is>
          <t>ADOPTION ASSISTANCE - TITLE IV-E</t>
        </is>
      </c>
      <c r="F4" s="7" t="n">
        <v>3006554</v>
      </c>
      <c r="G4" s="6" t="inlineStr">
        <is>
          <t>N/A</t>
        </is>
      </c>
      <c r="H4" s="6" t="inlineStr"/>
      <c r="I4" s="6" t="inlineStr"/>
      <c r="J4" s="5" t="n">
        <v>3006554</v>
      </c>
      <c r="K4" s="5" t="n">
        <v>0</v>
      </c>
      <c r="L4" s="6" t="inlineStr">
        <is>
          <t>N</t>
        </is>
      </c>
      <c r="M4" s="4" t="inlineStr"/>
      <c r="N4" s="6" t="inlineStr">
        <is>
          <t>N</t>
        </is>
      </c>
      <c r="O4" s="4" t="inlineStr">
        <is>
          <t>COLORADO DEPARTMENT OF HUMAN SERVICES</t>
        </is>
      </c>
      <c r="P4" s="4" t="inlineStr">
        <is>
          <t>NO PASSTHROUGH ID PROVIDED</t>
        </is>
      </c>
      <c r="Q4" s="6" t="inlineStr">
        <is>
          <t>N</t>
        </is>
      </c>
      <c r="R4" s="7" t="inlineStr"/>
      <c r="S4" s="6" t="inlineStr">
        <is>
          <t>Y</t>
        </is>
      </c>
      <c r="T4" s="6" t="inlineStr">
        <is>
          <t>U</t>
        </is>
      </c>
      <c r="U4" s="6" t="n">
        <v>0</v>
      </c>
      <c r="V4" s="3">
        <f>IF(OR(B4="",C4),"",CONCATENATE(B4,".",C4))</f>
        <v/>
      </c>
      <c r="W4">
        <f>UPPER(TRIM(H4))</f>
        <v/>
      </c>
      <c r="X4">
        <f>UPPER(TRIM(I4))</f>
        <v/>
      </c>
      <c r="Y4">
        <f>IF(V4&lt;&gt;"",IFERROR(INDEX(federal_program_name_lookup,MATCH(V4,aln_lookup,0)),""),"")</f>
        <v/>
      </c>
    </row>
    <row r="5">
      <c r="A5" t="inlineStr">
        <is>
          <t>AWARD-0004</t>
        </is>
      </c>
      <c r="B5" s="4" t="inlineStr">
        <is>
          <t>93</t>
        </is>
      </c>
      <c r="C5" s="4" t="inlineStr">
        <is>
          <t>667</t>
        </is>
      </c>
      <c r="D5" s="4" t="inlineStr"/>
      <c r="E5" s="6" t="inlineStr">
        <is>
          <t>SOCIAL SERVICES BLOCK GRANT</t>
        </is>
      </c>
      <c r="F5" s="7" t="n">
        <v>2151719</v>
      </c>
      <c r="G5" s="6" t="inlineStr">
        <is>
          <t>N/A</t>
        </is>
      </c>
      <c r="H5" s="6" t="inlineStr"/>
      <c r="I5" s="6" t="inlineStr"/>
      <c r="J5" s="5" t="n">
        <v>2151719</v>
      </c>
      <c r="K5" s="5" t="n">
        <v>0</v>
      </c>
      <c r="L5" s="6" t="inlineStr">
        <is>
          <t>N</t>
        </is>
      </c>
      <c r="M5" s="4" t="inlineStr"/>
      <c r="N5" s="6" t="inlineStr">
        <is>
          <t>N</t>
        </is>
      </c>
      <c r="O5" s="4" t="inlineStr">
        <is>
          <t>COLORADO DEPARTMENT OF HUMAN SERVICES</t>
        </is>
      </c>
      <c r="P5" s="4" t="inlineStr">
        <is>
          <t>NO PASSTHROUGH ID PROVIDED</t>
        </is>
      </c>
      <c r="Q5" s="6" t="inlineStr">
        <is>
          <t>N</t>
        </is>
      </c>
      <c r="R5" s="7" t="inlineStr"/>
      <c r="S5" s="6" t="inlineStr">
        <is>
          <t>N</t>
        </is>
      </c>
      <c r="T5" s="6" t="inlineStr"/>
      <c r="U5" s="6" t="n">
        <v>0</v>
      </c>
      <c r="V5" s="3">
        <f>IF(OR(B5="",C5),"",CONCATENATE(B5,".",C5))</f>
        <v/>
      </c>
      <c r="W5">
        <f>UPPER(TRIM(H5))</f>
        <v/>
      </c>
      <c r="X5">
        <f>UPPER(TRIM(I5))</f>
        <v/>
      </c>
      <c r="Y5">
        <f>IF(V5&lt;&gt;"",IFERROR(INDEX(federal_program_name_lookup,MATCH(V5,aln_lookup,0)),""),"")</f>
        <v/>
      </c>
    </row>
    <row r="6">
      <c r="A6" t="inlineStr">
        <is>
          <t>AWARD-0005</t>
        </is>
      </c>
      <c r="B6" s="4" t="inlineStr">
        <is>
          <t>93</t>
        </is>
      </c>
      <c r="C6" s="4" t="inlineStr">
        <is>
          <t>674</t>
        </is>
      </c>
      <c r="D6" s="4" t="inlineStr"/>
      <c r="E6" s="6" t="inlineStr">
        <is>
          <t>JOHN H. CHAFEE FOSTER CARE PROGRAM FOR SUCCESSFUL TRANSITION TO ADULTHOOD</t>
        </is>
      </c>
      <c r="F6" s="7" t="n">
        <v>126722</v>
      </c>
      <c r="G6" s="6" t="inlineStr">
        <is>
          <t>N/A</t>
        </is>
      </c>
      <c r="H6" s="6" t="inlineStr"/>
      <c r="I6" s="6" t="inlineStr"/>
      <c r="J6" s="5" t="n">
        <v>235470</v>
      </c>
      <c r="K6" s="5" t="n">
        <v>0</v>
      </c>
      <c r="L6" s="6" t="inlineStr">
        <is>
          <t>N</t>
        </is>
      </c>
      <c r="M6" s="4" t="inlineStr"/>
      <c r="N6" s="6" t="inlineStr">
        <is>
          <t>N</t>
        </is>
      </c>
      <c r="O6" s="4" t="inlineStr">
        <is>
          <t>COLORADO DEPARTMENT OF HUMAN SERVICES</t>
        </is>
      </c>
      <c r="P6" s="4" t="inlineStr">
        <is>
          <t>NO PASSTHROUGH ID PROVIDED</t>
        </is>
      </c>
      <c r="Q6" s="6" t="inlineStr">
        <is>
          <t>N</t>
        </is>
      </c>
      <c r="R6" s="7" t="inlineStr"/>
      <c r="S6" s="6" t="inlineStr">
        <is>
          <t>N</t>
        </is>
      </c>
      <c r="T6" s="6" t="inlineStr"/>
      <c r="U6" s="6" t="n">
        <v>0</v>
      </c>
      <c r="V6" s="3">
        <f>IF(OR(B6="",C6),"",CONCATENATE(B6,".",C6))</f>
        <v/>
      </c>
      <c r="W6">
        <f>UPPER(TRIM(H6))</f>
        <v/>
      </c>
      <c r="X6">
        <f>UPPER(TRIM(I6))</f>
        <v/>
      </c>
      <c r="Y6">
        <f>IF(V6&lt;&gt;"",IFERROR(INDEX(federal_program_name_lookup,MATCH(V6,aln_lookup,0)),""),"")</f>
        <v/>
      </c>
    </row>
    <row r="7">
      <c r="A7" t="inlineStr">
        <is>
          <t>AWARD-0006</t>
        </is>
      </c>
      <c r="B7" s="4" t="inlineStr">
        <is>
          <t>93</t>
        </is>
      </c>
      <c r="C7" s="4" t="inlineStr">
        <is>
          <t>674</t>
        </is>
      </c>
      <c r="D7" s="4" t="inlineStr"/>
      <c r="E7" s="6" t="inlineStr">
        <is>
          <t>COVID-19 JOHN H. CHAFEE FOSTER CARE PROGRAM FOR SUCCESSFUL TRANSITION TO ADULTHOOD</t>
        </is>
      </c>
      <c r="F7" s="7" t="n">
        <v>108748</v>
      </c>
      <c r="G7" s="6" t="inlineStr">
        <is>
          <t>N/A</t>
        </is>
      </c>
      <c r="H7" s="6" t="inlineStr"/>
      <c r="I7" s="6" t="inlineStr"/>
      <c r="J7" s="5" t="n">
        <v>235470</v>
      </c>
      <c r="K7" s="5" t="n">
        <v>0</v>
      </c>
      <c r="L7" s="6" t="inlineStr">
        <is>
          <t>N</t>
        </is>
      </c>
      <c r="M7" s="4" t="inlineStr"/>
      <c r="N7" s="6" t="inlineStr">
        <is>
          <t>N</t>
        </is>
      </c>
      <c r="O7" s="4" t="inlineStr">
        <is>
          <t>COLORADO DEPARTMENT OF HUMAN SERVICES</t>
        </is>
      </c>
      <c r="P7" s="4" t="inlineStr">
        <is>
          <t>NO PASSTHROUGH ID PROVIDED</t>
        </is>
      </c>
      <c r="Q7" s="6" t="inlineStr">
        <is>
          <t>N</t>
        </is>
      </c>
      <c r="R7" s="7" t="inlineStr"/>
      <c r="S7" s="6" t="inlineStr">
        <is>
          <t>N</t>
        </is>
      </c>
      <c r="T7" s="6" t="inlineStr"/>
      <c r="U7" s="6" t="n">
        <v>0</v>
      </c>
      <c r="V7" s="3">
        <f>IF(OR(B7="",C7),"",CONCATENATE(B7,".",C7))</f>
        <v/>
      </c>
      <c r="W7">
        <f>UPPER(TRIM(H7))</f>
        <v/>
      </c>
      <c r="X7">
        <f>UPPER(TRIM(I7))</f>
        <v/>
      </c>
      <c r="Y7">
        <f>IF(V7&lt;&gt;"",IFERROR(INDEX(federal_program_name_lookup,MATCH(V7,aln_lookup,0)),""),"")</f>
        <v/>
      </c>
    </row>
    <row r="8">
      <c r="A8" t="inlineStr">
        <is>
          <t>AWARD-0007</t>
        </is>
      </c>
      <c r="B8" s="4" t="inlineStr">
        <is>
          <t>93</t>
        </is>
      </c>
      <c r="C8" s="4" t="inlineStr">
        <is>
          <t>747</t>
        </is>
      </c>
      <c r="D8" s="4" t="inlineStr"/>
      <c r="E8" s="6" t="inlineStr">
        <is>
          <t>COVID-19 ELDER ABUSE PREVENTION INTERVENTIONS PROGRAM</t>
        </is>
      </c>
      <c r="F8" s="7" t="n">
        <v>5966</v>
      </c>
      <c r="G8" s="6" t="inlineStr">
        <is>
          <t>N/A</t>
        </is>
      </c>
      <c r="H8" s="6" t="inlineStr"/>
      <c r="I8" s="6" t="inlineStr"/>
      <c r="J8" s="5" t="n">
        <v>5966</v>
      </c>
      <c r="K8" s="5" t="n">
        <v>0</v>
      </c>
      <c r="L8" s="6" t="inlineStr">
        <is>
          <t>N</t>
        </is>
      </c>
      <c r="M8" s="4" t="inlineStr"/>
      <c r="N8" s="6" t="inlineStr">
        <is>
          <t>N</t>
        </is>
      </c>
      <c r="O8" s="4" t="inlineStr">
        <is>
          <t>COLORADO DEPARTMENT OF HUMAN SERVICES</t>
        </is>
      </c>
      <c r="P8" s="4" t="inlineStr">
        <is>
          <t>NO PASSTHROUGH ID PROVIDED</t>
        </is>
      </c>
      <c r="Q8" s="6" t="inlineStr">
        <is>
          <t>N</t>
        </is>
      </c>
      <c r="R8" s="7" t="inlineStr"/>
      <c r="S8" s="6" t="inlineStr">
        <is>
          <t>N</t>
        </is>
      </c>
      <c r="T8" s="6" t="inlineStr"/>
      <c r="U8" s="6" t="n">
        <v>0</v>
      </c>
      <c r="V8" s="3">
        <f>IF(OR(B8="",C8),"",CONCATENATE(B8,".",C8))</f>
        <v/>
      </c>
      <c r="W8">
        <f>UPPER(TRIM(H8))</f>
        <v/>
      </c>
      <c r="X8">
        <f>UPPER(TRIM(I8))</f>
        <v/>
      </c>
      <c r="Y8">
        <f>IF(V8&lt;&gt;"",IFERROR(INDEX(federal_program_name_lookup,MATCH(V8,aln_lookup,0)),""),"")</f>
        <v/>
      </c>
    </row>
    <row r="9">
      <c r="A9" t="inlineStr">
        <is>
          <t>AWARD-0008</t>
        </is>
      </c>
      <c r="B9" s="4" t="inlineStr">
        <is>
          <t>93</t>
        </is>
      </c>
      <c r="C9" s="4" t="inlineStr">
        <is>
          <t>778</t>
        </is>
      </c>
      <c r="D9" s="4" t="inlineStr"/>
      <c r="E9" s="6" t="inlineStr">
        <is>
          <t>MEDICAL ASSISTANCE PROGRAM (MEDICAID; TITLE XIX)</t>
        </is>
      </c>
      <c r="F9" s="7" t="n">
        <v>6384798</v>
      </c>
      <c r="G9" s="6" t="inlineStr">
        <is>
          <t>MEDICAID CLUSTER</t>
        </is>
      </c>
      <c r="H9" s="6" t="inlineStr"/>
      <c r="I9" s="6" t="inlineStr"/>
      <c r="J9" s="5" t="n">
        <v>6384798</v>
      </c>
      <c r="K9" s="5" t="n">
        <v>6384798</v>
      </c>
      <c r="L9" s="6" t="inlineStr">
        <is>
          <t>N</t>
        </is>
      </c>
      <c r="M9" s="4" t="inlineStr"/>
      <c r="N9" s="6" t="inlineStr">
        <is>
          <t>N</t>
        </is>
      </c>
      <c r="O9" s="4" t="inlineStr">
        <is>
          <t>COLORADO DEPT OF HEALTH CARE POLICY AND FINANCING</t>
        </is>
      </c>
      <c r="P9" s="4" t="inlineStr">
        <is>
          <t>NO PASSTHROUGH ID PROVIDED</t>
        </is>
      </c>
      <c r="Q9" s="6" t="inlineStr">
        <is>
          <t>N</t>
        </is>
      </c>
      <c r="R9" s="7" t="inlineStr"/>
      <c r="S9" s="6" t="inlineStr">
        <is>
          <t>N</t>
        </is>
      </c>
      <c r="T9" s="6" t="inlineStr"/>
      <c r="U9" s="6" t="n">
        <v>0</v>
      </c>
      <c r="V9" s="3">
        <f>IF(OR(B9="",C9),"",CONCATENATE(B9,".",C9))</f>
        <v/>
      </c>
      <c r="W9">
        <f>UPPER(TRIM(H9))</f>
        <v/>
      </c>
      <c r="X9">
        <f>UPPER(TRIM(I9))</f>
        <v/>
      </c>
      <c r="Y9">
        <f>IF(V9&lt;&gt;"",IFERROR(INDEX(federal_program_name_lookup,MATCH(V9,aln_lookup,0)),""),"")</f>
        <v/>
      </c>
    </row>
    <row r="10">
      <c r="A10" t="inlineStr">
        <is>
          <t>AWARD-0009</t>
        </is>
      </c>
      <c r="B10" s="4" t="inlineStr">
        <is>
          <t>93</t>
        </is>
      </c>
      <c r="C10" s="4" t="inlineStr">
        <is>
          <t>569</t>
        </is>
      </c>
      <c r="D10" s="4" t="inlineStr"/>
      <c r="E10" s="6" t="inlineStr">
        <is>
          <t>COMMUNITY SERVICES BLOCK GRANT</t>
        </is>
      </c>
      <c r="F10" s="7" t="n">
        <v>356330</v>
      </c>
      <c r="G10" s="6" t="inlineStr">
        <is>
          <t>N/A</t>
        </is>
      </c>
      <c r="H10" s="6" t="inlineStr"/>
      <c r="I10" s="6" t="inlineStr"/>
      <c r="J10" s="5" t="n">
        <v>788959</v>
      </c>
      <c r="K10" s="5" t="n">
        <v>0</v>
      </c>
      <c r="L10" s="6" t="inlineStr">
        <is>
          <t>N</t>
        </is>
      </c>
      <c r="M10" s="4" t="inlineStr"/>
      <c r="N10" s="6" t="inlineStr">
        <is>
          <t>N</t>
        </is>
      </c>
      <c r="O10" s="4" t="inlineStr">
        <is>
          <t>COLORADO DEPARTMENT OF LOCAL AFFAIRS</t>
        </is>
      </c>
      <c r="P10" s="4" t="inlineStr">
        <is>
          <t>L21CSDG01</t>
        </is>
      </c>
      <c r="Q10" s="6" t="inlineStr">
        <is>
          <t>N</t>
        </is>
      </c>
      <c r="R10" s="7" t="inlineStr"/>
      <c r="S10" s="6" t="inlineStr">
        <is>
          <t>N</t>
        </is>
      </c>
      <c r="T10" s="6" t="inlineStr"/>
      <c r="U10" s="6" t="n">
        <v>0</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569</t>
        </is>
      </c>
      <c r="D11" s="4" t="inlineStr"/>
      <c r="E11" s="6" t="inlineStr">
        <is>
          <t>COVID-19 COMMUNITY SERVICES BLOCK GRANT</t>
        </is>
      </c>
      <c r="F11" s="7" t="n">
        <v>432629</v>
      </c>
      <c r="G11" s="6" t="inlineStr">
        <is>
          <t>N/A</t>
        </is>
      </c>
      <c r="H11" s="6" t="inlineStr"/>
      <c r="I11" s="6" t="inlineStr"/>
      <c r="J11" s="5" t="n">
        <v>788959</v>
      </c>
      <c r="K11" s="5" t="n">
        <v>0</v>
      </c>
      <c r="L11" s="6" t="inlineStr">
        <is>
          <t>N</t>
        </is>
      </c>
      <c r="M11" s="4" t="inlineStr"/>
      <c r="N11" s="6" t="inlineStr">
        <is>
          <t>N</t>
        </is>
      </c>
      <c r="O11" s="4" t="inlineStr">
        <is>
          <t>COLORADO DEPARTMENT OF LOCAL AFFAIRS</t>
        </is>
      </c>
      <c r="P11" s="4" t="inlineStr">
        <is>
          <t>L18CSBG01</t>
        </is>
      </c>
      <c r="Q11" s="6" t="inlineStr">
        <is>
          <t>N</t>
        </is>
      </c>
      <c r="R11" s="7" t="inlineStr"/>
      <c r="S11" s="6" t="inlineStr">
        <is>
          <t>N</t>
        </is>
      </c>
      <c r="T11" s="6" t="inlineStr"/>
      <c r="U11" s="6" t="n">
        <v>0</v>
      </c>
      <c r="V11" s="3">
        <f>IF(OR(B11="",C11),"",CONCATENATE(B11,".",C11))</f>
        <v/>
      </c>
      <c r="W11">
        <f>UPPER(TRIM(H11))</f>
        <v/>
      </c>
      <c r="X11">
        <f>UPPER(TRIM(I11))</f>
        <v/>
      </c>
      <c r="Y11">
        <f>IF(V11&lt;&gt;"",IFERROR(INDEX(federal_program_name_lookup,MATCH(V11,aln_lookup,0)),""),"")</f>
        <v/>
      </c>
    </row>
    <row r="12">
      <c r="A12" t="inlineStr">
        <is>
          <t>AWARD-0011</t>
        </is>
      </c>
      <c r="B12" s="4" t="inlineStr">
        <is>
          <t>10</t>
        </is>
      </c>
      <c r="C12" s="4" t="inlineStr">
        <is>
          <t>551</t>
        </is>
      </c>
      <c r="D12" s="4" t="inlineStr"/>
      <c r="E12" s="6" t="inlineStr">
        <is>
          <t>SUPPLEMENTAL NUTRITION ASSISTANCE PROGRAM (SNAP)</t>
        </is>
      </c>
      <c r="F12" s="7" t="n">
        <v>103189</v>
      </c>
      <c r="G12" s="6" t="inlineStr">
        <is>
          <t>SNAP CLUSTER</t>
        </is>
      </c>
      <c r="H12" s="6" t="inlineStr"/>
      <c r="I12" s="6" t="inlineStr"/>
      <c r="J12" s="5" t="n">
        <v>103189</v>
      </c>
      <c r="K12" s="5" t="n">
        <v>5452266</v>
      </c>
      <c r="L12" s="6" t="inlineStr">
        <is>
          <t>N</t>
        </is>
      </c>
      <c r="M12" s="4" t="inlineStr"/>
      <c r="N12" s="6" t="inlineStr">
        <is>
          <t>N</t>
        </is>
      </c>
      <c r="O12" s="4" t="inlineStr">
        <is>
          <t>COLORADO DEPARTMENT OF HUMAN SERVICES</t>
        </is>
      </c>
      <c r="P12" s="4" t="inlineStr">
        <is>
          <t>NO PASSTHROUGH ID PROVIDED</t>
        </is>
      </c>
      <c r="Q12" s="6" t="inlineStr">
        <is>
          <t>N</t>
        </is>
      </c>
      <c r="R12" s="7" t="inlineStr"/>
      <c r="S12" s="6" t="inlineStr">
        <is>
          <t>N</t>
        </is>
      </c>
      <c r="T12" s="6" t="inlineStr"/>
      <c r="U12" s="6" t="n">
        <v>0</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090</t>
        </is>
      </c>
      <c r="D13" s="4" t="inlineStr"/>
      <c r="E13" s="6" t="inlineStr">
        <is>
          <t>GUARDIANSHIP ASSISTANCE</t>
        </is>
      </c>
      <c r="F13" s="7" t="n">
        <v>68479</v>
      </c>
      <c r="G13" s="6" t="inlineStr">
        <is>
          <t>N/A</t>
        </is>
      </c>
      <c r="H13" s="6" t="inlineStr"/>
      <c r="I13" s="6" t="inlineStr"/>
      <c r="J13" s="5" t="n">
        <v>68479</v>
      </c>
      <c r="K13" s="5" t="n">
        <v>0</v>
      </c>
      <c r="L13" s="6" t="inlineStr">
        <is>
          <t>N</t>
        </is>
      </c>
      <c r="M13" s="4" t="inlineStr"/>
      <c r="N13" s="6" t="inlineStr">
        <is>
          <t>N</t>
        </is>
      </c>
      <c r="O13" s="4" t="inlineStr">
        <is>
          <t>COLORADO DEPARTMENT OF HUMAN SERVICES</t>
        </is>
      </c>
      <c r="P13" s="4" t="inlineStr">
        <is>
          <t>NO PASSTHROUGH ID PROVIDED</t>
        </is>
      </c>
      <c r="Q13" s="6" t="inlineStr">
        <is>
          <t>N</t>
        </is>
      </c>
      <c r="R13" s="7" t="inlineStr"/>
      <c r="S13" s="6" t="inlineStr">
        <is>
          <t>N</t>
        </is>
      </c>
      <c r="T13" s="6" t="inlineStr"/>
      <c r="U13" s="6" t="n">
        <v>0</v>
      </c>
      <c r="V13" s="3">
        <f>IF(OR(B13="",C13),"",CONCATENATE(B13,".",C13))</f>
        <v/>
      </c>
      <c r="W13">
        <f>UPPER(TRIM(H13))</f>
        <v/>
      </c>
      <c r="X13">
        <f>UPPER(TRIM(I13))</f>
        <v/>
      </c>
      <c r="Y13">
        <f>IF(V13&lt;&gt;"",IFERROR(INDEX(federal_program_name_lookup,MATCH(V13,aln_lookup,0)),""),"")</f>
        <v/>
      </c>
    </row>
    <row r="14">
      <c r="A14" t="inlineStr">
        <is>
          <t>AWARD-0013</t>
        </is>
      </c>
      <c r="B14" s="4" t="inlineStr">
        <is>
          <t>17</t>
        </is>
      </c>
      <c r="C14" s="4" t="inlineStr">
        <is>
          <t>225</t>
        </is>
      </c>
      <c r="D14" s="4" t="inlineStr"/>
      <c r="E14" s="6" t="inlineStr">
        <is>
          <t>UNEMPLOYMENT INSURANCE</t>
        </is>
      </c>
      <c r="F14" s="7" t="n">
        <v>18820</v>
      </c>
      <c r="G14" s="6" t="inlineStr">
        <is>
          <t>N/A</t>
        </is>
      </c>
      <c r="H14" s="6" t="inlineStr"/>
      <c r="I14" s="6" t="inlineStr"/>
      <c r="J14" s="5" t="n">
        <v>18820</v>
      </c>
      <c r="K14" s="5" t="n">
        <v>0</v>
      </c>
      <c r="L14" s="6" t="inlineStr">
        <is>
          <t>N</t>
        </is>
      </c>
      <c r="M14" s="4" t="inlineStr"/>
      <c r="N14" s="6" t="inlineStr">
        <is>
          <t>N</t>
        </is>
      </c>
      <c r="O14" s="4" t="inlineStr">
        <is>
          <t>COLORADO DEPT OF LABOR AND EMPLOYMENT</t>
        </is>
      </c>
      <c r="P14" s="4" t="inlineStr">
        <is>
          <t>AD20-001</t>
        </is>
      </c>
      <c r="Q14" s="6" t="inlineStr">
        <is>
          <t>N</t>
        </is>
      </c>
      <c r="R14" s="7" t="inlineStr"/>
      <c r="S14" s="6" t="inlineStr">
        <is>
          <t>N</t>
        </is>
      </c>
      <c r="T14" s="6" t="inlineStr"/>
      <c r="U14" s="6" t="n">
        <v>0</v>
      </c>
      <c r="V14" s="3">
        <f>IF(OR(B14="",C14),"",CONCATENATE(B14,".",C14))</f>
        <v/>
      </c>
      <c r="W14">
        <f>UPPER(TRIM(H14))</f>
        <v/>
      </c>
      <c r="X14">
        <f>UPPER(TRIM(I14))</f>
        <v/>
      </c>
      <c r="Y14">
        <f>IF(V14&lt;&gt;"",IFERROR(INDEX(federal_program_name_lookup,MATCH(V14,aln_lookup,0)),""),"")</f>
        <v/>
      </c>
    </row>
    <row r="15">
      <c r="A15" t="inlineStr">
        <is>
          <t>AWARD-0014</t>
        </is>
      </c>
      <c r="B15" s="4" t="inlineStr">
        <is>
          <t>10</t>
        </is>
      </c>
      <c r="C15" s="4" t="inlineStr">
        <is>
          <t>561</t>
        </is>
      </c>
      <c r="D15" s="4" t="inlineStr"/>
      <c r="E15" s="6" t="inlineStr">
        <is>
          <t>STATE ADMINISTRATIVE MATCHING GRANTS FOR THE SUPPLEMENTAL NUTRITION ASSISTANCE PROGRAM</t>
        </is>
      </c>
      <c r="F15" s="7" t="n">
        <v>5349077</v>
      </c>
      <c r="G15" s="6" t="inlineStr">
        <is>
          <t>SNAP CLUSTER</t>
        </is>
      </c>
      <c r="H15" s="6" t="inlineStr"/>
      <c r="I15" s="6" t="inlineStr"/>
      <c r="J15" s="5" t="n">
        <v>5349077</v>
      </c>
      <c r="K15" s="5" t="n">
        <v>5452266</v>
      </c>
      <c r="L15" s="6" t="inlineStr">
        <is>
          <t>N</t>
        </is>
      </c>
      <c r="M15" s="4" t="inlineStr"/>
      <c r="N15" s="6" t="inlineStr">
        <is>
          <t>N</t>
        </is>
      </c>
      <c r="O15" s="4" t="inlineStr">
        <is>
          <t>COLORADO DEPARTMENT OF HUMAN SERVICES</t>
        </is>
      </c>
      <c r="P15" s="4" t="inlineStr">
        <is>
          <t>NO PASSTHROUGH ID PROVIDED</t>
        </is>
      </c>
      <c r="Q15" s="6" t="inlineStr">
        <is>
          <t>N</t>
        </is>
      </c>
      <c r="R15" s="7" t="inlineStr"/>
      <c r="S15" s="6" t="inlineStr">
        <is>
          <t>N</t>
        </is>
      </c>
      <c r="T15" s="6" t="inlineStr"/>
      <c r="U15" s="6" t="n">
        <v>0</v>
      </c>
      <c r="V15" s="3">
        <f>IF(OR(B15="",C15),"",CONCATENATE(B15,".",C15))</f>
        <v/>
      </c>
      <c r="W15">
        <f>UPPER(TRIM(H15))</f>
        <v/>
      </c>
      <c r="X15">
        <f>UPPER(TRIM(I15))</f>
        <v/>
      </c>
      <c r="Y15">
        <f>IF(V15&lt;&gt;"",IFERROR(INDEX(federal_program_name_lookup,MATCH(V15,aln_lookup,0)),""),"")</f>
        <v/>
      </c>
    </row>
    <row r="16">
      <c r="A16" t="inlineStr">
        <is>
          <t>AWARD-0015</t>
        </is>
      </c>
      <c r="B16" s="4" t="inlineStr">
        <is>
          <t>10</t>
        </is>
      </c>
      <c r="C16" s="4" t="inlineStr">
        <is>
          <t>558</t>
        </is>
      </c>
      <c r="D16" s="4" t="inlineStr"/>
      <c r="E16" s="6" t="inlineStr">
        <is>
          <t>CHILD AND ADULT CARE FOOD PROGRAM</t>
        </is>
      </c>
      <c r="F16" s="7" t="n">
        <v>106936</v>
      </c>
      <c r="G16" s="6" t="inlineStr">
        <is>
          <t>N/A</t>
        </is>
      </c>
      <c r="H16" s="6" t="inlineStr"/>
      <c r="I16" s="6" t="inlineStr"/>
      <c r="J16" s="5" t="n">
        <v>106936</v>
      </c>
      <c r="K16" s="5" t="n">
        <v>0</v>
      </c>
      <c r="L16" s="6" t="inlineStr">
        <is>
          <t>N</t>
        </is>
      </c>
      <c r="M16" s="4" t="inlineStr"/>
      <c r="N16" s="6" t="inlineStr">
        <is>
          <t>N</t>
        </is>
      </c>
      <c r="O16" s="4" t="inlineStr">
        <is>
          <t>CO DEPT OF PUBLIC HEALTH AND ENVIRONMENT</t>
        </is>
      </c>
      <c r="P16" s="4" t="inlineStr">
        <is>
          <t>16FLA78603</t>
        </is>
      </c>
      <c r="Q16" s="6" t="inlineStr">
        <is>
          <t>N</t>
        </is>
      </c>
      <c r="R16" s="7" t="inlineStr"/>
      <c r="S16" s="6" t="inlineStr">
        <is>
          <t>N</t>
        </is>
      </c>
      <c r="T16" s="6" t="inlineStr"/>
      <c r="U16" s="6" t="n">
        <v>0</v>
      </c>
      <c r="V16" s="3">
        <f>IF(OR(B16="",C16),"",CONCATENATE(B16,".",C16))</f>
        <v/>
      </c>
      <c r="W16">
        <f>UPPER(TRIM(H16))</f>
        <v/>
      </c>
      <c r="X16">
        <f>UPPER(TRIM(I16))</f>
        <v/>
      </c>
      <c r="Y16">
        <f>IF(V16&lt;&gt;"",IFERROR(INDEX(federal_program_name_lookup,MATCH(V16,aln_lookup,0)),""),"")</f>
        <v/>
      </c>
    </row>
    <row r="17">
      <c r="A17" t="inlineStr">
        <is>
          <t>AWARD-0016</t>
        </is>
      </c>
      <c r="B17" s="4" t="inlineStr">
        <is>
          <t>15</t>
        </is>
      </c>
      <c r="C17" s="4" t="inlineStr">
        <is>
          <t>659</t>
        </is>
      </c>
      <c r="D17" s="4" t="inlineStr"/>
      <c r="E17" s="6" t="inlineStr">
        <is>
          <t>NATIONAL WILDLIFE REFUGE FUND</t>
        </is>
      </c>
      <c r="F17" s="7" t="n">
        <v>114882</v>
      </c>
      <c r="G17" s="6" t="inlineStr">
        <is>
          <t>N/A</t>
        </is>
      </c>
      <c r="H17" s="6" t="inlineStr"/>
      <c r="I17" s="6" t="inlineStr"/>
      <c r="J17" s="5" t="n">
        <v>114882</v>
      </c>
      <c r="K17" s="5" t="n">
        <v>0</v>
      </c>
      <c r="L17" s="6" t="inlineStr">
        <is>
          <t>N</t>
        </is>
      </c>
      <c r="M17" s="4" t="inlineStr"/>
      <c r="N17" s="6" t="inlineStr">
        <is>
          <t>Y</t>
        </is>
      </c>
      <c r="O17" s="4" t="inlineStr"/>
      <c r="P17" s="4" t="inlineStr"/>
      <c r="Q17" s="6" t="inlineStr">
        <is>
          <t>N</t>
        </is>
      </c>
      <c r="R17" s="7" t="inlineStr"/>
      <c r="S17" s="6" t="inlineStr">
        <is>
          <t>N</t>
        </is>
      </c>
      <c r="T17" s="6" t="inlineStr"/>
      <c r="U17" s="6" t="n">
        <v>0</v>
      </c>
      <c r="V17" s="3">
        <f>IF(OR(B17="",C17),"",CONCATENATE(B17,".",C17))</f>
        <v/>
      </c>
      <c r="W17">
        <f>UPPER(TRIM(H17))</f>
        <v/>
      </c>
      <c r="X17">
        <f>UPPER(TRIM(I17))</f>
        <v/>
      </c>
      <c r="Y17">
        <f>IF(V17&lt;&gt;"",IFERROR(INDEX(federal_program_name_lookup,MATCH(V17,aln_lookup,0)),""),"")</f>
        <v/>
      </c>
    </row>
    <row r="18">
      <c r="A18" t="inlineStr">
        <is>
          <t>AWARD-0017</t>
        </is>
      </c>
      <c r="B18" s="4" t="inlineStr">
        <is>
          <t>17</t>
        </is>
      </c>
      <c r="C18" s="4" t="inlineStr">
        <is>
          <t>245</t>
        </is>
      </c>
      <c r="D18" s="4" t="inlineStr"/>
      <c r="E18" s="6" t="inlineStr">
        <is>
          <t>TRADE ADJUSTMENT ASSISTANCE</t>
        </is>
      </c>
      <c r="F18" s="7" t="n">
        <v>84904</v>
      </c>
      <c r="G18" s="6" t="inlineStr">
        <is>
          <t>N/A</t>
        </is>
      </c>
      <c r="H18" s="6" t="inlineStr"/>
      <c r="I18" s="6" t="inlineStr"/>
      <c r="J18" s="5" t="n">
        <v>84904</v>
      </c>
      <c r="K18" s="5" t="n">
        <v>0</v>
      </c>
      <c r="L18" s="6" t="inlineStr">
        <is>
          <t>N</t>
        </is>
      </c>
      <c r="M18" s="4" t="inlineStr"/>
      <c r="N18" s="6" t="inlineStr">
        <is>
          <t>N</t>
        </is>
      </c>
      <c r="O18" s="4" t="inlineStr">
        <is>
          <t>COLORADO DEPT OF LABOR AND EMPLOYMENT</t>
        </is>
      </c>
      <c r="P18" s="4" t="inlineStr">
        <is>
          <t>AD21-010/AD21-011</t>
        </is>
      </c>
      <c r="Q18" s="6" t="inlineStr">
        <is>
          <t>N</t>
        </is>
      </c>
      <c r="R18" s="7" t="inlineStr"/>
      <c r="S18" s="6" t="inlineStr">
        <is>
          <t>N</t>
        </is>
      </c>
      <c r="T18" s="6" t="inlineStr"/>
      <c r="U18" s="6" t="n">
        <v>0</v>
      </c>
      <c r="V18" s="3">
        <f>IF(OR(B18="",C18),"",CONCATENATE(B18,".",C18))</f>
        <v/>
      </c>
      <c r="W18">
        <f>UPPER(TRIM(H18))</f>
        <v/>
      </c>
      <c r="X18">
        <f>UPPER(TRIM(I18))</f>
        <v/>
      </c>
      <c r="Y18">
        <f>IF(V18&lt;&gt;"",IFERROR(INDEX(federal_program_name_lookup,MATCH(V18,aln_lookup,0)),""),"")</f>
        <v/>
      </c>
    </row>
    <row r="19">
      <c r="A19" t="inlineStr">
        <is>
          <t>AWARD-0018</t>
        </is>
      </c>
      <c r="B19" s="4" t="inlineStr">
        <is>
          <t>17</t>
        </is>
      </c>
      <c r="C19" s="4" t="inlineStr">
        <is>
          <t>273</t>
        </is>
      </c>
      <c r="D19" s="4" t="inlineStr"/>
      <c r="E19" s="6" t="inlineStr">
        <is>
          <t>TEMPORARY LABOR CERTIFICATION FOR FOREIGN WORKERS</t>
        </is>
      </c>
      <c r="F19" s="7" t="n">
        <v>7958</v>
      </c>
      <c r="G19" s="6" t="inlineStr">
        <is>
          <t>N/A</t>
        </is>
      </c>
      <c r="H19" s="6" t="inlineStr"/>
      <c r="I19" s="6" t="inlineStr"/>
      <c r="J19" s="5" t="n">
        <v>7958</v>
      </c>
      <c r="K19" s="5" t="n">
        <v>0</v>
      </c>
      <c r="L19" s="6" t="inlineStr">
        <is>
          <t>N</t>
        </is>
      </c>
      <c r="M19" s="4" t="inlineStr"/>
      <c r="N19" s="6" t="inlineStr">
        <is>
          <t>N</t>
        </is>
      </c>
      <c r="O19" s="4" t="inlineStr">
        <is>
          <t>COLORADO DEPT OF LABOR AND EMPLOYMENT</t>
        </is>
      </c>
      <c r="P19" s="4" t="inlineStr">
        <is>
          <t>AD21-013</t>
        </is>
      </c>
      <c r="Q19" s="6" t="inlineStr">
        <is>
          <t>N</t>
        </is>
      </c>
      <c r="R19" s="7" t="inlineStr"/>
      <c r="S19" s="6" t="inlineStr">
        <is>
          <t>N</t>
        </is>
      </c>
      <c r="T19" s="6" t="inlineStr"/>
      <c r="U19" s="6" t="n">
        <v>0</v>
      </c>
      <c r="V19" s="3">
        <f>IF(OR(B19="",C19),"",CONCATENATE(B19,".",C19))</f>
        <v/>
      </c>
      <c r="W19">
        <f>UPPER(TRIM(H19))</f>
        <v/>
      </c>
      <c r="X19">
        <f>UPPER(TRIM(I19))</f>
        <v/>
      </c>
      <c r="Y19">
        <f>IF(V19&lt;&gt;"",IFERROR(INDEX(federal_program_name_lookup,MATCH(V19,aln_lookup,0)),""),"")</f>
        <v/>
      </c>
    </row>
    <row r="20">
      <c r="A20" t="inlineStr">
        <is>
          <t>AWARD-0019</t>
        </is>
      </c>
      <c r="B20" s="4" t="inlineStr">
        <is>
          <t>17</t>
        </is>
      </c>
      <c r="C20" s="4" t="inlineStr">
        <is>
          <t>258</t>
        </is>
      </c>
      <c r="D20" s="4" t="inlineStr"/>
      <c r="E20" s="6" t="inlineStr">
        <is>
          <t>WIA ADULT PROGRAM</t>
        </is>
      </c>
      <c r="F20" s="7" t="n">
        <v>734489</v>
      </c>
      <c r="G20" s="6" t="inlineStr">
        <is>
          <t>WIOA CLUSTER</t>
        </is>
      </c>
      <c r="H20" s="6" t="inlineStr"/>
      <c r="I20" s="6" t="inlineStr"/>
      <c r="J20" s="5" t="n">
        <v>734489</v>
      </c>
      <c r="K20" s="5" t="n">
        <v>1759623</v>
      </c>
      <c r="L20" s="6" t="inlineStr">
        <is>
          <t>N</t>
        </is>
      </c>
      <c r="M20" s="4" t="inlineStr"/>
      <c r="N20" s="6" t="inlineStr">
        <is>
          <t>N</t>
        </is>
      </c>
      <c r="O20" s="4" t="inlineStr">
        <is>
          <t>COLORADO DEPT OF LABOR AND EMPLOYMENT</t>
        </is>
      </c>
      <c r="P20" s="4" t="inlineStr">
        <is>
          <t>AD21-001/AD21-012</t>
        </is>
      </c>
      <c r="Q20" s="6" t="inlineStr">
        <is>
          <t>N</t>
        </is>
      </c>
      <c r="R20" s="7" t="inlineStr"/>
      <c r="S20" s="6" t="inlineStr">
        <is>
          <t>N</t>
        </is>
      </c>
      <c r="T20" s="6" t="inlineStr"/>
      <c r="U20" s="6" t="n">
        <v>0</v>
      </c>
      <c r="V20" s="3">
        <f>IF(OR(B20="",C20),"",CONCATENATE(B20,".",C20))</f>
        <v/>
      </c>
      <c r="W20">
        <f>UPPER(TRIM(H20))</f>
        <v/>
      </c>
      <c r="X20">
        <f>UPPER(TRIM(I20))</f>
        <v/>
      </c>
      <c r="Y20">
        <f>IF(V20&lt;&gt;"",IFERROR(INDEX(federal_program_name_lookup,MATCH(V20,aln_lookup,0)),""),"")</f>
        <v/>
      </c>
    </row>
    <row r="21">
      <c r="A21" t="inlineStr">
        <is>
          <t>AWARD-0020</t>
        </is>
      </c>
      <c r="B21" s="4" t="inlineStr">
        <is>
          <t>17</t>
        </is>
      </c>
      <c r="C21" s="4" t="inlineStr">
        <is>
          <t>259</t>
        </is>
      </c>
      <c r="D21" s="4" t="inlineStr"/>
      <c r="E21" s="6" t="inlineStr">
        <is>
          <t>WIA YOUTH ACTIVITIES</t>
        </is>
      </c>
      <c r="F21" s="7" t="n">
        <v>605296</v>
      </c>
      <c r="G21" s="6" t="inlineStr">
        <is>
          <t>WIOA CLUSTER</t>
        </is>
      </c>
      <c r="H21" s="6" t="inlineStr"/>
      <c r="I21" s="6" t="inlineStr"/>
      <c r="J21" s="5" t="n">
        <v>605296</v>
      </c>
      <c r="K21" s="5" t="n">
        <v>1759623</v>
      </c>
      <c r="L21" s="6" t="inlineStr">
        <is>
          <t>N</t>
        </is>
      </c>
      <c r="M21" s="4" t="inlineStr"/>
      <c r="N21" s="6" t="inlineStr">
        <is>
          <t>N</t>
        </is>
      </c>
      <c r="O21" s="4" t="inlineStr">
        <is>
          <t>COLORADO DEPT OF LABOR AND EMPLOYMENT</t>
        </is>
      </c>
      <c r="P21" s="4" t="inlineStr">
        <is>
          <t>AD21-001</t>
        </is>
      </c>
      <c r="Q21" s="6" t="inlineStr">
        <is>
          <t>N</t>
        </is>
      </c>
      <c r="R21" s="7" t="inlineStr"/>
      <c r="S21" s="6" t="inlineStr">
        <is>
          <t>N</t>
        </is>
      </c>
      <c r="T21" s="6" t="inlineStr"/>
      <c r="U21" s="6" t="n">
        <v>0</v>
      </c>
      <c r="V21" s="3">
        <f>IF(OR(B21="",C21),"",CONCATENATE(B21,".",C21))</f>
        <v/>
      </c>
      <c r="W21">
        <f>UPPER(TRIM(H21))</f>
        <v/>
      </c>
      <c r="X21">
        <f>UPPER(TRIM(I21))</f>
        <v/>
      </c>
      <c r="Y21">
        <f>IF(V21&lt;&gt;"",IFERROR(INDEX(federal_program_name_lookup,MATCH(V21,aln_lookup,0)),""),"")</f>
        <v/>
      </c>
    </row>
    <row r="22">
      <c r="A22" t="inlineStr">
        <is>
          <t>AWARD-0021</t>
        </is>
      </c>
      <c r="B22" s="4" t="inlineStr">
        <is>
          <t>17</t>
        </is>
      </c>
      <c r="C22" s="4" t="inlineStr">
        <is>
          <t>278</t>
        </is>
      </c>
      <c r="D22" s="4" t="inlineStr"/>
      <c r="E22" s="6" t="inlineStr">
        <is>
          <t>WIA DISLOCATED WORKER FORMULA GRANTS</t>
        </is>
      </c>
      <c r="F22" s="7" t="n">
        <v>419838</v>
      </c>
      <c r="G22" s="6" t="inlineStr">
        <is>
          <t>WIOA CLUSTER</t>
        </is>
      </c>
      <c r="H22" s="6" t="inlineStr"/>
      <c r="I22" s="6" t="inlineStr"/>
      <c r="J22" s="5" t="n">
        <v>419838</v>
      </c>
      <c r="K22" s="5" t="n">
        <v>1759623</v>
      </c>
      <c r="L22" s="6" t="inlineStr">
        <is>
          <t>N</t>
        </is>
      </c>
      <c r="M22" s="4" t="inlineStr"/>
      <c r="N22" s="6" t="inlineStr">
        <is>
          <t>N</t>
        </is>
      </c>
      <c r="O22" s="4" t="inlineStr">
        <is>
          <t>COLORADO DEPT OF LABOR AND EMPLOYMENT</t>
        </is>
      </c>
      <c r="P22" s="4" t="inlineStr">
        <is>
          <t>VARIOUS</t>
        </is>
      </c>
      <c r="Q22" s="6" t="inlineStr">
        <is>
          <t>N</t>
        </is>
      </c>
      <c r="R22" s="7" t="inlineStr"/>
      <c r="S22" s="6" t="inlineStr">
        <is>
          <t>N</t>
        </is>
      </c>
      <c r="T22" s="6" t="inlineStr"/>
      <c r="U22" s="6" t="n">
        <v>0</v>
      </c>
      <c r="V22" s="3">
        <f>IF(OR(B22="",C22),"",CONCATENATE(B22,".",C22))</f>
        <v/>
      </c>
      <c r="W22">
        <f>UPPER(TRIM(H22))</f>
        <v/>
      </c>
      <c r="X22">
        <f>UPPER(TRIM(I22))</f>
        <v/>
      </c>
      <c r="Y22">
        <f>IF(V22&lt;&gt;"",IFERROR(INDEX(federal_program_name_lookup,MATCH(V22,aln_lookup,0)),""),"")</f>
        <v/>
      </c>
    </row>
    <row r="23">
      <c r="A23" t="inlineStr">
        <is>
          <t>AWARD-0022</t>
        </is>
      </c>
      <c r="B23" s="4" t="inlineStr">
        <is>
          <t>17</t>
        </is>
      </c>
      <c r="C23" s="4" t="inlineStr">
        <is>
          <t>207</t>
        </is>
      </c>
      <c r="D23" s="4" t="inlineStr"/>
      <c r="E23" s="6" t="inlineStr">
        <is>
          <t>EMPLOYMENT SERVICE/WAGNER-PEYSER FUNDED ACTIVITIES</t>
        </is>
      </c>
      <c r="F23" s="7" t="n">
        <v>726405</v>
      </c>
      <c r="G23" s="6" t="inlineStr">
        <is>
          <t>EMPLOYMENT SERVICE CLUSTER</t>
        </is>
      </c>
      <c r="H23" s="6" t="inlineStr"/>
      <c r="I23" s="6" t="inlineStr"/>
      <c r="J23" s="5" t="n">
        <v>726405</v>
      </c>
      <c r="K23" s="5" t="n">
        <v>740405</v>
      </c>
      <c r="L23" s="6" t="inlineStr">
        <is>
          <t>N</t>
        </is>
      </c>
      <c r="M23" s="4" t="inlineStr"/>
      <c r="N23" s="6" t="inlineStr">
        <is>
          <t>N</t>
        </is>
      </c>
      <c r="O23" s="4" t="inlineStr">
        <is>
          <t>COLORADO DEPT OF LABOR AND EMPLOYMENT</t>
        </is>
      </c>
      <c r="P23" s="4" t="inlineStr">
        <is>
          <t>AD21-001A</t>
        </is>
      </c>
      <c r="Q23" s="6" t="inlineStr">
        <is>
          <t>N</t>
        </is>
      </c>
      <c r="R23" s="7" t="inlineStr"/>
      <c r="S23" s="6" t="inlineStr">
        <is>
          <t>N</t>
        </is>
      </c>
      <c r="T23" s="6" t="inlineStr"/>
      <c r="U23" s="6" t="n">
        <v>0</v>
      </c>
      <c r="V23" s="3">
        <f>IF(OR(B23="",C23),"",CONCATENATE(B23,".",C23))</f>
        <v/>
      </c>
      <c r="W23">
        <f>UPPER(TRIM(H23))</f>
        <v/>
      </c>
      <c r="X23">
        <f>UPPER(TRIM(I23))</f>
        <v/>
      </c>
      <c r="Y23">
        <f>IF(V23&lt;&gt;"",IFERROR(INDEX(federal_program_name_lookup,MATCH(V23,aln_lookup,0)),""),"")</f>
        <v/>
      </c>
    </row>
    <row r="24">
      <c r="A24" t="inlineStr">
        <is>
          <t>AWARD-0023</t>
        </is>
      </c>
      <c r="B24" s="4" t="inlineStr">
        <is>
          <t>93</t>
        </is>
      </c>
      <c r="C24" s="4" t="inlineStr">
        <is>
          <t>556</t>
        </is>
      </c>
      <c r="D24" s="4" t="inlineStr"/>
      <c r="E24" s="6" t="inlineStr">
        <is>
          <t>PROMOTING SAFE AND STABLE FAMILIES</t>
        </is>
      </c>
      <c r="F24" s="7" t="n">
        <v>241034</v>
      </c>
      <c r="G24" s="6" t="inlineStr">
        <is>
          <t>N/A</t>
        </is>
      </c>
      <c r="H24" s="6" t="inlineStr"/>
      <c r="I24" s="6" t="inlineStr"/>
      <c r="J24" s="5" t="n">
        <v>241034</v>
      </c>
      <c r="K24" s="5" t="n">
        <v>0</v>
      </c>
      <c r="L24" s="6" t="inlineStr">
        <is>
          <t>N</t>
        </is>
      </c>
      <c r="M24" s="4" t="inlineStr"/>
      <c r="N24" s="6" t="inlineStr">
        <is>
          <t>N</t>
        </is>
      </c>
      <c r="O24" s="4" t="inlineStr">
        <is>
          <t>COLORADO DEPARTMENT OF HUMAN SERVICES</t>
        </is>
      </c>
      <c r="P24" s="4" t="inlineStr">
        <is>
          <t>NO PASSTHROUGH ID PROVIDED</t>
        </is>
      </c>
      <c r="Q24" s="6" t="inlineStr">
        <is>
          <t>N</t>
        </is>
      </c>
      <c r="R24" s="7" t="inlineStr"/>
      <c r="S24" s="6" t="inlineStr">
        <is>
          <t>N</t>
        </is>
      </c>
      <c r="T24" s="6" t="inlineStr"/>
      <c r="U24" s="6" t="n">
        <v>0</v>
      </c>
      <c r="V24" s="3">
        <f>IF(OR(B24="",C24),"",CONCATENATE(B24,".",C24))</f>
        <v/>
      </c>
      <c r="W24">
        <f>UPPER(TRIM(H24))</f>
        <v/>
      </c>
      <c r="X24">
        <f>UPPER(TRIM(I24))</f>
        <v/>
      </c>
      <c r="Y24">
        <f>IF(V24&lt;&gt;"",IFERROR(INDEX(federal_program_name_lookup,MATCH(V24,aln_lookup,0)),""),"")</f>
        <v/>
      </c>
    </row>
    <row r="25">
      <c r="A25" t="inlineStr">
        <is>
          <t>AWARD-0024</t>
        </is>
      </c>
      <c r="B25" s="4" t="inlineStr">
        <is>
          <t>17</t>
        </is>
      </c>
      <c r="C25" s="4" t="inlineStr">
        <is>
          <t>801</t>
        </is>
      </c>
      <c r="D25" s="4" t="inlineStr"/>
      <c r="E25" s="6" t="inlineStr">
        <is>
          <t>DISABLED VETERAN'S OUTREACH PROGRAM (DVOP)</t>
        </is>
      </c>
      <c r="F25" s="7" t="n">
        <v>14000</v>
      </c>
      <c r="G25" s="6" t="inlineStr">
        <is>
          <t>EMPLOYMENT SERVICE CLUSTER</t>
        </is>
      </c>
      <c r="H25" s="6" t="inlineStr"/>
      <c r="I25" s="6" t="inlineStr"/>
      <c r="J25" s="5" t="n">
        <v>14000</v>
      </c>
      <c r="K25" s="5" t="n">
        <v>740405</v>
      </c>
      <c r="L25" s="6" t="inlineStr">
        <is>
          <t>N</t>
        </is>
      </c>
      <c r="M25" s="4" t="inlineStr"/>
      <c r="N25" s="6" t="inlineStr">
        <is>
          <t>N</t>
        </is>
      </c>
      <c r="O25" s="4" t="inlineStr">
        <is>
          <t>COLORADO DEPT OF LABOR AND EMPLOYMENT</t>
        </is>
      </c>
      <c r="P25" s="4" t="inlineStr">
        <is>
          <t>AD20-012</t>
        </is>
      </c>
      <c r="Q25" s="6" t="inlineStr">
        <is>
          <t>N</t>
        </is>
      </c>
      <c r="R25" s="7" t="inlineStr"/>
      <c r="S25" s="6" t="inlineStr">
        <is>
          <t>N</t>
        </is>
      </c>
      <c r="T25" s="6" t="inlineStr"/>
      <c r="U25" s="6" t="n">
        <v>0</v>
      </c>
      <c r="V25" s="3">
        <f>IF(OR(B25="",C25),"",CONCATENATE(B25,".",C25))</f>
        <v/>
      </c>
      <c r="W25">
        <f>UPPER(TRIM(H25))</f>
        <v/>
      </c>
      <c r="X25">
        <f>UPPER(TRIM(I25))</f>
        <v/>
      </c>
      <c r="Y25">
        <f>IF(V25&lt;&gt;"",IFERROR(INDEX(federal_program_name_lookup,MATCH(V25,aln_lookup,0)),""),"")</f>
        <v/>
      </c>
    </row>
    <row r="26">
      <c r="A26" t="inlineStr">
        <is>
          <t>AWARD-0025</t>
        </is>
      </c>
      <c r="B26" s="4" t="inlineStr">
        <is>
          <t>14</t>
        </is>
      </c>
      <c r="C26" s="4" t="inlineStr">
        <is>
          <t>239</t>
        </is>
      </c>
      <c r="D26" s="4" t="inlineStr"/>
      <c r="E26" s="6" t="inlineStr">
        <is>
          <t>HOME INVESTMENT PARTNERSHIPS PROGRAM</t>
        </is>
      </c>
      <c r="F26" s="7" t="n">
        <v>136993</v>
      </c>
      <c r="G26" s="6" t="inlineStr">
        <is>
          <t>N/A</t>
        </is>
      </c>
      <c r="H26" s="6" t="inlineStr"/>
      <c r="I26" s="6" t="inlineStr"/>
      <c r="J26" s="5" t="n">
        <v>136993</v>
      </c>
      <c r="K26" s="5" t="n">
        <v>0</v>
      </c>
      <c r="L26" s="6" t="inlineStr">
        <is>
          <t>N</t>
        </is>
      </c>
      <c r="M26" s="4" t="inlineStr"/>
      <c r="N26" s="6" t="inlineStr">
        <is>
          <t>Y</t>
        </is>
      </c>
      <c r="O26" s="4" t="inlineStr"/>
      <c r="P26" s="4" t="inlineStr"/>
      <c r="Q26" s="6" t="inlineStr">
        <is>
          <t>Y</t>
        </is>
      </c>
      <c r="R26" s="7" t="n">
        <v>124454</v>
      </c>
      <c r="S26" s="6" t="inlineStr">
        <is>
          <t>N</t>
        </is>
      </c>
      <c r="T26" s="6" t="inlineStr"/>
      <c r="U26" s="6" t="n">
        <v>0</v>
      </c>
      <c r="V26" s="3">
        <f>IF(OR(B26="",C26),"",CONCATENATE(B26,".",C26))</f>
        <v/>
      </c>
      <c r="W26">
        <f>UPPER(TRIM(H26))</f>
        <v/>
      </c>
      <c r="X26">
        <f>UPPER(TRIM(I26))</f>
        <v/>
      </c>
      <c r="Y26">
        <f>IF(V26&lt;&gt;"",IFERROR(INDEX(federal_program_name_lookup,MATCH(V26,aln_lookup,0)),""),"")</f>
        <v/>
      </c>
    </row>
    <row r="27">
      <c r="A27" t="inlineStr">
        <is>
          <t>AWARD-0026</t>
        </is>
      </c>
      <c r="B27" s="4" t="inlineStr">
        <is>
          <t>14</t>
        </is>
      </c>
      <c r="C27" s="4" t="inlineStr">
        <is>
          <t>218</t>
        </is>
      </c>
      <c r="D27" s="4" t="inlineStr"/>
      <c r="E27" s="6" t="inlineStr">
        <is>
          <t>COMMUNITY DEVELOPMENT BLOCK GRANTS/ENTITLEMENT GRANTS</t>
        </is>
      </c>
      <c r="F27" s="7" t="n">
        <v>1623279</v>
      </c>
      <c r="G27" s="6" t="inlineStr">
        <is>
          <t>CDBG - ENTITLEMENT GRANTS CLUSTER</t>
        </is>
      </c>
      <c r="H27" s="6" t="inlineStr"/>
      <c r="I27" s="6" t="inlineStr"/>
      <c r="J27" s="5" t="n">
        <v>2203339</v>
      </c>
      <c r="K27" s="5" t="n">
        <v>2203339</v>
      </c>
      <c r="L27" s="6" t="inlineStr">
        <is>
          <t>N</t>
        </is>
      </c>
      <c r="M27" s="4" t="inlineStr"/>
      <c r="N27" s="6" t="inlineStr">
        <is>
          <t>Y</t>
        </is>
      </c>
      <c r="O27" s="4" t="inlineStr"/>
      <c r="P27" s="4" t="inlineStr"/>
      <c r="Q27" s="6" t="inlineStr">
        <is>
          <t>Y</t>
        </is>
      </c>
      <c r="R27" s="7" t="n">
        <v>1050238</v>
      </c>
      <c r="S27" s="6" t="inlineStr">
        <is>
          <t>N</t>
        </is>
      </c>
      <c r="T27" s="6" t="inlineStr"/>
      <c r="U27" s="6" t="n">
        <v>0</v>
      </c>
      <c r="V27" s="3">
        <f>IF(OR(B27="",C27),"",CONCATENATE(B27,".",C27))</f>
        <v/>
      </c>
      <c r="W27">
        <f>UPPER(TRIM(H27))</f>
        <v/>
      </c>
      <c r="X27">
        <f>UPPER(TRIM(I27))</f>
        <v/>
      </c>
      <c r="Y27">
        <f>IF(V27&lt;&gt;"",IFERROR(INDEX(federal_program_name_lookup,MATCH(V27,aln_lookup,0)),""),"")</f>
        <v/>
      </c>
    </row>
    <row r="28">
      <c r="A28" t="inlineStr">
        <is>
          <t>AWARD-0027</t>
        </is>
      </c>
      <c r="B28" s="4" t="inlineStr">
        <is>
          <t>14</t>
        </is>
      </c>
      <c r="C28" s="4" t="inlineStr">
        <is>
          <t>218</t>
        </is>
      </c>
      <c r="D28" s="4" t="inlineStr"/>
      <c r="E28" s="6" t="inlineStr">
        <is>
          <t>COMMUNITY DEVELOPMENT BLOCK GRANTS/ENTITLEMENT GRANTS</t>
        </is>
      </c>
      <c r="F28" s="7" t="n">
        <v>580060</v>
      </c>
      <c r="G28" s="6" t="inlineStr">
        <is>
          <t>CDBG - ENTITLEMENT GRANTS CLUSTER</t>
        </is>
      </c>
      <c r="H28" s="6" t="inlineStr"/>
      <c r="I28" s="6" t="inlineStr"/>
      <c r="J28" s="5" t="n">
        <v>2203339</v>
      </c>
      <c r="K28" s="5" t="n">
        <v>2203339</v>
      </c>
      <c r="L28" s="6" t="inlineStr">
        <is>
          <t>N</t>
        </is>
      </c>
      <c r="M28" s="4" t="inlineStr"/>
      <c r="N28" s="6" t="inlineStr">
        <is>
          <t>N</t>
        </is>
      </c>
      <c r="O28" s="4" t="inlineStr">
        <is>
          <t>CITY OF WESTMINSTER</t>
        </is>
      </c>
      <c r="P28" s="4" t="inlineStr">
        <is>
          <t>NO PASSTHROUGH ID PROVIDED</t>
        </is>
      </c>
      <c r="Q28" s="6" t="inlineStr">
        <is>
          <t>Y</t>
        </is>
      </c>
      <c r="R28" s="7" t="n">
        <v>580060</v>
      </c>
      <c r="S28" s="6" t="inlineStr">
        <is>
          <t>N</t>
        </is>
      </c>
      <c r="T28" s="6" t="inlineStr"/>
      <c r="U28" s="6" t="n">
        <v>0</v>
      </c>
      <c r="V28" s="3">
        <f>IF(OR(B28="",C28),"",CONCATENATE(B28,".",C28))</f>
        <v/>
      </c>
      <c r="W28">
        <f>UPPER(TRIM(H28))</f>
        <v/>
      </c>
      <c r="X28">
        <f>UPPER(TRIM(I28))</f>
        <v/>
      </c>
      <c r="Y28">
        <f>IF(V28&lt;&gt;"",IFERROR(INDEX(federal_program_name_lookup,MATCH(V28,aln_lookup,0)),""),"")</f>
        <v/>
      </c>
    </row>
    <row r="29">
      <c r="A29" t="inlineStr">
        <is>
          <t>AWARD-0028</t>
        </is>
      </c>
      <c r="B29" s="4" t="inlineStr">
        <is>
          <t>97</t>
        </is>
      </c>
      <c r="C29" s="4" t="inlineStr">
        <is>
          <t>042</t>
        </is>
      </c>
      <c r="D29" s="4" t="inlineStr"/>
      <c r="E29" s="6" t="inlineStr">
        <is>
          <t>EMERGENCY MANAGEMENT PERFORMANCE GRANTS</t>
        </is>
      </c>
      <c r="F29" s="7" t="n">
        <v>77000</v>
      </c>
      <c r="G29" s="6" t="inlineStr">
        <is>
          <t>N/A</t>
        </is>
      </c>
      <c r="H29" s="6" t="inlineStr"/>
      <c r="I29" s="6" t="inlineStr"/>
      <c r="J29" s="5" t="n">
        <v>77000</v>
      </c>
      <c r="K29" s="5" t="n">
        <v>0</v>
      </c>
      <c r="L29" s="6" t="inlineStr">
        <is>
          <t>N</t>
        </is>
      </c>
      <c r="M29" s="4" t="inlineStr"/>
      <c r="N29" s="6" t="inlineStr">
        <is>
          <t>N</t>
        </is>
      </c>
      <c r="O29" s="4" t="inlineStr">
        <is>
          <t>COLORADO DEPARTMENT OF PUBLIC SAFETY</t>
        </is>
      </c>
      <c r="P29" s="4" t="inlineStr">
        <is>
          <t>19-EM-20-01</t>
        </is>
      </c>
      <c r="Q29" s="6" t="inlineStr">
        <is>
          <t>N</t>
        </is>
      </c>
      <c r="R29" s="7" t="inlineStr"/>
      <c r="S29" s="6" t="inlineStr">
        <is>
          <t>N</t>
        </is>
      </c>
      <c r="T29" s="6" t="inlineStr"/>
      <c r="U29" s="6" t="n">
        <v>0</v>
      </c>
      <c r="V29" s="3">
        <f>IF(OR(B29="",C29),"",CONCATENATE(B29,".",C29))</f>
        <v/>
      </c>
      <c r="W29">
        <f>UPPER(TRIM(H29))</f>
        <v/>
      </c>
      <c r="X29">
        <f>UPPER(TRIM(I29))</f>
        <v/>
      </c>
      <c r="Y29">
        <f>IF(V29&lt;&gt;"",IFERROR(INDEX(federal_program_name_lookup,MATCH(V29,aln_lookup,0)),""),"")</f>
        <v/>
      </c>
    </row>
    <row r="30">
      <c r="A30" t="inlineStr">
        <is>
          <t>AWARD-0029</t>
        </is>
      </c>
      <c r="B30" s="4" t="inlineStr">
        <is>
          <t>97</t>
        </is>
      </c>
      <c r="C30" s="4" t="inlineStr">
        <is>
          <t>067</t>
        </is>
      </c>
      <c r="D30" s="4" t="inlineStr"/>
      <c r="E30" s="6" t="inlineStr">
        <is>
          <t>HOMELAND SECURITY GRANT PROGRAM</t>
        </is>
      </c>
      <c r="F30" s="7" t="n">
        <v>5400</v>
      </c>
      <c r="G30" s="6" t="inlineStr">
        <is>
          <t>N/A</t>
        </is>
      </c>
      <c r="H30" s="6" t="inlineStr"/>
      <c r="I30" s="6" t="inlineStr"/>
      <c r="J30" s="5" t="n">
        <v>5400</v>
      </c>
      <c r="K30" s="5" t="n">
        <v>0</v>
      </c>
      <c r="L30" s="6" t="inlineStr">
        <is>
          <t>N</t>
        </is>
      </c>
      <c r="M30" s="4" t="inlineStr"/>
      <c r="N30" s="6" t="inlineStr">
        <is>
          <t>N</t>
        </is>
      </c>
      <c r="O30" s="4" t="inlineStr">
        <is>
          <t>ARAPAHOE COUNTY</t>
        </is>
      </c>
      <c r="P30" s="4" t="inlineStr">
        <is>
          <t>20SHS19NCR</t>
        </is>
      </c>
      <c r="Q30" s="6" t="inlineStr">
        <is>
          <t>N</t>
        </is>
      </c>
      <c r="R30" s="7" t="inlineStr"/>
      <c r="S30" s="6" t="inlineStr">
        <is>
          <t>N</t>
        </is>
      </c>
      <c r="T30" s="6" t="inlineStr"/>
      <c r="U30" s="6" t="n">
        <v>0</v>
      </c>
      <c r="V30" s="3">
        <f>IF(OR(B30="",C30),"",CONCATENATE(B30,".",C30))</f>
        <v/>
      </c>
      <c r="W30">
        <f>UPPER(TRIM(H30))</f>
        <v/>
      </c>
      <c r="X30">
        <f>UPPER(TRIM(I30))</f>
        <v/>
      </c>
      <c r="Y30">
        <f>IF(V30&lt;&gt;"",IFERROR(INDEX(federal_program_name_lookup,MATCH(V30,aln_lookup,0)),""),"")</f>
        <v/>
      </c>
    </row>
    <row r="31">
      <c r="A31" t="inlineStr">
        <is>
          <t>AWARD-0030</t>
        </is>
      </c>
      <c r="B31" s="4" t="inlineStr">
        <is>
          <t>16</t>
        </is>
      </c>
      <c r="C31" s="4" t="inlineStr">
        <is>
          <t>034</t>
        </is>
      </c>
      <c r="D31" s="4" t="inlineStr"/>
      <c r="E31" s="6" t="inlineStr">
        <is>
          <t>COVID-19 CORONAVIRUS EMERGENCY SUPPLEMENTAL FUNDING PROGRAM</t>
        </is>
      </c>
      <c r="F31" s="7" t="n">
        <v>153439</v>
      </c>
      <c r="G31" s="6" t="inlineStr">
        <is>
          <t>N/A</t>
        </is>
      </c>
      <c r="H31" s="6" t="inlineStr"/>
      <c r="I31" s="6" t="inlineStr"/>
      <c r="J31" s="5" t="n">
        <v>153439</v>
      </c>
      <c r="K31" s="5" t="n">
        <v>0</v>
      </c>
      <c r="L31" s="6" t="inlineStr">
        <is>
          <t>N</t>
        </is>
      </c>
      <c r="M31" s="4" t="inlineStr"/>
      <c r="N31" s="6" t="inlineStr">
        <is>
          <t>Y</t>
        </is>
      </c>
      <c r="O31" s="4" t="inlineStr"/>
      <c r="P31" s="4" t="inlineStr"/>
      <c r="Q31" s="6" t="inlineStr">
        <is>
          <t>N</t>
        </is>
      </c>
      <c r="R31" s="7" t="inlineStr"/>
      <c r="S31" s="6" t="inlineStr">
        <is>
          <t>N</t>
        </is>
      </c>
      <c r="T31" s="6" t="inlineStr"/>
      <c r="U31" s="6" t="n">
        <v>0</v>
      </c>
      <c r="V31" s="3">
        <f>IF(OR(B31="",C31),"",CONCATENATE(B31,".",C31))</f>
        <v/>
      </c>
      <c r="W31">
        <f>UPPER(TRIM(H31))</f>
        <v/>
      </c>
      <c r="X31">
        <f>UPPER(TRIM(I31))</f>
        <v/>
      </c>
      <c r="Y31">
        <f>IF(V31&lt;&gt;"",IFERROR(INDEX(federal_program_name_lookup,MATCH(V31,aln_lookup,0)),""),"")</f>
        <v/>
      </c>
    </row>
    <row r="32">
      <c r="A32" t="inlineStr">
        <is>
          <t>AWARD-0031</t>
        </is>
      </c>
      <c r="B32" s="4" t="inlineStr">
        <is>
          <t>16</t>
        </is>
      </c>
      <c r="C32" s="4" t="inlineStr">
        <is>
          <t>575</t>
        </is>
      </c>
      <c r="D32" s="4" t="inlineStr"/>
      <c r="E32" s="6" t="inlineStr">
        <is>
          <t>CRIME VICTIM ASSISTANCE</t>
        </is>
      </c>
      <c r="F32" s="7" t="n">
        <v>251746</v>
      </c>
      <c r="G32" s="6" t="inlineStr">
        <is>
          <t>N/A</t>
        </is>
      </c>
      <c r="H32" s="6" t="inlineStr"/>
      <c r="I32" s="6" t="inlineStr"/>
      <c r="J32" s="5" t="n">
        <v>251746</v>
      </c>
      <c r="K32" s="5" t="n">
        <v>0</v>
      </c>
      <c r="L32" s="6" t="inlineStr">
        <is>
          <t>N</t>
        </is>
      </c>
      <c r="M32" s="4" t="inlineStr"/>
      <c r="N32" s="6" t="inlineStr">
        <is>
          <t>N</t>
        </is>
      </c>
      <c r="O32" s="4" t="inlineStr">
        <is>
          <t>COLORADO DEPARTMENT OF PUBLIC SAFETY</t>
        </is>
      </c>
      <c r="P32" s="4" t="inlineStr">
        <is>
          <t>2015VA16013652-17</t>
        </is>
      </c>
      <c r="Q32" s="6" t="inlineStr">
        <is>
          <t>N</t>
        </is>
      </c>
      <c r="R32" s="7" t="inlineStr"/>
      <c r="S32" s="6" t="inlineStr">
        <is>
          <t>N</t>
        </is>
      </c>
      <c r="T32" s="6" t="inlineStr"/>
      <c r="U32" s="6" t="n">
        <v>0</v>
      </c>
      <c r="V32" s="3">
        <f>IF(OR(B32="",C32),"",CONCATENATE(B32,".",C32))</f>
        <v/>
      </c>
      <c r="W32">
        <f>UPPER(TRIM(H32))</f>
        <v/>
      </c>
      <c r="X32">
        <f>UPPER(TRIM(I32))</f>
        <v/>
      </c>
      <c r="Y32">
        <f>IF(V32&lt;&gt;"",IFERROR(INDEX(federal_program_name_lookup,MATCH(V32,aln_lookup,0)),""),"")</f>
        <v/>
      </c>
    </row>
    <row r="33">
      <c r="A33" t="inlineStr">
        <is>
          <t>AWARD-0032</t>
        </is>
      </c>
      <c r="B33" s="4" t="inlineStr">
        <is>
          <t>16</t>
        </is>
      </c>
      <c r="C33" s="4" t="inlineStr">
        <is>
          <t>576</t>
        </is>
      </c>
      <c r="D33" s="4" t="inlineStr"/>
      <c r="E33" s="6" t="inlineStr">
        <is>
          <t>CRIME VICTIM COMPENSATION</t>
        </is>
      </c>
      <c r="F33" s="7" t="n">
        <v>738295</v>
      </c>
      <c r="G33" s="6" t="inlineStr">
        <is>
          <t>N/A</t>
        </is>
      </c>
      <c r="H33" s="6" t="inlineStr"/>
      <c r="I33" s="6" t="inlineStr"/>
      <c r="J33" s="5" t="n">
        <v>738295</v>
      </c>
      <c r="K33" s="5" t="n">
        <v>0</v>
      </c>
      <c r="L33" s="6" t="inlineStr">
        <is>
          <t>N</t>
        </is>
      </c>
      <c r="M33" s="4" t="inlineStr"/>
      <c r="N33" s="6" t="inlineStr">
        <is>
          <t>N</t>
        </is>
      </c>
      <c r="O33" s="4" t="inlineStr">
        <is>
          <t>COLORADO DEPARTMENT OF PUBLIC SAFETY</t>
        </is>
      </c>
      <c r="P33" s="4" t="inlineStr">
        <is>
          <t>96726 16-VC-17</t>
        </is>
      </c>
      <c r="Q33" s="6" t="inlineStr">
        <is>
          <t>N</t>
        </is>
      </c>
      <c r="R33" s="7" t="inlineStr"/>
      <c r="S33" s="6" t="inlineStr">
        <is>
          <t>N</t>
        </is>
      </c>
      <c r="T33" s="6" t="inlineStr"/>
      <c r="U33" s="6" t="n">
        <v>0</v>
      </c>
      <c r="V33" s="3">
        <f>IF(OR(B33="",C33),"",CONCATENATE(B33,".",C33))</f>
        <v/>
      </c>
      <c r="W33">
        <f>UPPER(TRIM(H33))</f>
        <v/>
      </c>
      <c r="X33">
        <f>UPPER(TRIM(I33))</f>
        <v/>
      </c>
      <c r="Y33">
        <f>IF(V33&lt;&gt;"",IFERROR(INDEX(federal_program_name_lookup,MATCH(V33,aln_lookup,0)),""),"")</f>
        <v/>
      </c>
    </row>
    <row r="34">
      <c r="A34" t="inlineStr">
        <is>
          <t>AWARD-0033</t>
        </is>
      </c>
      <c r="B34" s="4" t="inlineStr">
        <is>
          <t>16</t>
        </is>
      </c>
      <c r="C34" s="4" t="inlineStr">
        <is>
          <t>738</t>
        </is>
      </c>
      <c r="D34" s="4" t="inlineStr"/>
      <c r="E34" s="6" t="inlineStr">
        <is>
          <t>EDWARD BYRNE MEMORIAL JUSTICE ASSISTANCE GRANT PROGRAM</t>
        </is>
      </c>
      <c r="F34" s="7" t="n">
        <v>10275</v>
      </c>
      <c r="G34" s="6" t="inlineStr">
        <is>
          <t>N/A</t>
        </is>
      </c>
      <c r="H34" s="6" t="inlineStr"/>
      <c r="I34" s="6" t="inlineStr"/>
      <c r="J34" s="5" t="n">
        <v>10275</v>
      </c>
      <c r="K34" s="5" t="n">
        <v>0</v>
      </c>
      <c r="L34" s="6" t="inlineStr">
        <is>
          <t>N</t>
        </is>
      </c>
      <c r="M34" s="4" t="inlineStr"/>
      <c r="N34" s="6" t="inlineStr">
        <is>
          <t>N</t>
        </is>
      </c>
      <c r="O34" s="4" t="inlineStr">
        <is>
          <t>COLORADO DEPARTMENT OF PUBLIC SAFETY</t>
        </is>
      </c>
      <c r="P34" s="4" t="inlineStr">
        <is>
          <t>2016-MU-BX-0115</t>
        </is>
      </c>
      <c r="Q34" s="6" t="inlineStr">
        <is>
          <t>N</t>
        </is>
      </c>
      <c r="R34" s="7" t="inlineStr"/>
      <c r="S34" s="6" t="inlineStr">
        <is>
          <t>N</t>
        </is>
      </c>
      <c r="T34" s="6" t="inlineStr"/>
      <c r="U34" s="6" t="n">
        <v>0</v>
      </c>
      <c r="V34" s="3">
        <f>IF(OR(B34="",C34),"",CONCATENATE(B34,".",C34))</f>
        <v/>
      </c>
      <c r="W34">
        <f>UPPER(TRIM(H34))</f>
        <v/>
      </c>
      <c r="X34">
        <f>UPPER(TRIM(I34))</f>
        <v/>
      </c>
      <c r="Y34">
        <f>IF(V34&lt;&gt;"",IFERROR(INDEX(federal_program_name_lookup,MATCH(V34,aln_lookup,0)),""),"")</f>
        <v/>
      </c>
    </row>
    <row r="35">
      <c r="A35" t="inlineStr">
        <is>
          <t>AWARD-0034</t>
        </is>
      </c>
      <c r="B35" s="4" t="inlineStr">
        <is>
          <t>93</t>
        </is>
      </c>
      <c r="C35" s="4" t="inlineStr">
        <is>
          <t>558</t>
        </is>
      </c>
      <c r="D35" s="4" t="inlineStr"/>
      <c r="E35" s="6" t="inlineStr">
        <is>
          <t>TEMPORARY ASSISTANCE FOR NEEDY FAMILIES</t>
        </is>
      </c>
      <c r="F35" s="7" t="n">
        <v>14172941</v>
      </c>
      <c r="G35" s="6" t="inlineStr">
        <is>
          <t>N/A</t>
        </is>
      </c>
      <c r="H35" s="6" t="inlineStr"/>
      <c r="I35" s="6" t="inlineStr"/>
      <c r="J35" s="5" t="n">
        <v>14172941</v>
      </c>
      <c r="K35" s="5" t="n">
        <v>0</v>
      </c>
      <c r="L35" s="6" t="inlineStr">
        <is>
          <t>N</t>
        </is>
      </c>
      <c r="M35" s="4" t="inlineStr"/>
      <c r="N35" s="6" t="inlineStr">
        <is>
          <t>N</t>
        </is>
      </c>
      <c r="O35" s="4" t="inlineStr">
        <is>
          <t>COLORADO DEPARTMENT OF HUMAN SERVICES</t>
        </is>
      </c>
      <c r="P35" s="4" t="inlineStr">
        <is>
          <t>NO PASSTHROUGH ID PROVIDED</t>
        </is>
      </c>
      <c r="Q35" s="6" t="inlineStr">
        <is>
          <t>N</t>
        </is>
      </c>
      <c r="R35" s="7" t="inlineStr"/>
      <c r="S35" s="6" t="inlineStr">
        <is>
          <t>N</t>
        </is>
      </c>
      <c r="T35" s="6" t="inlineStr"/>
      <c r="U35" s="6" t="n">
        <v>0</v>
      </c>
      <c r="V35" s="3">
        <f>IF(OR(B35="",C35),"",CONCATENATE(B35,".",C35))</f>
        <v/>
      </c>
      <c r="W35">
        <f>UPPER(TRIM(H35))</f>
        <v/>
      </c>
      <c r="X35">
        <f>UPPER(TRIM(I35))</f>
        <v/>
      </c>
      <c r="Y35">
        <f>IF(V35&lt;&gt;"",IFERROR(INDEX(federal_program_name_lookup,MATCH(V35,aln_lookup,0)),""),"")</f>
        <v/>
      </c>
    </row>
    <row r="36">
      <c r="A36" t="inlineStr">
        <is>
          <t>AWARD-0035</t>
        </is>
      </c>
      <c r="B36" s="4" t="inlineStr">
        <is>
          <t>20</t>
        </is>
      </c>
      <c r="C36" s="4" t="inlineStr">
        <is>
          <t>106</t>
        </is>
      </c>
      <c r="D36" s="4" t="inlineStr"/>
      <c r="E36" s="6" t="inlineStr">
        <is>
          <t>AIRPORT IMPROVEMENT PROGRAM</t>
        </is>
      </c>
      <c r="F36" s="7" t="n">
        <v>313659</v>
      </c>
      <c r="G36" s="6" t="inlineStr">
        <is>
          <t>N/A</t>
        </is>
      </c>
      <c r="H36" s="6" t="inlineStr"/>
      <c r="I36" s="6" t="inlineStr"/>
      <c r="J36" s="5" t="n">
        <v>382659</v>
      </c>
      <c r="K36" s="5" t="n">
        <v>0</v>
      </c>
      <c r="L36" s="6" t="inlineStr">
        <is>
          <t>N</t>
        </is>
      </c>
      <c r="M36" s="4" t="inlineStr"/>
      <c r="N36" s="6" t="inlineStr">
        <is>
          <t>Y</t>
        </is>
      </c>
      <c r="O36" s="4" t="inlineStr"/>
      <c r="P36" s="4" t="inlineStr"/>
      <c r="Q36" s="6" t="inlineStr">
        <is>
          <t>N</t>
        </is>
      </c>
      <c r="R36" s="7" t="inlineStr"/>
      <c r="S36" s="6" t="inlineStr">
        <is>
          <t>N</t>
        </is>
      </c>
      <c r="T36" s="6" t="inlineStr"/>
      <c r="U36" s="6" t="n">
        <v>0</v>
      </c>
      <c r="V36" s="3">
        <f>IF(OR(B36="",C36),"",CONCATENATE(B36,".",C36))</f>
        <v/>
      </c>
      <c r="W36">
        <f>UPPER(TRIM(H36))</f>
        <v/>
      </c>
      <c r="X36">
        <f>UPPER(TRIM(I36))</f>
        <v/>
      </c>
      <c r="Y36">
        <f>IF(V36&lt;&gt;"",IFERROR(INDEX(federal_program_name_lookup,MATCH(V36,aln_lookup,0)),""),"")</f>
        <v/>
      </c>
    </row>
    <row r="37">
      <c r="A37" t="inlineStr">
        <is>
          <t>AWARD-0036</t>
        </is>
      </c>
      <c r="B37" s="4" t="inlineStr">
        <is>
          <t>20</t>
        </is>
      </c>
      <c r="C37" s="4" t="inlineStr">
        <is>
          <t>106</t>
        </is>
      </c>
      <c r="D37" s="4" t="inlineStr"/>
      <c r="E37" s="6" t="inlineStr">
        <is>
          <t>COVID-19 AIRPORT IMPROVEMENT PROGRAM</t>
        </is>
      </c>
      <c r="F37" s="7" t="n">
        <v>69000</v>
      </c>
      <c r="G37" s="6" t="inlineStr">
        <is>
          <t>N/A</t>
        </is>
      </c>
      <c r="H37" s="6" t="inlineStr"/>
      <c r="I37" s="6" t="inlineStr"/>
      <c r="J37" s="5" t="n">
        <v>382659</v>
      </c>
      <c r="K37" s="5" t="n">
        <v>0</v>
      </c>
      <c r="L37" s="6" t="inlineStr">
        <is>
          <t>N</t>
        </is>
      </c>
      <c r="M37" s="4" t="inlineStr"/>
      <c r="N37" s="6" t="inlineStr">
        <is>
          <t>Y</t>
        </is>
      </c>
      <c r="O37" s="4" t="inlineStr"/>
      <c r="P37" s="4" t="inlineStr"/>
      <c r="Q37" s="6" t="inlineStr">
        <is>
          <t>N</t>
        </is>
      </c>
      <c r="R37" s="7" t="inlineStr"/>
      <c r="S37" s="6" t="inlineStr">
        <is>
          <t>N</t>
        </is>
      </c>
      <c r="T37" s="6" t="inlineStr"/>
      <c r="U37" s="6" t="n">
        <v>0</v>
      </c>
      <c r="V37" s="3">
        <f>IF(OR(B37="",C37),"",CONCATENATE(B37,".",C37))</f>
        <v/>
      </c>
      <c r="W37">
        <f>UPPER(TRIM(H37))</f>
        <v/>
      </c>
      <c r="X37">
        <f>UPPER(TRIM(I37))</f>
        <v/>
      </c>
      <c r="Y37">
        <f>IF(V37&lt;&gt;"",IFERROR(INDEX(federal_program_name_lookup,MATCH(V37,aln_lookup,0)),""),"")</f>
        <v/>
      </c>
    </row>
    <row r="38">
      <c r="A38" t="inlineStr">
        <is>
          <t>AWARD-0037</t>
        </is>
      </c>
      <c r="B38" s="4" t="inlineStr">
        <is>
          <t>20</t>
        </is>
      </c>
      <c r="C38" s="4" t="inlineStr">
        <is>
          <t>616</t>
        </is>
      </c>
      <c r="D38" s="4" t="inlineStr"/>
      <c r="E38" s="6" t="inlineStr">
        <is>
          <t>NATIONAL PRIORITY SAFETY PROGRAMS</t>
        </is>
      </c>
      <c r="F38" s="7" t="n">
        <v>69082</v>
      </c>
      <c r="G38" s="6" t="inlineStr">
        <is>
          <t>HIGHWAY SAFETY CLUSTER</t>
        </is>
      </c>
      <c r="H38" s="6" t="inlineStr"/>
      <c r="I38" s="6" t="inlineStr"/>
      <c r="J38" s="5" t="n">
        <v>69082</v>
      </c>
      <c r="K38" s="5" t="n">
        <v>69082</v>
      </c>
      <c r="L38" s="6" t="inlineStr">
        <is>
          <t>N</t>
        </is>
      </c>
      <c r="M38" s="4" t="inlineStr"/>
      <c r="N38" s="6" t="inlineStr">
        <is>
          <t>N</t>
        </is>
      </c>
      <c r="O38" s="4" t="inlineStr">
        <is>
          <t>COLORADO DEPARTMENT OF TRANSPORTATION</t>
        </is>
      </c>
      <c r="P38" s="4" t="inlineStr">
        <is>
          <t>17NHTSA405D.1120</t>
        </is>
      </c>
      <c r="Q38" s="6" t="inlineStr">
        <is>
          <t>N</t>
        </is>
      </c>
      <c r="R38" s="7" t="inlineStr"/>
      <c r="S38" s="6" t="inlineStr">
        <is>
          <t>N</t>
        </is>
      </c>
      <c r="T38" s="6" t="inlineStr"/>
      <c r="U38" s="6" t="n">
        <v>0</v>
      </c>
      <c r="V38" s="3">
        <f>IF(OR(B38="",C38),"",CONCATENATE(B38,".",C38))</f>
        <v/>
      </c>
      <c r="W38">
        <f>UPPER(TRIM(H38))</f>
        <v/>
      </c>
      <c r="X38">
        <f>UPPER(TRIM(I38))</f>
        <v/>
      </c>
      <c r="Y38">
        <f>IF(V38&lt;&gt;"",IFERROR(INDEX(federal_program_name_lookup,MATCH(V38,aln_lookup,0)),""),"")</f>
        <v/>
      </c>
    </row>
    <row r="39">
      <c r="A39" t="inlineStr">
        <is>
          <t>AWARD-0038</t>
        </is>
      </c>
      <c r="B39" s="4" t="inlineStr">
        <is>
          <t>21</t>
        </is>
      </c>
      <c r="C39" s="4" t="inlineStr">
        <is>
          <t>023</t>
        </is>
      </c>
      <c r="D39" s="4" t="inlineStr"/>
      <c r="E39" s="6" t="inlineStr">
        <is>
          <t>COVID-19 EMERGENCY RENTAL ASSISTANCE PROGRAM</t>
        </is>
      </c>
      <c r="F39" s="7" t="n">
        <v>19963940</v>
      </c>
      <c r="G39" s="6" t="inlineStr">
        <is>
          <t>N/A</t>
        </is>
      </c>
      <c r="H39" s="6" t="inlineStr"/>
      <c r="I39" s="6" t="inlineStr"/>
      <c r="J39" s="5" t="n">
        <v>19963940</v>
      </c>
      <c r="K39" s="5" t="n">
        <v>0</v>
      </c>
      <c r="L39" s="6" t="inlineStr">
        <is>
          <t>N</t>
        </is>
      </c>
      <c r="M39" s="4" t="inlineStr"/>
      <c r="N39" s="6" t="inlineStr">
        <is>
          <t>Y</t>
        </is>
      </c>
      <c r="O39" s="4" t="inlineStr"/>
      <c r="P39" s="4" t="inlineStr"/>
      <c r="Q39" s="6" t="inlineStr">
        <is>
          <t>Y</t>
        </is>
      </c>
      <c r="R39" s="7" t="n">
        <v>19963940</v>
      </c>
      <c r="S39" s="6" t="inlineStr">
        <is>
          <t>Y</t>
        </is>
      </c>
      <c r="T39" s="6" t="inlineStr">
        <is>
          <t>U</t>
        </is>
      </c>
      <c r="U39" s="6" t="n">
        <v>1</v>
      </c>
      <c r="V39" s="3">
        <f>IF(OR(B39="",C39),"",CONCATENATE(B39,".",C39))</f>
        <v/>
      </c>
      <c r="W39">
        <f>UPPER(TRIM(H39))</f>
        <v/>
      </c>
      <c r="X39">
        <f>UPPER(TRIM(I39))</f>
        <v/>
      </c>
      <c r="Y39">
        <f>IF(V39&lt;&gt;"",IFERROR(INDEX(federal_program_name_lookup,MATCH(V39,aln_lookup,0)),""),"")</f>
        <v/>
      </c>
    </row>
    <row r="40">
      <c r="A40" t="inlineStr">
        <is>
          <t>AWARD-0039</t>
        </is>
      </c>
      <c r="B40" s="4" t="inlineStr">
        <is>
          <t>21</t>
        </is>
      </c>
      <c r="C40" s="4" t="inlineStr">
        <is>
          <t>027</t>
        </is>
      </c>
      <c r="D40" s="4" t="inlineStr"/>
      <c r="E40" s="6" t="inlineStr">
        <is>
          <t>COVID-19 CORONAVIRUS STATE AND LOCAL FISCAL RECOVERY FUNDS</t>
        </is>
      </c>
      <c r="F40" s="7" t="n">
        <v>1228727</v>
      </c>
      <c r="G40" s="6" t="inlineStr">
        <is>
          <t>N/A</t>
        </is>
      </c>
      <c r="H40" s="6" t="inlineStr"/>
      <c r="I40" s="6" t="inlineStr"/>
      <c r="J40" s="5" t="n">
        <v>1235126</v>
      </c>
      <c r="K40" s="5" t="n">
        <v>0</v>
      </c>
      <c r="L40" s="6" t="inlineStr">
        <is>
          <t>N</t>
        </is>
      </c>
      <c r="M40" s="4" t="inlineStr"/>
      <c r="N40" s="6" t="inlineStr">
        <is>
          <t>Y</t>
        </is>
      </c>
      <c r="O40" s="4" t="inlineStr"/>
      <c r="P40" s="4" t="inlineStr"/>
      <c r="Q40" s="6" t="inlineStr">
        <is>
          <t>Y</t>
        </is>
      </c>
      <c r="R40" s="7" t="n">
        <v>16382</v>
      </c>
      <c r="S40" s="6" t="inlineStr">
        <is>
          <t>Y</t>
        </is>
      </c>
      <c r="T40" s="6" t="inlineStr">
        <is>
          <t>U</t>
        </is>
      </c>
      <c r="U40" s="6" t="n">
        <v>1</v>
      </c>
      <c r="V40" s="3">
        <f>IF(OR(B40="",C40),"",CONCATENATE(B40,".",C40))</f>
        <v/>
      </c>
      <c r="W40">
        <f>UPPER(TRIM(H40))</f>
        <v/>
      </c>
      <c r="X40">
        <f>UPPER(TRIM(I40))</f>
        <v/>
      </c>
      <c r="Y40">
        <f>IF(V40&lt;&gt;"",IFERROR(INDEX(federal_program_name_lookup,MATCH(V40,aln_lookup,0)),""),"")</f>
        <v/>
      </c>
    </row>
    <row r="41">
      <c r="A41" t="inlineStr">
        <is>
          <t>AWARD-0040</t>
        </is>
      </c>
      <c r="B41" s="4" t="inlineStr">
        <is>
          <t>21</t>
        </is>
      </c>
      <c r="C41" s="4" t="inlineStr">
        <is>
          <t>027</t>
        </is>
      </c>
      <c r="D41" s="4" t="inlineStr"/>
      <c r="E41" s="6" t="inlineStr">
        <is>
          <t>COVID-19 CORONAVIRUS STATE AND LOCAL FISCAL RECOVERY FUNDS</t>
        </is>
      </c>
      <c r="F41" s="7" t="n">
        <v>6399</v>
      </c>
      <c r="G41" s="6" t="inlineStr">
        <is>
          <t>N/A</t>
        </is>
      </c>
      <c r="H41" s="6" t="inlineStr"/>
      <c r="I41" s="6" t="inlineStr"/>
      <c r="J41" s="5" t="n">
        <v>1235126</v>
      </c>
      <c r="K41" s="5" t="n">
        <v>0</v>
      </c>
      <c r="L41" s="6" t="inlineStr">
        <is>
          <t>N</t>
        </is>
      </c>
      <c r="M41" s="4" t="inlineStr"/>
      <c r="N41" s="6" t="inlineStr">
        <is>
          <t>N</t>
        </is>
      </c>
      <c r="O41" s="4" t="inlineStr">
        <is>
          <t>COLORADO DEPT OF LABOR AND EMPLOYMENT</t>
        </is>
      </c>
      <c r="P41" s="4" t="inlineStr">
        <is>
          <t>NO PASSTHROUGH ID PROVIDED</t>
        </is>
      </c>
      <c r="Q41" s="6" t="inlineStr">
        <is>
          <t>N</t>
        </is>
      </c>
      <c r="R41" s="7" t="inlineStr"/>
      <c r="S41" s="6" t="inlineStr">
        <is>
          <t>Y</t>
        </is>
      </c>
      <c r="T41" s="6" t="inlineStr">
        <is>
          <t>U</t>
        </is>
      </c>
      <c r="U41" s="6" t="n">
        <v>1</v>
      </c>
      <c r="V41" s="3">
        <f>IF(OR(B41="",C41),"",CONCATENATE(B41,".",C41))</f>
        <v/>
      </c>
      <c r="W41">
        <f>UPPER(TRIM(H41))</f>
        <v/>
      </c>
      <c r="X41">
        <f>UPPER(TRIM(I41))</f>
        <v/>
      </c>
      <c r="Y41">
        <f>IF(V41&lt;&gt;"",IFERROR(INDEX(federal_program_name_lookup,MATCH(V41,aln_lookup,0)),""),"")</f>
        <v/>
      </c>
    </row>
    <row r="42">
      <c r="A42" t="inlineStr">
        <is>
          <t>AWARD-0041</t>
        </is>
      </c>
      <c r="B42" s="4" t="inlineStr">
        <is>
          <t>21</t>
        </is>
      </c>
      <c r="C42" s="4" t="inlineStr">
        <is>
          <t>019</t>
        </is>
      </c>
      <c r="D42" s="4" t="inlineStr"/>
      <c r="E42" s="6" t="inlineStr">
        <is>
          <t>COVID-19 CORONAVIRUS RELIEF FUND</t>
        </is>
      </c>
      <c r="F42" s="7" t="n">
        <v>145322</v>
      </c>
      <c r="G42" s="6" t="inlineStr">
        <is>
          <t>N/A</t>
        </is>
      </c>
      <c r="H42" s="6" t="inlineStr"/>
      <c r="I42" s="6" t="inlineStr"/>
      <c r="J42" s="5" t="n">
        <v>145322</v>
      </c>
      <c r="K42" s="5" t="n">
        <v>0</v>
      </c>
      <c r="L42" s="6" t="inlineStr">
        <is>
          <t>N</t>
        </is>
      </c>
      <c r="M42" s="4" t="inlineStr"/>
      <c r="N42" s="6" t="inlineStr">
        <is>
          <t>N</t>
        </is>
      </c>
      <c r="O42" s="4" t="inlineStr">
        <is>
          <t>COLORADO DEPARTMENT OF HUMAN SERVICES</t>
        </is>
      </c>
      <c r="P42" s="4" t="inlineStr">
        <is>
          <t>NO PASSTHROUGH ID PROVIDED</t>
        </is>
      </c>
      <c r="Q42" s="6" t="inlineStr">
        <is>
          <t>N</t>
        </is>
      </c>
      <c r="R42" s="7" t="inlineStr"/>
      <c r="S42" s="6" t="inlineStr">
        <is>
          <t>N</t>
        </is>
      </c>
      <c r="T42" s="6" t="inlineStr"/>
      <c r="U42" s="6" t="n">
        <v>0</v>
      </c>
      <c r="V42" s="3">
        <f>IF(OR(B42="",C42),"",CONCATENATE(B42,".",C42))</f>
        <v/>
      </c>
      <c r="W42">
        <f>UPPER(TRIM(H42))</f>
        <v/>
      </c>
      <c r="X42">
        <f>UPPER(TRIM(I42))</f>
        <v/>
      </c>
      <c r="Y42">
        <f>IF(V42&lt;&gt;"",IFERROR(INDEX(federal_program_name_lookup,MATCH(V42,aln_lookup,0)),""),"")</f>
        <v/>
      </c>
    </row>
    <row r="43">
      <c r="A43" t="inlineStr">
        <is>
          <t>AWARD-0042</t>
        </is>
      </c>
      <c r="B43" s="4" t="inlineStr">
        <is>
          <t>95</t>
        </is>
      </c>
      <c r="C43" s="4" t="inlineStr">
        <is>
          <t>001</t>
        </is>
      </c>
      <c r="D43" s="4" t="inlineStr"/>
      <c r="E43" s="6" t="inlineStr">
        <is>
          <t>HIGH INTENSITY DRUG TRAFFICKING AREAS PROGRAM</t>
        </is>
      </c>
      <c r="F43" s="7" t="n">
        <v>565156</v>
      </c>
      <c r="G43" s="6" t="inlineStr">
        <is>
          <t>N/A</t>
        </is>
      </c>
      <c r="H43" s="6" t="inlineStr"/>
      <c r="I43" s="6" t="inlineStr"/>
      <c r="J43" s="5" t="n">
        <v>565156</v>
      </c>
      <c r="K43" s="5" t="n">
        <v>0</v>
      </c>
      <c r="L43" s="6" t="inlineStr">
        <is>
          <t>N</t>
        </is>
      </c>
      <c r="M43" s="4" t="inlineStr"/>
      <c r="N43" s="6" t="inlineStr">
        <is>
          <t>N</t>
        </is>
      </c>
      <c r="O43" s="4" t="inlineStr">
        <is>
          <t>OFFICE OF NATIONAL DRUG CONTROL POLICY</t>
        </is>
      </c>
      <c r="P43" s="4" t="inlineStr">
        <is>
          <t>NO PASSTHROUGH ID PROVIDED</t>
        </is>
      </c>
      <c r="Q43" s="6" t="inlineStr">
        <is>
          <t>N</t>
        </is>
      </c>
      <c r="R43" s="7" t="inlineStr"/>
      <c r="S43" s="6" t="inlineStr">
        <is>
          <t>N</t>
        </is>
      </c>
      <c r="T43" s="6" t="inlineStr"/>
      <c r="U43" s="6" t="n">
        <v>0</v>
      </c>
      <c r="V43" s="3">
        <f>IF(OR(B43="",C43),"",CONCATENATE(B43,".",C43))</f>
        <v/>
      </c>
      <c r="W43">
        <f>UPPER(TRIM(H43))</f>
        <v/>
      </c>
      <c r="X43">
        <f>UPPER(TRIM(I43))</f>
        <v/>
      </c>
      <c r="Y43">
        <f>IF(V43&lt;&gt;"",IFERROR(INDEX(federal_program_name_lookup,MATCH(V43,aln_lookup,0)),""),"")</f>
        <v/>
      </c>
    </row>
    <row r="44">
      <c r="A44" t="inlineStr">
        <is>
          <t>AWARD-0043</t>
        </is>
      </c>
      <c r="B44" s="4" t="inlineStr">
        <is>
          <t>93</t>
        </is>
      </c>
      <c r="C44" s="4" t="inlineStr">
        <is>
          <t>563</t>
        </is>
      </c>
      <c r="D44" s="4" t="inlineStr"/>
      <c r="E44" s="6" t="inlineStr">
        <is>
          <t>CHILD SUPPORT ENFORCEMENT</t>
        </is>
      </c>
      <c r="F44" s="7" t="n">
        <v>4696180</v>
      </c>
      <c r="G44" s="6" t="inlineStr">
        <is>
          <t>N/A</t>
        </is>
      </c>
      <c r="H44" s="6" t="inlineStr"/>
      <c r="I44" s="6" t="inlineStr"/>
      <c r="J44" s="5" t="n">
        <v>4696180</v>
      </c>
      <c r="K44" s="5" t="n">
        <v>0</v>
      </c>
      <c r="L44" s="6" t="inlineStr">
        <is>
          <t>N</t>
        </is>
      </c>
      <c r="M44" s="4" t="inlineStr"/>
      <c r="N44" s="6" t="inlineStr">
        <is>
          <t>N</t>
        </is>
      </c>
      <c r="O44" s="4" t="inlineStr">
        <is>
          <t>COLORADO DEPARTMENT OF HUMAN SERVICES</t>
        </is>
      </c>
      <c r="P44" s="4" t="inlineStr">
        <is>
          <t>NO PASSTHROUGH ID PROVIDED</t>
        </is>
      </c>
      <c r="Q44" s="6" t="inlineStr">
        <is>
          <t>N</t>
        </is>
      </c>
      <c r="R44" s="7" t="inlineStr"/>
      <c r="S44" s="6" t="inlineStr">
        <is>
          <t>N</t>
        </is>
      </c>
      <c r="T44" s="6" t="inlineStr"/>
      <c r="U44" s="6" t="n">
        <v>0</v>
      </c>
      <c r="V44" s="3">
        <f>IF(OR(B44="",C44),"",CONCATENATE(B44,".",C44))</f>
        <v/>
      </c>
      <c r="W44">
        <f>UPPER(TRIM(H44))</f>
        <v/>
      </c>
      <c r="X44">
        <f>UPPER(TRIM(I44))</f>
        <v/>
      </c>
      <c r="Y44">
        <f>IF(V44&lt;&gt;"",IFERROR(INDEX(federal_program_name_lookup,MATCH(V44,aln_lookup,0)),""),"")</f>
        <v/>
      </c>
    </row>
    <row r="45">
      <c r="A45" t="inlineStr">
        <is>
          <t>AWARD-0044</t>
        </is>
      </c>
      <c r="B45" s="4" t="inlineStr">
        <is>
          <t>93</t>
        </is>
      </c>
      <c r="C45" s="4" t="inlineStr">
        <is>
          <t>568</t>
        </is>
      </c>
      <c r="D45" s="4" t="inlineStr"/>
      <c r="E45" s="6" t="inlineStr">
        <is>
          <t>LOW-INCOME HOME ENERGY ASSISTANCE</t>
        </is>
      </c>
      <c r="F45" s="7" t="n">
        <v>4285281</v>
      </c>
      <c r="G45" s="6" t="inlineStr">
        <is>
          <t>N/A</t>
        </is>
      </c>
      <c r="H45" s="6" t="inlineStr"/>
      <c r="I45" s="6" t="inlineStr"/>
      <c r="J45" s="5" t="n">
        <v>4285281</v>
      </c>
      <c r="K45" s="5" t="n">
        <v>0</v>
      </c>
      <c r="L45" s="6" t="inlineStr">
        <is>
          <t>N</t>
        </is>
      </c>
      <c r="M45" s="4" t="inlineStr"/>
      <c r="N45" s="6" t="inlineStr">
        <is>
          <t>N</t>
        </is>
      </c>
      <c r="O45" s="4" t="inlineStr">
        <is>
          <t>COLORADO DEPARTMENT OF HUMAN SERVICES</t>
        </is>
      </c>
      <c r="P45" s="4" t="inlineStr">
        <is>
          <t>NO PASSTHROUGH ID PROVIDED</t>
        </is>
      </c>
      <c r="Q45" s="6" t="inlineStr">
        <is>
          <t>N</t>
        </is>
      </c>
      <c r="R45" s="7" t="inlineStr"/>
      <c r="S45" s="6" t="inlineStr">
        <is>
          <t>N</t>
        </is>
      </c>
      <c r="T45" s="6" t="inlineStr"/>
      <c r="U45" s="6" t="n">
        <v>0</v>
      </c>
      <c r="V45" s="3">
        <f>IF(OR(B45="",C45),"",CONCATENATE(B45,".",C45))</f>
        <v/>
      </c>
      <c r="W45">
        <f>UPPER(TRIM(H45))</f>
        <v/>
      </c>
      <c r="X45">
        <f>UPPER(TRIM(I45))</f>
        <v/>
      </c>
      <c r="Y45">
        <f>IF(V45&lt;&gt;"",IFERROR(INDEX(federal_program_name_lookup,MATCH(V45,aln_lookup,0)),""),"")</f>
        <v/>
      </c>
    </row>
    <row r="46">
      <c r="A46" t="inlineStr">
        <is>
          <t>AWARD-0045</t>
        </is>
      </c>
      <c r="B46" s="4" t="inlineStr">
        <is>
          <t>93</t>
        </is>
      </c>
      <c r="C46" s="4" t="inlineStr">
        <is>
          <t>575</t>
        </is>
      </c>
      <c r="D46" s="4" t="inlineStr"/>
      <c r="E46" s="6" t="inlineStr">
        <is>
          <t>CHILD CARE AND DEVELOPMENT BLOCK GRANT</t>
        </is>
      </c>
      <c r="F46" s="7" t="n">
        <v>4412653</v>
      </c>
      <c r="G46" s="6" t="inlineStr">
        <is>
          <t>CCDF CLUSTER</t>
        </is>
      </c>
      <c r="H46" s="6" t="inlineStr"/>
      <c r="I46" s="6" t="inlineStr"/>
      <c r="J46" s="5" t="n">
        <v>4412653</v>
      </c>
      <c r="K46" s="5" t="n">
        <v>10077149</v>
      </c>
      <c r="L46" s="6" t="inlineStr">
        <is>
          <t>N</t>
        </is>
      </c>
      <c r="M46" s="4" t="inlineStr"/>
      <c r="N46" s="6" t="inlineStr">
        <is>
          <t>N</t>
        </is>
      </c>
      <c r="O46" s="4" t="inlineStr">
        <is>
          <t>COLORADO DEPARTMENT OF HUMAN SERVICES</t>
        </is>
      </c>
      <c r="P46" s="4" t="inlineStr">
        <is>
          <t>NO PASSTHROUGH ID PROVIDED</t>
        </is>
      </c>
      <c r="Q46" s="6" t="inlineStr">
        <is>
          <t>N</t>
        </is>
      </c>
      <c r="R46" s="7" t="inlineStr"/>
      <c r="S46" s="6" t="inlineStr">
        <is>
          <t>N</t>
        </is>
      </c>
      <c r="T46" s="6" t="inlineStr"/>
      <c r="U46" s="6" t="n">
        <v>0</v>
      </c>
      <c r="V46" s="3">
        <f>IF(OR(B46="",C46),"",CONCATENATE(B46,".",C46))</f>
        <v/>
      </c>
      <c r="W46">
        <f>UPPER(TRIM(H46))</f>
        <v/>
      </c>
      <c r="X46">
        <f>UPPER(TRIM(I46))</f>
        <v/>
      </c>
      <c r="Y46">
        <f>IF(V46&lt;&gt;"",IFERROR(INDEX(federal_program_name_lookup,MATCH(V46,aln_lookup,0)),""),"")</f>
        <v/>
      </c>
    </row>
    <row r="47">
      <c r="A47" t="inlineStr">
        <is>
          <t>AWARD-0046</t>
        </is>
      </c>
      <c r="B47" s="4" t="inlineStr">
        <is>
          <t>93</t>
        </is>
      </c>
      <c r="C47" s="4" t="inlineStr">
        <is>
          <t>596</t>
        </is>
      </c>
      <c r="D47" s="4" t="inlineStr"/>
      <c r="E47" s="6" t="inlineStr">
        <is>
          <t>CHILD CARE MANDATORY AND MATCHING FUNDS OF THE CHILD CARE AND DEVELOPMENT FUND</t>
        </is>
      </c>
      <c r="F47" s="7" t="n">
        <v>5664496</v>
      </c>
      <c r="G47" s="6" t="inlineStr">
        <is>
          <t>CCDF CLUSTER</t>
        </is>
      </c>
      <c r="H47" s="6" t="inlineStr"/>
      <c r="I47" s="6" t="inlineStr"/>
      <c r="J47" s="5" t="n">
        <v>5664496</v>
      </c>
      <c r="K47" s="5" t="n">
        <v>10077149</v>
      </c>
      <c r="L47" s="6" t="inlineStr">
        <is>
          <t>N</t>
        </is>
      </c>
      <c r="M47" s="4" t="inlineStr"/>
      <c r="N47" s="6" t="inlineStr">
        <is>
          <t>N</t>
        </is>
      </c>
      <c r="O47" s="4" t="inlineStr">
        <is>
          <t>COLORADO DEPARTMENT OF HUMAN SERVICES</t>
        </is>
      </c>
      <c r="P47" s="4" t="inlineStr">
        <is>
          <t>NO PASSTHROUGH ID PROVIDED</t>
        </is>
      </c>
      <c r="Q47" s="6" t="inlineStr">
        <is>
          <t>N</t>
        </is>
      </c>
      <c r="R47" s="7" t="inlineStr"/>
      <c r="S47" s="6" t="inlineStr">
        <is>
          <t>N</t>
        </is>
      </c>
      <c r="T47" s="6" t="inlineStr"/>
      <c r="U47" s="6" t="n">
        <v>0</v>
      </c>
      <c r="V47" s="3">
        <f>IF(OR(B47="",C47),"",CONCATENATE(B47,".",C47))</f>
        <v/>
      </c>
      <c r="W47">
        <f>UPPER(TRIM(H47))</f>
        <v/>
      </c>
      <c r="X47">
        <f>UPPER(TRIM(I47))</f>
        <v/>
      </c>
      <c r="Y47">
        <f>IF(V47&lt;&gt;"",IFERROR(INDEX(federal_program_name_lookup,MATCH(V47,aln_lookup,0)),""),"")</f>
        <v/>
      </c>
    </row>
    <row r="48">
      <c r="A48" t="inlineStr">
        <is>
          <t>AWARD-0047</t>
        </is>
      </c>
      <c r="B48" s="4" t="inlineStr">
        <is>
          <t>93</t>
        </is>
      </c>
      <c r="C48" s="4" t="inlineStr">
        <is>
          <t>645</t>
        </is>
      </c>
      <c r="D48" s="4" t="inlineStr"/>
      <c r="E48" s="6" t="inlineStr">
        <is>
          <t>STEPHANIE TUBBS JONES CHILD WELFARE SERVICES PROGRAM</t>
        </is>
      </c>
      <c r="F48" s="7" t="n">
        <v>452240</v>
      </c>
      <c r="G48" s="6" t="inlineStr">
        <is>
          <t>N/A</t>
        </is>
      </c>
      <c r="H48" s="6" t="inlineStr"/>
      <c r="I48" s="6" t="inlineStr"/>
      <c r="J48" s="5" t="n">
        <v>452240</v>
      </c>
      <c r="K48" s="5" t="n">
        <v>0</v>
      </c>
      <c r="L48" s="6" t="inlineStr">
        <is>
          <t>N</t>
        </is>
      </c>
      <c r="M48" s="4" t="inlineStr"/>
      <c r="N48" s="6" t="inlineStr">
        <is>
          <t>N</t>
        </is>
      </c>
      <c r="O48" s="4" t="inlineStr">
        <is>
          <t>COLORADO DEPARTMENT OF HUMAN SERVICES</t>
        </is>
      </c>
      <c r="P48" s="4" t="inlineStr">
        <is>
          <t>NO PASSTHROUGH ID PROVIDED</t>
        </is>
      </c>
      <c r="Q48" s="6" t="inlineStr">
        <is>
          <t>N</t>
        </is>
      </c>
      <c r="R48" s="7" t="inlineStr"/>
      <c r="S48" s="6" t="inlineStr">
        <is>
          <t>N</t>
        </is>
      </c>
      <c r="T48" s="6" t="inlineStr"/>
      <c r="U48" s="6" t="n">
        <v>0</v>
      </c>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2023-10-09T13:47:16Z</dcterms:modified>
  <cp:lastModifiedBy>Hassan D. M. Sambo</cp:lastModifiedBy>
</cp:coreProperties>
</file>