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lockStructure="1"/>
  <bookViews>
    <workbookView visibility="visible" minimized="0" showHorizontalScroll="1" showVerticalScroll="1" showSheetTabs="1" xWindow="-120" yWindow="-120" windowWidth="29040" windowHeight="15720"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color rgb="FFFFFFFF"/>
      <sz val="11"/>
    </font>
    <font>
      <name val="Calibri"/>
      <color rgb="FFFFFFFF"/>
      <sz val="11"/>
    </font>
  </fonts>
  <fills count="4">
    <fill>
      <patternFill/>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tabSelected="1" workbookViewId="0">
      <selection activeCell="A1" sqref="A1"/>
    </sheetView>
  </sheetViews>
  <sheetFormatPr baseColWidth="8" defaultRowHeight="15" outlineLevelCol="0"/>
  <cols>
    <col width="36" customWidth="1" min="1" max="1"/>
    <col width="51.42578125" customWidth="1" min="2" max="2"/>
    <col hidden="1" width="13" customWidth="1" min="3"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1.0.0</t>
        </is>
      </c>
    </row>
    <row r="3" ht="60" customHeight="1">
      <c r="A3" s="2" t="inlineStr">
        <is>
          <t>Section</t>
        </is>
      </c>
      <c r="B3" s="3" t="inlineStr">
        <is>
          <t>FederalAwardsExpended</t>
        </is>
      </c>
    </row>
    <row r="4" ht="60" customHeight="1">
      <c r="A4" s="2" t="inlineStr">
        <is>
          <t>Auditee UEI:</t>
        </is>
      </c>
      <c r="B4" s="4" t="inlineStr">
        <is>
          <t>BADBADBADBAD</t>
        </is>
      </c>
    </row>
    <row r="5" ht="60" customHeight="1">
      <c r="A5" s="2" t="inlineStr">
        <is>
          <t>Total amount expended</t>
        </is>
      </c>
      <c r="B5" s="5" t="n">
        <v>49023084</v>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3"/>
    <col width="24.42578125" customWidth="1" min="4" max="4"/>
    <col width="48" customWidth="1" min="5" max="5"/>
    <col width="24.42578125" customWidth="1" min="6" max="6"/>
    <col width="48" customWidth="1" min="7" max="7"/>
    <col width="24.42578125" customWidth="1" min="8" max="15"/>
    <col width="18" customWidth="1" min="16" max="16"/>
    <col width="24.42578125" customWidth="1" min="17" max="19"/>
    <col width="12" customWidth="1" min="20" max="21"/>
    <col hidden="1" width="12" customWidth="1" min="22" max="22"/>
    <col hidden="1" width="24" customWidth="1" min="23" max="24"/>
    <col hidden="1" width="48" customWidth="1" min="25" max="25"/>
    <col hidden="1" width="13" customWidth="1" min="26" max="16384"/>
  </cols>
  <sheetData>
    <row r="1" ht="99.95"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10</t>
        </is>
      </c>
      <c r="C2" s="4" t="inlineStr">
        <is>
          <t>567</t>
        </is>
      </c>
      <c r="D2" s="4" t="inlineStr"/>
      <c r="E2" s="6" t="inlineStr">
        <is>
          <t>FOOD DISTRIBUTION PROGRAM ON INDIAN RESERVATIONS</t>
        </is>
      </c>
      <c r="F2" s="7" t="n">
        <v>614073</v>
      </c>
      <c r="G2" s="6" t="inlineStr">
        <is>
          <t>N/A</t>
        </is>
      </c>
      <c r="H2" s="6" t="inlineStr"/>
      <c r="I2" s="6" t="inlineStr"/>
      <c r="J2" s="5" t="n">
        <v>619499</v>
      </c>
      <c r="K2" s="5" t="n">
        <v>0</v>
      </c>
      <c r="L2" s="6" t="inlineStr">
        <is>
          <t>N</t>
        </is>
      </c>
      <c r="M2" s="4" t="inlineStr"/>
      <c r="N2" s="6" t="inlineStr">
        <is>
          <t>Y</t>
        </is>
      </c>
      <c r="O2" s="4" t="inlineStr"/>
      <c r="P2" s="4" t="inlineStr"/>
      <c r="Q2" s="6" t="inlineStr">
        <is>
          <t>N</t>
        </is>
      </c>
      <c r="R2" s="7" t="inlineStr"/>
      <c r="S2" s="6" t="inlineStr">
        <is>
          <t>N</t>
        </is>
      </c>
      <c r="T2" s="6" t="inlineStr"/>
      <c r="U2" s="6" t="n">
        <v>3</v>
      </c>
      <c r="V2" s="3">
        <f>IF(OR(B2="",C2),"",CONCATENATE(B2,".",C2))</f>
        <v/>
      </c>
      <c r="W2">
        <f>UPPER(TRIM(H2))</f>
        <v/>
      </c>
      <c r="X2">
        <f>UPPER(TRIM(I2))</f>
        <v/>
      </c>
      <c r="Y2">
        <f>IF(V2&lt;&gt;"",IFERROR(INDEX(federal_program_name_lookup,MATCH(V2,aln_lookup,0)),""),"")</f>
        <v/>
      </c>
    </row>
    <row r="3">
      <c r="A3" t="inlineStr">
        <is>
          <t>AWARD-0002</t>
        </is>
      </c>
      <c r="B3" s="4" t="inlineStr">
        <is>
          <t>15</t>
        </is>
      </c>
      <c r="C3" s="4" t="inlineStr">
        <is>
          <t>020</t>
        </is>
      </c>
      <c r="D3" s="4" t="inlineStr"/>
      <c r="E3" s="6" t="inlineStr">
        <is>
          <t>ARPA AID TO TRIBAL GOVERNMENTS</t>
        </is>
      </c>
      <c r="F3" s="7" t="n">
        <v>65887</v>
      </c>
      <c r="G3" s="6" t="inlineStr">
        <is>
          <t>N/A</t>
        </is>
      </c>
      <c r="H3" s="6" t="inlineStr"/>
      <c r="I3" s="6" t="inlineStr"/>
      <c r="J3" s="5" t="n">
        <v>766679</v>
      </c>
      <c r="K3" s="5" t="n">
        <v>0</v>
      </c>
      <c r="L3" s="6" t="inlineStr">
        <is>
          <t>N</t>
        </is>
      </c>
      <c r="M3" s="4" t="inlineStr"/>
      <c r="N3" s="6" t="inlineStr">
        <is>
          <t>Y</t>
        </is>
      </c>
      <c r="O3" s="4" t="inlineStr"/>
      <c r="P3" s="4" t="inlineStr"/>
      <c r="Q3" s="6" t="inlineStr">
        <is>
          <t>N</t>
        </is>
      </c>
      <c r="R3" s="7" t="inlineStr"/>
      <c r="S3" s="6" t="inlineStr">
        <is>
          <t>N</t>
        </is>
      </c>
      <c r="T3" s="6" t="inlineStr"/>
      <c r="U3" s="6" t="n">
        <v>3</v>
      </c>
      <c r="V3" s="3">
        <f>IF(OR(B3="",C3),"",CONCATENATE(B3,".",C3))</f>
        <v/>
      </c>
      <c r="W3">
        <f>UPPER(TRIM(H3))</f>
        <v/>
      </c>
      <c r="X3">
        <f>UPPER(TRIM(I3))</f>
        <v/>
      </c>
      <c r="Y3">
        <f>IF(V3&lt;&gt;"",IFERROR(INDEX(federal_program_name_lookup,MATCH(V3,aln_lookup,0)),""),"")</f>
        <v/>
      </c>
    </row>
    <row r="4">
      <c r="A4" t="inlineStr">
        <is>
          <t>AWARD-0003</t>
        </is>
      </c>
      <c r="B4" s="4" t="inlineStr">
        <is>
          <t>93</t>
        </is>
      </c>
      <c r="C4" s="4" t="inlineStr">
        <is>
          <t>354</t>
        </is>
      </c>
      <c r="D4" s="4" t="inlineStr"/>
      <c r="E4" s="6" t="inlineStr">
        <is>
          <t>COVID-19 PUBLIC HEALTH EMERGENCY RESPONSE:COOPERATIVE AGREEMENT FOR EMERGENCY RESPONSE: PUBLIC HEALTH CRISIS RESPONSE</t>
        </is>
      </c>
      <c r="F4" s="7" t="n">
        <v>117500</v>
      </c>
      <c r="G4" s="6" t="inlineStr">
        <is>
          <t>N/A</t>
        </is>
      </c>
      <c r="H4" s="6" t="inlineStr"/>
      <c r="I4" s="6" t="inlineStr"/>
      <c r="J4" s="5" t="n">
        <v>117500</v>
      </c>
      <c r="K4" s="5" t="n">
        <v>0</v>
      </c>
      <c r="L4" s="6" t="inlineStr">
        <is>
          <t>N</t>
        </is>
      </c>
      <c r="M4" s="4" t="inlineStr"/>
      <c r="N4" s="6" t="inlineStr">
        <is>
          <t>N</t>
        </is>
      </c>
      <c r="O4" s="4" t="inlineStr">
        <is>
          <t>STATE OF WISCONSIN</t>
        </is>
      </c>
      <c r="P4" s="4" t="inlineStr">
        <is>
          <t>435810-G21-10100300-170</t>
        </is>
      </c>
      <c r="Q4" s="6" t="inlineStr">
        <is>
          <t>N</t>
        </is>
      </c>
      <c r="R4" s="7" t="inlineStr"/>
      <c r="S4" s="6" t="inlineStr">
        <is>
          <t>N</t>
        </is>
      </c>
      <c r="T4" s="6" t="inlineStr"/>
      <c r="U4" s="6" t="n">
        <v>3</v>
      </c>
      <c r="V4" s="3">
        <f>IF(OR(B4="",C4),"",CONCATENATE(B4,".",C4))</f>
        <v/>
      </c>
      <c r="W4">
        <f>UPPER(TRIM(H4))</f>
        <v/>
      </c>
      <c r="X4">
        <f>UPPER(TRIM(I4))</f>
        <v/>
      </c>
      <c r="Y4">
        <f>IF(V4&lt;&gt;"",IFERROR(INDEX(federal_program_name_lookup,MATCH(V4,aln_lookup,0)),""),"")</f>
        <v/>
      </c>
    </row>
    <row r="5">
      <c r="A5" t="inlineStr">
        <is>
          <t>AWARD-0004</t>
        </is>
      </c>
      <c r="B5" s="4" t="inlineStr">
        <is>
          <t>93</t>
        </is>
      </c>
      <c r="C5" s="4" t="inlineStr">
        <is>
          <t>441</t>
        </is>
      </c>
      <c r="D5" s="4" t="inlineStr"/>
      <c r="E5" s="6" t="inlineStr">
        <is>
          <t>COVID-19 INDIAN SELF-DETERMINATION</t>
        </is>
      </c>
      <c r="F5" s="7" t="n">
        <v>67509</v>
      </c>
      <c r="G5" s="6" t="inlineStr">
        <is>
          <t>N/A</t>
        </is>
      </c>
      <c r="H5" s="6" t="inlineStr"/>
      <c r="I5" s="6" t="inlineStr"/>
      <c r="J5" s="5" t="n">
        <v>12460527</v>
      </c>
      <c r="K5" s="5" t="n">
        <v>0</v>
      </c>
      <c r="L5" s="6" t="inlineStr">
        <is>
          <t>N</t>
        </is>
      </c>
      <c r="M5" s="4" t="inlineStr"/>
      <c r="N5" s="6" t="inlineStr">
        <is>
          <t>N</t>
        </is>
      </c>
      <c r="O5" s="4" t="inlineStr">
        <is>
          <t>STATE OF WISCONSIN</t>
        </is>
      </c>
      <c r="P5" s="4" t="inlineStr">
        <is>
          <t>435810-G20-1010030-70</t>
        </is>
      </c>
      <c r="Q5" s="6" t="inlineStr">
        <is>
          <t>N</t>
        </is>
      </c>
      <c r="R5" s="7" t="inlineStr"/>
      <c r="S5" s="6" t="inlineStr">
        <is>
          <t>Y</t>
        </is>
      </c>
      <c r="T5" s="6" t="inlineStr">
        <is>
          <t>U</t>
        </is>
      </c>
      <c r="U5" s="6" t="n">
        <v>6</v>
      </c>
      <c r="V5" s="3">
        <f>IF(OR(B5="",C5),"",CONCATENATE(B5,".",C5))</f>
        <v/>
      </c>
      <c r="W5">
        <f>UPPER(TRIM(H5))</f>
        <v/>
      </c>
      <c r="X5">
        <f>UPPER(TRIM(I5))</f>
        <v/>
      </c>
      <c r="Y5">
        <f>IF(V5&lt;&gt;"",IFERROR(INDEX(federal_program_name_lookup,MATCH(V5,aln_lookup,0)),""),"")</f>
        <v/>
      </c>
    </row>
    <row r="6">
      <c r="A6" t="inlineStr">
        <is>
          <t>AWARD-0005</t>
        </is>
      </c>
      <c r="B6" s="4" t="inlineStr">
        <is>
          <t>93</t>
        </is>
      </c>
      <c r="C6" s="4" t="inlineStr">
        <is>
          <t>470</t>
        </is>
      </c>
      <c r="D6" s="4" t="inlineStr"/>
      <c r="E6" s="6" t="inlineStr">
        <is>
          <t>ALZHEIMER'S DISEASE PROGRAM INITIATIVE (ADPI)</t>
        </is>
      </c>
      <c r="F6" s="7" t="n">
        <v>48974</v>
      </c>
      <c r="G6" s="6" t="inlineStr">
        <is>
          <t>N/A</t>
        </is>
      </c>
      <c r="H6" s="6" t="inlineStr"/>
      <c r="I6" s="6" t="inlineStr"/>
      <c r="J6" s="5" t="n">
        <v>48974</v>
      </c>
      <c r="K6" s="5" t="n">
        <v>0</v>
      </c>
      <c r="L6" s="6" t="inlineStr">
        <is>
          <t>N</t>
        </is>
      </c>
      <c r="M6" s="4" t="inlineStr"/>
      <c r="N6" s="6" t="inlineStr">
        <is>
          <t>N</t>
        </is>
      </c>
      <c r="O6" s="4" t="inlineStr">
        <is>
          <t>STATE OF WISCONSIN</t>
        </is>
      </c>
      <c r="P6" s="4" t="inlineStr">
        <is>
          <t>435TAO-G21-101000300-170</t>
        </is>
      </c>
      <c r="Q6" s="6" t="inlineStr">
        <is>
          <t>N</t>
        </is>
      </c>
      <c r="R6" s="7" t="inlineStr"/>
      <c r="S6" s="6" t="inlineStr">
        <is>
          <t>N</t>
        </is>
      </c>
      <c r="T6" s="6" t="inlineStr"/>
      <c r="U6" s="6" t="n">
        <v>3</v>
      </c>
      <c r="V6" s="3">
        <f>IF(OR(B6="",C6),"",CONCATENATE(B6,".",C6))</f>
        <v/>
      </c>
      <c r="W6">
        <f>UPPER(TRIM(H6))</f>
        <v/>
      </c>
      <c r="X6">
        <f>UPPER(TRIM(I6))</f>
        <v/>
      </c>
      <c r="Y6">
        <f>IF(V6&lt;&gt;"",IFERROR(INDEX(federal_program_name_lookup,MATCH(V6,aln_lookup,0)),""),"")</f>
        <v/>
      </c>
    </row>
    <row r="7">
      <c r="A7" t="inlineStr">
        <is>
          <t>AWARD-0006</t>
        </is>
      </c>
      <c r="B7" s="4" t="inlineStr">
        <is>
          <t>93</t>
        </is>
      </c>
      <c r="C7" s="4" t="inlineStr">
        <is>
          <t>556</t>
        </is>
      </c>
      <c r="D7" s="4" t="inlineStr"/>
      <c r="E7" s="6" t="inlineStr">
        <is>
          <t>PROMOTING SAFE AND STABLE FAMILIES</t>
        </is>
      </c>
      <c r="F7" s="7" t="n">
        <v>182357</v>
      </c>
      <c r="G7" s="6" t="inlineStr">
        <is>
          <t>N/A</t>
        </is>
      </c>
      <c r="H7" s="6" t="inlineStr"/>
      <c r="I7" s="6" t="inlineStr"/>
      <c r="J7" s="5" t="n">
        <v>196693</v>
      </c>
      <c r="K7" s="5" t="n">
        <v>0</v>
      </c>
      <c r="L7" s="6" t="inlineStr">
        <is>
          <t>N</t>
        </is>
      </c>
      <c r="M7" s="4" t="inlineStr"/>
      <c r="N7" s="6" t="inlineStr">
        <is>
          <t>N</t>
        </is>
      </c>
      <c r="O7" s="4" t="inlineStr">
        <is>
          <t>STATE OF WISCONSIN</t>
        </is>
      </c>
      <c r="P7" s="4" t="inlineStr">
        <is>
          <t>437001-I20-0001461-03</t>
        </is>
      </c>
      <c r="Q7" s="6" t="inlineStr">
        <is>
          <t>N</t>
        </is>
      </c>
      <c r="R7" s="7" t="inlineStr"/>
      <c r="S7" s="6" t="inlineStr">
        <is>
          <t>N</t>
        </is>
      </c>
      <c r="T7" s="6" t="inlineStr"/>
      <c r="U7" s="6" t="n">
        <v>3</v>
      </c>
      <c r="V7" s="3">
        <f>IF(OR(B7="",C7),"",CONCATENATE(B7,".",C7))</f>
        <v/>
      </c>
      <c r="W7">
        <f>UPPER(TRIM(H7))</f>
        <v/>
      </c>
      <c r="X7">
        <f>UPPER(TRIM(I7))</f>
        <v/>
      </c>
      <c r="Y7">
        <f>IF(V7&lt;&gt;"",IFERROR(INDEX(federal_program_name_lookup,MATCH(V7,aln_lookup,0)),""),"")</f>
        <v/>
      </c>
    </row>
    <row r="8">
      <c r="A8" t="inlineStr">
        <is>
          <t>AWARD-0007</t>
        </is>
      </c>
      <c r="B8" s="4" t="inlineStr">
        <is>
          <t>93</t>
        </is>
      </c>
      <c r="C8" s="4" t="inlineStr">
        <is>
          <t>558</t>
        </is>
      </c>
      <c r="D8" s="4" t="inlineStr"/>
      <c r="E8" s="6" t="inlineStr">
        <is>
          <t>TEMPORARY ASSISTANCE FOR NEEDY FAMILIES</t>
        </is>
      </c>
      <c r="F8" s="7" t="n">
        <v>279392</v>
      </c>
      <c r="G8" s="6" t="inlineStr">
        <is>
          <t>N/A</t>
        </is>
      </c>
      <c r="H8" s="6" t="inlineStr"/>
      <c r="I8" s="6" t="inlineStr"/>
      <c r="J8" s="5" t="n">
        <v>859014</v>
      </c>
      <c r="K8" s="5" t="n">
        <v>0</v>
      </c>
      <c r="L8" s="6" t="inlineStr">
        <is>
          <t>N</t>
        </is>
      </c>
      <c r="M8" s="4" t="inlineStr"/>
      <c r="N8" s="6" t="inlineStr">
        <is>
          <t>N</t>
        </is>
      </c>
      <c r="O8" s="4" t="inlineStr">
        <is>
          <t>STATE OF WISCONSIN</t>
        </is>
      </c>
      <c r="P8" s="4" t="inlineStr">
        <is>
          <t>437001-I20-0001461-03</t>
        </is>
      </c>
      <c r="Q8" s="6" t="inlineStr">
        <is>
          <t>N</t>
        </is>
      </c>
      <c r="R8" s="7" t="inlineStr"/>
      <c r="S8" s="6" t="inlineStr">
        <is>
          <t>N</t>
        </is>
      </c>
      <c r="T8" s="6" t="inlineStr"/>
      <c r="U8" s="6" t="n">
        <v>4</v>
      </c>
      <c r="V8" s="3">
        <f>IF(OR(B8="",C8),"",CONCATENATE(B8,".",C8))</f>
        <v/>
      </c>
      <c r="W8">
        <f>UPPER(TRIM(H8))</f>
        <v/>
      </c>
      <c r="X8">
        <f>UPPER(TRIM(I8))</f>
        <v/>
      </c>
      <c r="Y8">
        <f>IF(V8&lt;&gt;"",IFERROR(INDEX(federal_program_name_lookup,MATCH(V8,aln_lookup,0)),""),"")</f>
        <v/>
      </c>
    </row>
    <row r="9">
      <c r="A9" t="inlineStr">
        <is>
          <t>AWARD-0008</t>
        </is>
      </c>
      <c r="B9" s="4" t="inlineStr">
        <is>
          <t>93</t>
        </is>
      </c>
      <c r="C9" s="4" t="inlineStr">
        <is>
          <t>558</t>
        </is>
      </c>
      <c r="D9" s="4" t="inlineStr"/>
      <c r="E9" s="6" t="inlineStr">
        <is>
          <t>TEMPORARY ASSISTANCE FOR NEEDY FAMILIES</t>
        </is>
      </c>
      <c r="F9" s="7" t="n">
        <v>15535</v>
      </c>
      <c r="G9" s="6" t="inlineStr">
        <is>
          <t>N/A</t>
        </is>
      </c>
      <c r="H9" s="6" t="inlineStr"/>
      <c r="I9" s="6" t="inlineStr"/>
      <c r="J9" s="5" t="n">
        <v>859014</v>
      </c>
      <c r="K9" s="5" t="n">
        <v>0</v>
      </c>
      <c r="L9" s="6" t="inlineStr">
        <is>
          <t>N</t>
        </is>
      </c>
      <c r="M9" s="4" t="inlineStr"/>
      <c r="N9" s="6" t="inlineStr">
        <is>
          <t>N</t>
        </is>
      </c>
      <c r="O9" s="4" t="inlineStr">
        <is>
          <t>STATE OF WISCONSIN</t>
        </is>
      </c>
      <c r="P9" s="4" t="inlineStr">
        <is>
          <t>437001-I20-0001461-03</t>
        </is>
      </c>
      <c r="Q9" s="6" t="inlineStr">
        <is>
          <t>N</t>
        </is>
      </c>
      <c r="R9" s="7" t="inlineStr"/>
      <c r="S9" s="6" t="inlineStr">
        <is>
          <t>N</t>
        </is>
      </c>
      <c r="T9" s="6" t="inlineStr"/>
      <c r="U9" s="6" t="n">
        <v>4</v>
      </c>
      <c r="V9" s="3">
        <f>IF(OR(B9="",C9),"",CONCATENATE(B9,".",C9))</f>
        <v/>
      </c>
      <c r="W9">
        <f>UPPER(TRIM(H9))</f>
        <v/>
      </c>
      <c r="X9">
        <f>UPPER(TRIM(I9))</f>
        <v/>
      </c>
      <c r="Y9">
        <f>IF(V9&lt;&gt;"",IFERROR(INDEX(federal_program_name_lookup,MATCH(V9,aln_lookup,0)),""),"")</f>
        <v/>
      </c>
    </row>
    <row r="10">
      <c r="A10" t="inlineStr">
        <is>
          <t>AWARD-0009</t>
        </is>
      </c>
      <c r="B10" s="4" t="inlineStr">
        <is>
          <t>93</t>
        </is>
      </c>
      <c r="C10" s="4" t="inlineStr">
        <is>
          <t>568</t>
        </is>
      </c>
      <c r="D10" s="4" t="inlineStr"/>
      <c r="E10" s="6" t="inlineStr">
        <is>
          <t>LOW-INCOME HOME ENERGY ASSISTANCE</t>
        </is>
      </c>
      <c r="F10" s="7" t="n">
        <v>21531</v>
      </c>
      <c r="G10" s="6" t="inlineStr">
        <is>
          <t>N/A</t>
        </is>
      </c>
      <c r="H10" s="6" t="inlineStr"/>
      <c r="I10" s="6" t="inlineStr"/>
      <c r="J10" s="5" t="n">
        <v>21531</v>
      </c>
      <c r="K10" s="5" t="n">
        <v>0</v>
      </c>
      <c r="L10" s="6" t="inlineStr">
        <is>
          <t>N</t>
        </is>
      </c>
      <c r="M10" s="4" t="inlineStr"/>
      <c r="N10" s="6" t="inlineStr">
        <is>
          <t>N</t>
        </is>
      </c>
      <c r="O10" s="4" t="inlineStr">
        <is>
          <t>STATE OF NEW MEXICO</t>
        </is>
      </c>
      <c r="P10" s="4" t="inlineStr">
        <is>
          <t>AD1599973.136</t>
        </is>
      </c>
      <c r="Q10" s="6" t="inlineStr">
        <is>
          <t>N</t>
        </is>
      </c>
      <c r="R10" s="7" t="inlineStr"/>
      <c r="S10" s="6" t="inlineStr">
        <is>
          <t>N</t>
        </is>
      </c>
      <c r="T10" s="6" t="inlineStr"/>
      <c r="U10" s="6" t="n">
        <v>3</v>
      </c>
      <c r="V10" s="3">
        <f>IF(OR(B10="",C10),"",CONCATENATE(B10,".",C10))</f>
        <v/>
      </c>
      <c r="W10">
        <f>UPPER(TRIM(H10))</f>
        <v/>
      </c>
      <c r="X10">
        <f>UPPER(TRIM(I10))</f>
        <v/>
      </c>
      <c r="Y10">
        <f>IF(V10&lt;&gt;"",IFERROR(INDEX(federal_program_name_lookup,MATCH(V10,aln_lookup,0)),""),"")</f>
        <v/>
      </c>
    </row>
    <row r="11">
      <c r="A11" t="inlineStr">
        <is>
          <t>AWARD-0010</t>
        </is>
      </c>
      <c r="B11" s="4" t="inlineStr">
        <is>
          <t>93</t>
        </is>
      </c>
      <c r="C11" s="4" t="inlineStr">
        <is>
          <t>569</t>
        </is>
      </c>
      <c r="D11" s="4" t="inlineStr"/>
      <c r="E11" s="6" t="inlineStr">
        <is>
          <t>COMMUNITY SERVICES BLOCK GRANT</t>
        </is>
      </c>
      <c r="F11" s="7" t="n">
        <v>128</v>
      </c>
      <c r="G11" s="6" t="inlineStr">
        <is>
          <t>N/A</t>
        </is>
      </c>
      <c r="H11" s="6" t="inlineStr"/>
      <c r="I11" s="6" t="inlineStr"/>
      <c r="J11" s="5" t="n">
        <v>128</v>
      </c>
      <c r="K11" s="5" t="n">
        <v>0</v>
      </c>
      <c r="L11" s="6" t="inlineStr">
        <is>
          <t>N</t>
        </is>
      </c>
      <c r="M11" s="4" t="inlineStr"/>
      <c r="N11" s="6" t="inlineStr">
        <is>
          <t>N</t>
        </is>
      </c>
      <c r="O11" s="4" t="inlineStr">
        <is>
          <t>STATE OF WISCONSIN</t>
        </is>
      </c>
      <c r="P11" s="4" t="inlineStr">
        <is>
          <t>437005-C20-0001637-000-03</t>
        </is>
      </c>
      <c r="Q11" s="6" t="inlineStr">
        <is>
          <t>N</t>
        </is>
      </c>
      <c r="R11" s="7" t="inlineStr"/>
      <c r="S11" s="6" t="inlineStr">
        <is>
          <t>N</t>
        </is>
      </c>
      <c r="T11" s="6" t="inlineStr"/>
      <c r="U11" s="6" t="n">
        <v>3</v>
      </c>
      <c r="V11" s="3">
        <f>IF(OR(B11="",C11),"",CONCATENATE(B11,".",C11))</f>
        <v/>
      </c>
      <c r="W11">
        <f>UPPER(TRIM(H11))</f>
        <v/>
      </c>
      <c r="X11">
        <f>UPPER(TRIM(I11))</f>
        <v/>
      </c>
      <c r="Y11">
        <f>IF(V11&lt;&gt;"",IFERROR(INDEX(federal_program_name_lookup,MATCH(V11,aln_lookup,0)),""),"")</f>
        <v/>
      </c>
    </row>
    <row r="12">
      <c r="A12" t="inlineStr">
        <is>
          <t>AWARD-0011</t>
        </is>
      </c>
      <c r="B12" s="4" t="inlineStr">
        <is>
          <t>93</t>
        </is>
      </c>
      <c r="C12" s="4" t="inlineStr">
        <is>
          <t>575</t>
        </is>
      </c>
      <c r="D12" s="4" t="inlineStr"/>
      <c r="E12" s="6" t="inlineStr">
        <is>
          <t>CHILD CARE AND DEVELOPMENT BLOCK GRANT</t>
        </is>
      </c>
      <c r="F12" s="7" t="n">
        <v>33683</v>
      </c>
      <c r="G12" s="6" t="inlineStr">
        <is>
          <t>N/A</t>
        </is>
      </c>
      <c r="H12" s="6" t="inlineStr"/>
      <c r="I12" s="6" t="inlineStr"/>
      <c r="J12" s="5" t="n">
        <v>441930</v>
      </c>
      <c r="K12" s="5" t="n">
        <v>0</v>
      </c>
      <c r="L12" s="6" t="inlineStr">
        <is>
          <t>N</t>
        </is>
      </c>
      <c r="M12" s="4" t="inlineStr"/>
      <c r="N12" s="6" t="inlineStr">
        <is>
          <t>N</t>
        </is>
      </c>
      <c r="O12" s="4" t="inlineStr">
        <is>
          <t>STATE OF NEW MEXICO</t>
        </is>
      </c>
      <c r="P12" s="4" t="inlineStr">
        <is>
          <t>437002-A20-0001466-02</t>
        </is>
      </c>
      <c r="Q12" s="6" t="inlineStr">
        <is>
          <t>N</t>
        </is>
      </c>
      <c r="R12" s="7" t="inlineStr"/>
      <c r="S12" s="6" t="inlineStr">
        <is>
          <t>N</t>
        </is>
      </c>
      <c r="T12" s="6" t="inlineStr"/>
      <c r="U12" s="6" t="n">
        <v>3</v>
      </c>
      <c r="V12" s="3">
        <f>IF(OR(B12="",C12),"",CONCATENATE(B12,".",C12))</f>
        <v/>
      </c>
      <c r="W12">
        <f>UPPER(TRIM(H12))</f>
        <v/>
      </c>
      <c r="X12">
        <f>UPPER(TRIM(I12))</f>
        <v/>
      </c>
      <c r="Y12">
        <f>IF(V12&lt;&gt;"",IFERROR(INDEX(federal_program_name_lookup,MATCH(V12,aln_lookup,0)),""),"")</f>
        <v/>
      </c>
    </row>
    <row r="13">
      <c r="A13" t="inlineStr">
        <is>
          <t>AWARD-0012</t>
        </is>
      </c>
      <c r="B13" s="4" t="inlineStr">
        <is>
          <t>93</t>
        </is>
      </c>
      <c r="C13" s="4" t="inlineStr">
        <is>
          <t>658</t>
        </is>
      </c>
      <c r="D13" s="4" t="inlineStr"/>
      <c r="E13" s="6" t="inlineStr">
        <is>
          <t>FOSTER CARE_TITLE IV-E</t>
        </is>
      </c>
      <c r="F13" s="7" t="n">
        <v>117301</v>
      </c>
      <c r="G13" s="6" t="inlineStr">
        <is>
          <t>N/A</t>
        </is>
      </c>
      <c r="H13" s="6" t="inlineStr"/>
      <c r="I13" s="6" t="inlineStr"/>
      <c r="J13" s="5" t="n">
        <v>117301</v>
      </c>
      <c r="K13" s="5" t="n">
        <v>0</v>
      </c>
      <c r="L13" s="6" t="inlineStr">
        <is>
          <t>N</t>
        </is>
      </c>
      <c r="M13" s="4" t="inlineStr"/>
      <c r="N13" s="6" t="inlineStr">
        <is>
          <t>N</t>
        </is>
      </c>
      <c r="O13" s="4" t="inlineStr">
        <is>
          <t>STATE OF WISCONSIN</t>
        </is>
      </c>
      <c r="P13" s="4" t="inlineStr">
        <is>
          <t>437003-I19-0001332-MOU</t>
        </is>
      </c>
      <c r="Q13" s="6" t="inlineStr">
        <is>
          <t>N</t>
        </is>
      </c>
      <c r="R13" s="7" t="inlineStr"/>
      <c r="S13" s="6" t="inlineStr">
        <is>
          <t>N</t>
        </is>
      </c>
      <c r="T13" s="6" t="inlineStr"/>
      <c r="U13" s="6" t="n">
        <v>3</v>
      </c>
      <c r="V13" s="3">
        <f>IF(OR(B13="",C13),"",CONCATENATE(B13,".",C13))</f>
        <v/>
      </c>
      <c r="W13">
        <f>UPPER(TRIM(H13))</f>
        <v/>
      </c>
      <c r="X13">
        <f>UPPER(TRIM(I13))</f>
        <v/>
      </c>
      <c r="Y13">
        <f>IF(V13&lt;&gt;"",IFERROR(INDEX(federal_program_name_lookup,MATCH(V13,aln_lookup,0)),""),"")</f>
        <v/>
      </c>
    </row>
    <row r="14">
      <c r="A14" t="inlineStr">
        <is>
          <t>AWARD-0013</t>
        </is>
      </c>
      <c r="B14" s="4" t="inlineStr">
        <is>
          <t>15</t>
        </is>
      </c>
      <c r="C14" s="4" t="inlineStr">
        <is>
          <t>021</t>
        </is>
      </c>
      <c r="D14" s="4" t="inlineStr"/>
      <c r="E14" s="6" t="inlineStr">
        <is>
          <t>CONSOLIDATED TRIBAL GOVERNMENT PROGRAM</t>
        </is>
      </c>
      <c r="F14" s="7" t="n">
        <v>112394</v>
      </c>
      <c r="G14" s="6" t="inlineStr">
        <is>
          <t>N/A</t>
        </is>
      </c>
      <c r="H14" s="6" t="inlineStr"/>
      <c r="I14" s="6" t="inlineStr"/>
      <c r="J14" s="5" t="n">
        <v>112394</v>
      </c>
      <c r="K14" s="5" t="n">
        <v>0</v>
      </c>
      <c r="L14" s="6" t="inlineStr">
        <is>
          <t>N</t>
        </is>
      </c>
      <c r="M14" s="4" t="inlineStr"/>
      <c r="N14" s="6" t="inlineStr">
        <is>
          <t>Y</t>
        </is>
      </c>
      <c r="O14" s="4" t="inlineStr"/>
      <c r="P14" s="4" t="inlineStr"/>
      <c r="Q14" s="6" t="inlineStr">
        <is>
          <t>N</t>
        </is>
      </c>
      <c r="R14" s="7" t="inlineStr"/>
      <c r="S14" s="6" t="inlineStr">
        <is>
          <t>N</t>
        </is>
      </c>
      <c r="T14" s="6" t="inlineStr"/>
      <c r="U14" s="6" t="n">
        <v>3</v>
      </c>
      <c r="V14" s="3">
        <f>IF(OR(B14="",C14),"",CONCATENATE(B14,".",C14))</f>
        <v/>
      </c>
      <c r="W14">
        <f>UPPER(TRIM(H14))</f>
        <v/>
      </c>
      <c r="X14">
        <f>UPPER(TRIM(I14))</f>
        <v/>
      </c>
      <c r="Y14">
        <f>IF(V14&lt;&gt;"",IFERROR(INDEX(federal_program_name_lookup,MATCH(V14,aln_lookup,0)),""),"")</f>
        <v/>
      </c>
    </row>
    <row r="15">
      <c r="A15" t="inlineStr">
        <is>
          <t>AWARD-0014</t>
        </is>
      </c>
      <c r="B15" s="4" t="inlineStr">
        <is>
          <t>93</t>
        </is>
      </c>
      <c r="C15" s="4" t="inlineStr">
        <is>
          <t>671</t>
        </is>
      </c>
      <c r="D15" s="4" t="inlineStr"/>
      <c r="E15" s="6" t="inlineStr">
        <is>
          <t>FAMILY VIOLENCE PREVENTION AND SERVICES/DOMESTIC VIOLENCE SHELTER AND SUPPORTIVE SERVICES</t>
        </is>
      </c>
      <c r="F15" s="7" t="n">
        <v>6088</v>
      </c>
      <c r="G15" s="6" t="inlineStr">
        <is>
          <t>N/A</t>
        </is>
      </c>
      <c r="H15" s="6" t="inlineStr"/>
      <c r="I15" s="6" t="inlineStr"/>
      <c r="J15" s="5" t="n">
        <v>6088</v>
      </c>
      <c r="K15" s="5" t="n">
        <v>0</v>
      </c>
      <c r="L15" s="6" t="inlineStr">
        <is>
          <t>N</t>
        </is>
      </c>
      <c r="M15" s="4" t="inlineStr"/>
      <c r="N15" s="6" t="inlineStr">
        <is>
          <t>N</t>
        </is>
      </c>
      <c r="O15" s="4" t="inlineStr">
        <is>
          <t>STATE OF NEW MEXICO</t>
        </is>
      </c>
      <c r="P15" s="4" t="inlineStr">
        <is>
          <t>437003-G21-0001620-000-62</t>
        </is>
      </c>
      <c r="Q15" s="6" t="inlineStr">
        <is>
          <t>N</t>
        </is>
      </c>
      <c r="R15" s="7" t="inlineStr"/>
      <c r="S15" s="6" t="inlineStr">
        <is>
          <t>N</t>
        </is>
      </c>
      <c r="T15" s="6" t="inlineStr"/>
      <c r="U15" s="6" t="n">
        <v>3</v>
      </c>
      <c r="V15" s="3">
        <f>IF(OR(B15="",C15),"",CONCATENATE(B15,".",C15))</f>
        <v/>
      </c>
      <c r="W15">
        <f>UPPER(TRIM(H15))</f>
        <v/>
      </c>
      <c r="X15">
        <f>UPPER(TRIM(I15))</f>
        <v/>
      </c>
      <c r="Y15">
        <f>IF(V15&lt;&gt;"",IFERROR(INDEX(federal_program_name_lookup,MATCH(V15,aln_lookup,0)),""),"")</f>
        <v/>
      </c>
    </row>
    <row r="16">
      <c r="A16" t="inlineStr">
        <is>
          <t>AWARD-0015</t>
        </is>
      </c>
      <c r="B16" s="4" t="inlineStr">
        <is>
          <t>93</t>
        </is>
      </c>
      <c r="C16" s="4" t="inlineStr">
        <is>
          <t>674</t>
        </is>
      </c>
      <c r="D16" s="4" t="inlineStr"/>
      <c r="E16" s="6" t="inlineStr">
        <is>
          <t>JOHN H. CHAFEE FOSTER CARE PROGRAM FOR SUCCESSFUL TRANSITION TO ADULTHOOD</t>
        </is>
      </c>
      <c r="F16" s="7" t="n">
        <v>11081</v>
      </c>
      <c r="G16" s="6" t="inlineStr">
        <is>
          <t>N/A</t>
        </is>
      </c>
      <c r="H16" s="6" t="inlineStr"/>
      <c r="I16" s="6" t="inlineStr"/>
      <c r="J16" s="5" t="n">
        <v>11081</v>
      </c>
      <c r="K16" s="5" t="n">
        <v>0</v>
      </c>
      <c r="L16" s="6" t="inlineStr">
        <is>
          <t>N</t>
        </is>
      </c>
      <c r="M16" s="4" t="inlineStr"/>
      <c r="N16" s="6" t="inlineStr">
        <is>
          <t>N</t>
        </is>
      </c>
      <c r="O16" s="4" t="inlineStr">
        <is>
          <t>STATE OF WISCONSIN</t>
        </is>
      </c>
      <c r="P16" s="4" t="inlineStr">
        <is>
          <t>437001-I20-0001461-000</t>
        </is>
      </c>
      <c r="Q16" s="6" t="inlineStr">
        <is>
          <t>N</t>
        </is>
      </c>
      <c r="R16" s="7" t="inlineStr"/>
      <c r="S16" s="6" t="inlineStr">
        <is>
          <t>N</t>
        </is>
      </c>
      <c r="T16" s="6" t="inlineStr"/>
      <c r="U16" s="6" t="n">
        <v>3</v>
      </c>
      <c r="V16" s="3">
        <f>IF(OR(B16="",C16),"",CONCATENATE(B16,".",C16))</f>
        <v/>
      </c>
      <c r="W16">
        <f>UPPER(TRIM(H16))</f>
        <v/>
      </c>
      <c r="X16">
        <f>UPPER(TRIM(I16))</f>
        <v/>
      </c>
      <c r="Y16">
        <f>IF(V16&lt;&gt;"",IFERROR(INDEX(federal_program_name_lookup,MATCH(V16,aln_lookup,0)),""),"")</f>
        <v/>
      </c>
    </row>
    <row r="17">
      <c r="A17" t="inlineStr">
        <is>
          <t>AWARD-0016</t>
        </is>
      </c>
      <c r="B17" s="4" t="inlineStr">
        <is>
          <t>93</t>
        </is>
      </c>
      <c r="C17" s="4" t="inlineStr">
        <is>
          <t>778</t>
        </is>
      </c>
      <c r="D17" s="4" t="inlineStr"/>
      <c r="E17" s="6" t="inlineStr">
        <is>
          <t>MEDICAL ASSISTANCE PROGRAM</t>
        </is>
      </c>
      <c r="F17" s="7" t="n">
        <v>56114</v>
      </c>
      <c r="G17" s="6" t="inlineStr">
        <is>
          <t>N/A</t>
        </is>
      </c>
      <c r="H17" s="6" t="inlineStr"/>
      <c r="I17" s="6" t="inlineStr"/>
      <c r="J17" s="5" t="n">
        <v>56114</v>
      </c>
      <c r="K17" s="5" t="n">
        <v>0</v>
      </c>
      <c r="L17" s="6" t="inlineStr">
        <is>
          <t>N</t>
        </is>
      </c>
      <c r="M17" s="4" t="inlineStr"/>
      <c r="N17" s="6" t="inlineStr">
        <is>
          <t>N</t>
        </is>
      </c>
      <c r="O17" s="4" t="inlineStr">
        <is>
          <t>STATE OF WISCONSIN</t>
        </is>
      </c>
      <c r="P17" s="4" t="inlineStr">
        <is>
          <t>1905WI5ADM</t>
        </is>
      </c>
      <c r="Q17" s="6" t="inlineStr">
        <is>
          <t>N</t>
        </is>
      </c>
      <c r="R17" s="7" t="inlineStr"/>
      <c r="S17" s="6" t="inlineStr">
        <is>
          <t>N</t>
        </is>
      </c>
      <c r="T17" s="6" t="inlineStr"/>
      <c r="U17" s="6" t="n">
        <v>3</v>
      </c>
      <c r="V17" s="3">
        <f>IF(OR(B17="",C17),"",CONCATENATE(B17,".",C17))</f>
        <v/>
      </c>
      <c r="W17">
        <f>UPPER(TRIM(H17))</f>
        <v/>
      </c>
      <c r="X17">
        <f>UPPER(TRIM(I17))</f>
        <v/>
      </c>
      <c r="Y17">
        <f>IF(V17&lt;&gt;"",IFERROR(INDEX(federal_program_name_lookup,MATCH(V17,aln_lookup,0)),""),"")</f>
        <v/>
      </c>
    </row>
    <row r="18">
      <c r="A18" t="inlineStr">
        <is>
          <t>AWARD-0017</t>
        </is>
      </c>
      <c r="B18" s="4" t="inlineStr">
        <is>
          <t>93</t>
        </is>
      </c>
      <c r="C18" s="4" t="inlineStr">
        <is>
          <t>788</t>
        </is>
      </c>
      <c r="D18" s="4" t="inlineStr"/>
      <c r="E18" s="6" t="inlineStr">
        <is>
          <t>OPIOID STR</t>
        </is>
      </c>
      <c r="F18" s="7" t="n">
        <v>22242</v>
      </c>
      <c r="G18" s="6" t="inlineStr">
        <is>
          <t>N/A</t>
        </is>
      </c>
      <c r="H18" s="6" t="inlineStr"/>
      <c r="I18" s="6" t="inlineStr"/>
      <c r="J18" s="5" t="n">
        <v>249071</v>
      </c>
      <c r="K18" s="5" t="n">
        <v>0</v>
      </c>
      <c r="L18" s="6" t="inlineStr">
        <is>
          <t>N</t>
        </is>
      </c>
      <c r="M18" s="4" t="inlineStr"/>
      <c r="N18" s="6" t="inlineStr">
        <is>
          <t>N</t>
        </is>
      </c>
      <c r="O18" s="4" t="inlineStr">
        <is>
          <t>STATE OF WISCONSIN</t>
        </is>
      </c>
      <c r="P18" s="4" t="inlineStr">
        <is>
          <t>H79TI081703</t>
        </is>
      </c>
      <c r="Q18" s="6" t="inlineStr">
        <is>
          <t>N</t>
        </is>
      </c>
      <c r="R18" s="7" t="inlineStr"/>
      <c r="S18" s="6" t="inlineStr">
        <is>
          <t>N</t>
        </is>
      </c>
      <c r="T18" s="6" t="inlineStr"/>
      <c r="U18" s="6" t="n">
        <v>3</v>
      </c>
      <c r="V18" s="3">
        <f>IF(OR(B18="",C18),"",CONCATENATE(B18,".",C18))</f>
        <v/>
      </c>
      <c r="W18">
        <f>UPPER(TRIM(H18))</f>
        <v/>
      </c>
      <c r="X18">
        <f>UPPER(TRIM(I18))</f>
        <v/>
      </c>
      <c r="Y18">
        <f>IF(V18&lt;&gt;"",IFERROR(INDEX(federal_program_name_lookup,MATCH(V18,aln_lookup,0)),""),"")</f>
        <v/>
      </c>
    </row>
    <row r="19">
      <c r="A19" t="inlineStr">
        <is>
          <t>AWARD-0018</t>
        </is>
      </c>
      <c r="B19" s="4" t="inlineStr">
        <is>
          <t>93</t>
        </is>
      </c>
      <c r="C19" s="4" t="inlineStr">
        <is>
          <t>870</t>
        </is>
      </c>
      <c r="D19" s="4" t="inlineStr"/>
      <c r="E19" s="6" t="inlineStr">
        <is>
          <t>MATERNAL, INFANT AND EARLY CHILDHOOD HOME VISITING GRANT</t>
        </is>
      </c>
      <c r="F19" s="7" t="n">
        <v>476400</v>
      </c>
      <c r="G19" s="6" t="inlineStr">
        <is>
          <t>N/A</t>
        </is>
      </c>
      <c r="H19" s="6" t="inlineStr"/>
      <c r="I19" s="6" t="inlineStr"/>
      <c r="J19" s="5" t="n">
        <v>476400</v>
      </c>
      <c r="K19" s="5" t="n">
        <v>0</v>
      </c>
      <c r="L19" s="6" t="inlineStr">
        <is>
          <t>N</t>
        </is>
      </c>
      <c r="M19" s="4" t="inlineStr"/>
      <c r="N19" s="6" t="inlineStr">
        <is>
          <t>N</t>
        </is>
      </c>
      <c r="O19" s="4" t="inlineStr">
        <is>
          <t>STATE OF WISCONSIN</t>
        </is>
      </c>
      <c r="P19" s="4" t="inlineStr">
        <is>
          <t>437003-G16-0000701-11</t>
        </is>
      </c>
      <c r="Q19" s="6" t="inlineStr">
        <is>
          <t>N</t>
        </is>
      </c>
      <c r="R19" s="7" t="inlineStr"/>
      <c r="S19" s="6" t="inlineStr">
        <is>
          <t>N</t>
        </is>
      </c>
      <c r="T19" s="6" t="inlineStr"/>
      <c r="U19" s="6" t="n">
        <v>3</v>
      </c>
      <c r="V19" s="3">
        <f>IF(OR(B19="",C19),"",CONCATENATE(B19,".",C19))</f>
        <v/>
      </c>
      <c r="W19">
        <f>UPPER(TRIM(H19))</f>
        <v/>
      </c>
      <c r="X19">
        <f>UPPER(TRIM(I19))</f>
        <v/>
      </c>
      <c r="Y19">
        <f>IF(V19&lt;&gt;"",IFERROR(INDEX(federal_program_name_lookup,MATCH(V19,aln_lookup,0)),""),"")</f>
        <v/>
      </c>
    </row>
    <row r="20">
      <c r="A20" t="inlineStr">
        <is>
          <t>AWARD-0019</t>
        </is>
      </c>
      <c r="B20" s="4" t="inlineStr">
        <is>
          <t>93</t>
        </is>
      </c>
      <c r="C20" s="4" t="inlineStr">
        <is>
          <t>991</t>
        </is>
      </c>
      <c r="D20" s="4" t="inlineStr"/>
      <c r="E20" s="6" t="inlineStr">
        <is>
          <t>PREVENTIVE HEALTH AND HEALTH SERVICES BLOCK GRANT</t>
        </is>
      </c>
      <c r="F20" s="7" t="n">
        <v>2516</v>
      </c>
      <c r="G20" s="6" t="inlineStr">
        <is>
          <t>N/A</t>
        </is>
      </c>
      <c r="H20" s="6" t="inlineStr"/>
      <c r="I20" s="6" t="inlineStr"/>
      <c r="J20" s="5" t="n">
        <v>2516</v>
      </c>
      <c r="K20" s="5" t="n">
        <v>0</v>
      </c>
      <c r="L20" s="6" t="inlineStr">
        <is>
          <t>N</t>
        </is>
      </c>
      <c r="M20" s="4" t="inlineStr"/>
      <c r="N20" s="6" t="inlineStr">
        <is>
          <t>N</t>
        </is>
      </c>
      <c r="O20" s="4" t="inlineStr">
        <is>
          <t>STATE OF WISCONSIN</t>
        </is>
      </c>
      <c r="P20" s="4" t="inlineStr">
        <is>
          <t>NB01OT009175</t>
        </is>
      </c>
      <c r="Q20" s="6" t="inlineStr">
        <is>
          <t>N</t>
        </is>
      </c>
      <c r="R20" s="7" t="inlineStr"/>
      <c r="S20" s="6" t="inlineStr">
        <is>
          <t>N</t>
        </is>
      </c>
      <c r="T20" s="6" t="inlineStr"/>
      <c r="U20" s="6" t="n">
        <v>3</v>
      </c>
      <c r="V20" s="3">
        <f>IF(OR(B20="",C20),"",CONCATENATE(B20,".",C20))</f>
        <v/>
      </c>
      <c r="W20">
        <f>UPPER(TRIM(H20))</f>
        <v/>
      </c>
      <c r="X20">
        <f>UPPER(TRIM(I20))</f>
        <v/>
      </c>
      <c r="Y20">
        <f>IF(V20&lt;&gt;"",IFERROR(INDEX(federal_program_name_lookup,MATCH(V20,aln_lookup,0)),""),"")</f>
        <v/>
      </c>
    </row>
    <row r="21">
      <c r="A21" t="inlineStr">
        <is>
          <t>AWARD-0020</t>
        </is>
      </c>
      <c r="B21" s="4" t="inlineStr">
        <is>
          <t>93</t>
        </is>
      </c>
      <c r="C21" s="4" t="inlineStr">
        <is>
          <t>940</t>
        </is>
      </c>
      <c r="D21" s="4" t="inlineStr"/>
      <c r="E21" s="6" t="inlineStr">
        <is>
          <t>HIV PREVENTION ACTIVITIES_HEALTH DEPARTMENT BASED</t>
        </is>
      </c>
      <c r="F21" s="7" t="n">
        <v>1243</v>
      </c>
      <c r="G21" s="6" t="inlineStr">
        <is>
          <t>N/A</t>
        </is>
      </c>
      <c r="H21" s="6" t="inlineStr"/>
      <c r="I21" s="6" t="inlineStr"/>
      <c r="J21" s="5" t="n">
        <v>1243</v>
      </c>
      <c r="K21" s="5" t="n">
        <v>0</v>
      </c>
      <c r="L21" s="6" t="inlineStr">
        <is>
          <t>N</t>
        </is>
      </c>
      <c r="M21" s="4" t="inlineStr"/>
      <c r="N21" s="6" t="inlineStr">
        <is>
          <t>N</t>
        </is>
      </c>
      <c r="O21" s="4" t="inlineStr">
        <is>
          <t>STATE OF WISCONSIN</t>
        </is>
      </c>
      <c r="P21" s="4" t="inlineStr">
        <is>
          <t>NU62PS924554</t>
        </is>
      </c>
      <c r="Q21" s="6" t="inlineStr">
        <is>
          <t>N</t>
        </is>
      </c>
      <c r="R21" s="7" t="inlineStr"/>
      <c r="S21" s="6" t="inlineStr">
        <is>
          <t>N</t>
        </is>
      </c>
      <c r="T21" s="6" t="inlineStr"/>
      <c r="U21" s="6" t="n">
        <v>3</v>
      </c>
      <c r="V21" s="3">
        <f>IF(OR(B21="",C21),"",CONCATENATE(B21,".",C21))</f>
        <v/>
      </c>
      <c r="W21">
        <f>UPPER(TRIM(H21))</f>
        <v/>
      </c>
      <c r="X21">
        <f>UPPER(TRIM(I21))</f>
        <v/>
      </c>
      <c r="Y21">
        <f>IF(V21&lt;&gt;"",IFERROR(INDEX(federal_program_name_lookup,MATCH(V21,aln_lookup,0)),""),"")</f>
        <v/>
      </c>
    </row>
    <row r="22">
      <c r="A22" t="inlineStr">
        <is>
          <t>AWARD-0021</t>
        </is>
      </c>
      <c r="B22" s="4" t="inlineStr">
        <is>
          <t>93</t>
        </is>
      </c>
      <c r="C22" s="4" t="inlineStr">
        <is>
          <t>958</t>
        </is>
      </c>
      <c r="D22" s="4" t="inlineStr"/>
      <c r="E22" s="6" t="inlineStr">
        <is>
          <t>BLOCK GRANTS FOR COMMUNITY MENTAL HEALTH SERVICES</t>
        </is>
      </c>
      <c r="F22" s="7" t="n">
        <v>6268</v>
      </c>
      <c r="G22" s="6" t="inlineStr">
        <is>
          <t>N/A</t>
        </is>
      </c>
      <c r="H22" s="6" t="inlineStr"/>
      <c r="I22" s="6" t="inlineStr"/>
      <c r="J22" s="5" t="n">
        <v>9916</v>
      </c>
      <c r="K22" s="5" t="n">
        <v>0</v>
      </c>
      <c r="L22" s="6" t="inlineStr">
        <is>
          <t>N</t>
        </is>
      </c>
      <c r="M22" s="4" t="inlineStr"/>
      <c r="N22" s="6" t="inlineStr">
        <is>
          <t>N</t>
        </is>
      </c>
      <c r="O22" s="4" t="inlineStr">
        <is>
          <t>STATE OF WISCONSIN</t>
        </is>
      </c>
      <c r="P22" s="4" t="inlineStr">
        <is>
          <t>B09SM010057-19</t>
        </is>
      </c>
      <c r="Q22" s="6" t="inlineStr">
        <is>
          <t>N</t>
        </is>
      </c>
      <c r="R22" s="7" t="inlineStr"/>
      <c r="S22" s="6" t="inlineStr">
        <is>
          <t>N</t>
        </is>
      </c>
      <c r="T22" s="6" t="inlineStr"/>
      <c r="U22" s="6" t="n">
        <v>3</v>
      </c>
      <c r="V22" s="3">
        <f>IF(OR(B22="",C22),"",CONCATENATE(B22,".",C22))</f>
        <v/>
      </c>
      <c r="W22">
        <f>UPPER(TRIM(H22))</f>
        <v/>
      </c>
      <c r="X22">
        <f>UPPER(TRIM(I22))</f>
        <v/>
      </c>
      <c r="Y22">
        <f>IF(V22&lt;&gt;"",IFERROR(INDEX(federal_program_name_lookup,MATCH(V22,aln_lookup,0)),""),"")</f>
        <v/>
      </c>
    </row>
    <row r="23">
      <c r="A23" t="inlineStr">
        <is>
          <t>AWARD-0022</t>
        </is>
      </c>
      <c r="B23" s="4" t="inlineStr">
        <is>
          <t>93</t>
        </is>
      </c>
      <c r="C23" s="4" t="inlineStr">
        <is>
          <t>959</t>
        </is>
      </c>
      <c r="D23" s="4" t="inlineStr"/>
      <c r="E23" s="6" t="inlineStr">
        <is>
          <t>BLOCK GRANTS FOR PREVENTION AND TREATMENT OF SUBSTANCE ABUSE</t>
        </is>
      </c>
      <c r="F23" s="7" t="n">
        <v>115624</v>
      </c>
      <c r="G23" s="6" t="inlineStr">
        <is>
          <t>N/A</t>
        </is>
      </c>
      <c r="H23" s="6" t="inlineStr"/>
      <c r="I23" s="6" t="inlineStr"/>
      <c r="J23" s="5" t="n">
        <v>115624</v>
      </c>
      <c r="K23" s="5" t="n">
        <v>0</v>
      </c>
      <c r="L23" s="6" t="inlineStr">
        <is>
          <t>N</t>
        </is>
      </c>
      <c r="M23" s="4" t="inlineStr"/>
      <c r="N23" s="6" t="inlineStr">
        <is>
          <t>N</t>
        </is>
      </c>
      <c r="O23" s="4" t="inlineStr">
        <is>
          <t>STATE WISCONSIN</t>
        </is>
      </c>
      <c r="P23" s="4" t="inlineStr">
        <is>
          <t>B08TI010057-19</t>
        </is>
      </c>
      <c r="Q23" s="6" t="inlineStr">
        <is>
          <t>N</t>
        </is>
      </c>
      <c r="R23" s="7" t="inlineStr"/>
      <c r="S23" s="6" t="inlineStr">
        <is>
          <t>N</t>
        </is>
      </c>
      <c r="T23" s="6" t="inlineStr"/>
      <c r="U23" s="6" t="n">
        <v>3</v>
      </c>
      <c r="V23" s="3">
        <f>IF(OR(B23="",C23),"",CONCATENATE(B23,".",C23))</f>
        <v/>
      </c>
      <c r="W23">
        <f>UPPER(TRIM(H23))</f>
        <v/>
      </c>
      <c r="X23">
        <f>UPPER(TRIM(I23))</f>
        <v/>
      </c>
      <c r="Y23">
        <f>IF(V23&lt;&gt;"",IFERROR(INDEX(federal_program_name_lookup,MATCH(V23,aln_lookup,0)),""),"")</f>
        <v/>
      </c>
    </row>
    <row r="24">
      <c r="A24" t="inlineStr">
        <is>
          <t>AWARD-0023</t>
        </is>
      </c>
      <c r="B24" s="4" t="inlineStr">
        <is>
          <t>93</t>
        </is>
      </c>
      <c r="C24" s="4" t="inlineStr">
        <is>
          <t>994</t>
        </is>
      </c>
      <c r="D24" s="4" t="inlineStr"/>
      <c r="E24" s="6" t="inlineStr">
        <is>
          <t>MATERNAL AND CHILD HEALTH SERVICES BLOCK GRANT TO THE STATES</t>
        </is>
      </c>
      <c r="F24" s="7" t="n">
        <v>10282</v>
      </c>
      <c r="G24" s="6" t="inlineStr">
        <is>
          <t>N/A</t>
        </is>
      </c>
      <c r="H24" s="6" t="inlineStr"/>
      <c r="I24" s="6" t="inlineStr"/>
      <c r="J24" s="5" t="n">
        <v>24511</v>
      </c>
      <c r="K24" s="5" t="n">
        <v>0</v>
      </c>
      <c r="L24" s="6" t="inlineStr">
        <is>
          <t>N</t>
        </is>
      </c>
      <c r="M24" s="4" t="inlineStr"/>
      <c r="N24" s="6" t="inlineStr">
        <is>
          <t>N</t>
        </is>
      </c>
      <c r="O24" s="4" t="inlineStr">
        <is>
          <t>STATE OF WISCONSIN</t>
        </is>
      </c>
      <c r="P24" s="4" t="inlineStr">
        <is>
          <t>B04MC32580</t>
        </is>
      </c>
      <c r="Q24" s="6" t="inlineStr">
        <is>
          <t>N</t>
        </is>
      </c>
      <c r="R24" s="7" t="inlineStr"/>
      <c r="S24" s="6" t="inlineStr">
        <is>
          <t>N</t>
        </is>
      </c>
      <c r="T24" s="6" t="inlineStr"/>
      <c r="U24" s="6" t="n">
        <v>3</v>
      </c>
      <c r="V24" s="3">
        <f>IF(OR(B24="",C24),"",CONCATENATE(B24,".",C24))</f>
        <v/>
      </c>
      <c r="W24">
        <f>UPPER(TRIM(H24))</f>
        <v/>
      </c>
      <c r="X24">
        <f>UPPER(TRIM(I24))</f>
        <v/>
      </c>
      <c r="Y24">
        <f>IF(V24&lt;&gt;"",IFERROR(INDEX(federal_program_name_lookup,MATCH(V24,aln_lookup,0)),""),"")</f>
        <v/>
      </c>
    </row>
    <row r="25">
      <c r="A25" t="inlineStr">
        <is>
          <t>AWARD-0024</t>
        </is>
      </c>
      <c r="B25" s="4" t="inlineStr">
        <is>
          <t>15</t>
        </is>
      </c>
      <c r="C25" s="4" t="inlineStr">
        <is>
          <t>025</t>
        </is>
      </c>
      <c r="D25" s="4" t="inlineStr"/>
      <c r="E25" s="6" t="inlineStr">
        <is>
          <t>SERVICES TO INDIAN CHILDREN, ELDERLY AND FAMILIES</t>
        </is>
      </c>
      <c r="F25" s="7" t="n">
        <v>142119</v>
      </c>
      <c r="G25" s="6" t="inlineStr">
        <is>
          <t>N/A</t>
        </is>
      </c>
      <c r="H25" s="6" t="inlineStr"/>
      <c r="I25" s="6" t="inlineStr"/>
      <c r="J25" s="5" t="n">
        <v>142119</v>
      </c>
      <c r="K25" s="5" t="n">
        <v>0</v>
      </c>
      <c r="L25" s="6" t="inlineStr">
        <is>
          <t>N</t>
        </is>
      </c>
      <c r="M25" s="4" t="inlineStr"/>
      <c r="N25" s="6" t="inlineStr">
        <is>
          <t>Y</t>
        </is>
      </c>
      <c r="O25" s="4" t="inlineStr"/>
      <c r="P25" s="4" t="inlineStr"/>
      <c r="Q25" s="6" t="inlineStr">
        <is>
          <t>N</t>
        </is>
      </c>
      <c r="R25" s="7" t="inlineStr"/>
      <c r="S25" s="6" t="inlineStr">
        <is>
          <t>N</t>
        </is>
      </c>
      <c r="T25" s="6" t="inlineStr"/>
      <c r="U25" s="6" t="n">
        <v>3</v>
      </c>
      <c r="V25" s="3">
        <f>IF(OR(B25="",C25),"",CONCATENATE(B25,".",C25))</f>
        <v/>
      </c>
      <c r="W25">
        <f>UPPER(TRIM(H25))</f>
        <v/>
      </c>
      <c r="X25">
        <f>UPPER(TRIM(I25))</f>
        <v/>
      </c>
      <c r="Y25">
        <f>IF(V25&lt;&gt;"",IFERROR(INDEX(federal_program_name_lookup,MATCH(V25,aln_lookup,0)),""),"")</f>
        <v/>
      </c>
    </row>
    <row r="26">
      <c r="A26" t="inlineStr">
        <is>
          <t>AWARD-0025</t>
        </is>
      </c>
      <c r="B26" s="4" t="inlineStr">
        <is>
          <t>93</t>
        </is>
      </c>
      <c r="C26" s="4" t="inlineStr">
        <is>
          <t>994</t>
        </is>
      </c>
      <c r="D26" s="4" t="inlineStr"/>
      <c r="E26" s="6" t="inlineStr">
        <is>
          <t>MATERNAL AND CHILD HEALTH SERVICES BLOCK GRANT TO THE STATES</t>
        </is>
      </c>
      <c r="F26" s="7" t="n">
        <v>14229</v>
      </c>
      <c r="G26" s="6" t="inlineStr">
        <is>
          <t>N/A</t>
        </is>
      </c>
      <c r="H26" s="6" t="inlineStr"/>
      <c r="I26" s="6" t="inlineStr"/>
      <c r="J26" s="5" t="n">
        <v>24511</v>
      </c>
      <c r="K26" s="5" t="n">
        <v>0</v>
      </c>
      <c r="L26" s="6" t="inlineStr">
        <is>
          <t>N</t>
        </is>
      </c>
      <c r="M26" s="4" t="inlineStr"/>
      <c r="N26" s="6" t="inlineStr">
        <is>
          <t>N</t>
        </is>
      </c>
      <c r="O26" s="4" t="inlineStr">
        <is>
          <t>STATE OF WISCONSIN</t>
        </is>
      </c>
      <c r="P26" s="4" t="inlineStr">
        <is>
          <t>65562</t>
        </is>
      </c>
      <c r="Q26" s="6" t="inlineStr">
        <is>
          <t>N</t>
        </is>
      </c>
      <c r="R26" s="7" t="inlineStr"/>
      <c r="S26" s="6" t="inlineStr">
        <is>
          <t>N</t>
        </is>
      </c>
      <c r="T26" s="6" t="inlineStr"/>
      <c r="U26" s="6" t="n">
        <v>3</v>
      </c>
      <c r="V26" s="3">
        <f>IF(OR(B26="",C26),"",CONCATENATE(B26,".",C26))</f>
        <v/>
      </c>
      <c r="W26">
        <f>UPPER(TRIM(H26))</f>
        <v/>
      </c>
      <c r="X26">
        <f>UPPER(TRIM(I26))</f>
        <v/>
      </c>
      <c r="Y26">
        <f>IF(V26&lt;&gt;"",IFERROR(INDEX(federal_program_name_lookup,MATCH(V26,aln_lookup,0)),""),"")</f>
        <v/>
      </c>
    </row>
    <row r="27">
      <c r="A27" t="inlineStr">
        <is>
          <t>AWARD-0026</t>
        </is>
      </c>
      <c r="B27" s="4" t="inlineStr">
        <is>
          <t>97</t>
        </is>
      </c>
      <c r="C27" s="4" t="inlineStr">
        <is>
          <t>042</t>
        </is>
      </c>
      <c r="D27" s="4" t="inlineStr"/>
      <c r="E27" s="6" t="inlineStr">
        <is>
          <t>EMERGENCY MANAGEMENT PERFORMANCE GRANTS</t>
        </is>
      </c>
      <c r="F27" s="7" t="n">
        <v>18672</v>
      </c>
      <c r="G27" s="6" t="inlineStr">
        <is>
          <t>N/A</t>
        </is>
      </c>
      <c r="H27" s="6" t="inlineStr"/>
      <c r="I27" s="6" t="inlineStr"/>
      <c r="J27" s="5" t="n">
        <v>18672</v>
      </c>
      <c r="K27" s="5" t="n">
        <v>0</v>
      </c>
      <c r="L27" s="6" t="inlineStr">
        <is>
          <t>N</t>
        </is>
      </c>
      <c r="M27" s="4" t="inlineStr"/>
      <c r="N27" s="6" t="inlineStr">
        <is>
          <t>N</t>
        </is>
      </c>
      <c r="O27" s="4" t="inlineStr">
        <is>
          <t>STATE OF WISCONSIN</t>
        </is>
      </c>
      <c r="P27" s="4" t="inlineStr">
        <is>
          <t>2020-EMPG-01-11796</t>
        </is>
      </c>
      <c r="Q27" s="6" t="inlineStr">
        <is>
          <t>N</t>
        </is>
      </c>
      <c r="R27" s="7" t="inlineStr"/>
      <c r="S27" s="6" t="inlineStr">
        <is>
          <t>N</t>
        </is>
      </c>
      <c r="T27" s="6" t="inlineStr"/>
      <c r="U27" s="6" t="n">
        <v>3</v>
      </c>
      <c r="V27" s="3">
        <f>IF(OR(B27="",C27),"",CONCATENATE(B27,".",C27))</f>
        <v/>
      </c>
      <c r="W27">
        <f>UPPER(TRIM(H27))</f>
        <v/>
      </c>
      <c r="X27">
        <f>UPPER(TRIM(I27))</f>
        <v/>
      </c>
      <c r="Y27">
        <f>IF(V27&lt;&gt;"",IFERROR(INDEX(federal_program_name_lookup,MATCH(V27,aln_lookup,0)),""),"")</f>
        <v/>
      </c>
    </row>
    <row r="28">
      <c r="A28" t="inlineStr">
        <is>
          <t>AWARD-0027</t>
        </is>
      </c>
      <c r="B28" s="4" t="inlineStr">
        <is>
          <t>15</t>
        </is>
      </c>
      <c r="C28" s="4" t="inlineStr">
        <is>
          <t>029</t>
        </is>
      </c>
      <c r="D28" s="4" t="inlineStr"/>
      <c r="E28" s="6" t="inlineStr">
        <is>
          <t>TRIBAL COURTS</t>
        </is>
      </c>
      <c r="F28" s="7" t="n">
        <v>140377</v>
      </c>
      <c r="G28" s="6" t="inlineStr">
        <is>
          <t>N/A</t>
        </is>
      </c>
      <c r="H28" s="6" t="inlineStr"/>
      <c r="I28" s="6" t="inlineStr"/>
      <c r="J28" s="5" t="n">
        <v>191573</v>
      </c>
      <c r="K28" s="5" t="n">
        <v>0</v>
      </c>
      <c r="L28" s="6" t="inlineStr">
        <is>
          <t>N</t>
        </is>
      </c>
      <c r="M28" s="4" t="inlineStr"/>
      <c r="N28" s="6" t="inlineStr">
        <is>
          <t>Y</t>
        </is>
      </c>
      <c r="O28" s="4" t="inlineStr"/>
      <c r="P28" s="4" t="inlineStr"/>
      <c r="Q28" s="6" t="inlineStr">
        <is>
          <t>N</t>
        </is>
      </c>
      <c r="R28" s="7" t="inlineStr"/>
      <c r="S28" s="6" t="inlineStr">
        <is>
          <t>N</t>
        </is>
      </c>
      <c r="T28" s="6" t="inlineStr"/>
      <c r="U28" s="6" t="n">
        <v>3</v>
      </c>
      <c r="V28" s="3">
        <f>IF(OR(B28="",C28),"",CONCATENATE(B28,".",C28))</f>
        <v/>
      </c>
      <c r="W28">
        <f>UPPER(TRIM(H28))</f>
        <v/>
      </c>
      <c r="X28">
        <f>UPPER(TRIM(I28))</f>
        <v/>
      </c>
      <c r="Y28">
        <f>IF(V28&lt;&gt;"",IFERROR(INDEX(federal_program_name_lookup,MATCH(V28,aln_lookup,0)),""),"")</f>
        <v/>
      </c>
    </row>
    <row r="29">
      <c r="A29" t="inlineStr">
        <is>
          <t>AWARD-0028</t>
        </is>
      </c>
      <c r="B29" s="4" t="inlineStr">
        <is>
          <t>15</t>
        </is>
      </c>
      <c r="C29" s="4" t="inlineStr">
        <is>
          <t>029</t>
        </is>
      </c>
      <c r="D29" s="4" t="inlineStr"/>
      <c r="E29" s="6" t="inlineStr">
        <is>
          <t>TRIBAL COURTS</t>
        </is>
      </c>
      <c r="F29" s="7" t="n">
        <v>51196</v>
      </c>
      <c r="G29" s="6" t="inlineStr">
        <is>
          <t>N/A</t>
        </is>
      </c>
      <c r="H29" s="6" t="inlineStr"/>
      <c r="I29" s="6" t="inlineStr"/>
      <c r="J29" s="5" t="n">
        <v>191573</v>
      </c>
      <c r="K29" s="5" t="n">
        <v>0</v>
      </c>
      <c r="L29" s="6" t="inlineStr">
        <is>
          <t>N</t>
        </is>
      </c>
      <c r="M29" s="4" t="inlineStr"/>
      <c r="N29" s="6" t="inlineStr">
        <is>
          <t>Y</t>
        </is>
      </c>
      <c r="O29" s="4" t="inlineStr"/>
      <c r="P29" s="4" t="inlineStr"/>
      <c r="Q29" s="6" t="inlineStr">
        <is>
          <t>N</t>
        </is>
      </c>
      <c r="R29" s="7" t="inlineStr"/>
      <c r="S29" s="6" t="inlineStr">
        <is>
          <t>N</t>
        </is>
      </c>
      <c r="T29" s="6" t="inlineStr"/>
      <c r="U29" s="6" t="n">
        <v>3</v>
      </c>
      <c r="V29" s="3">
        <f>IF(OR(B29="",C29),"",CONCATENATE(B29,".",C29))</f>
        <v/>
      </c>
      <c r="W29">
        <f>UPPER(TRIM(H29))</f>
        <v/>
      </c>
      <c r="X29">
        <f>UPPER(TRIM(I29))</f>
        <v/>
      </c>
      <c r="Y29">
        <f>IF(V29&lt;&gt;"",IFERROR(INDEX(federal_program_name_lookup,MATCH(V29,aln_lookup,0)),""),"")</f>
        <v/>
      </c>
    </row>
    <row r="30">
      <c r="A30" t="inlineStr">
        <is>
          <t>AWARD-0029</t>
        </is>
      </c>
      <c r="B30" s="4" t="inlineStr">
        <is>
          <t>15</t>
        </is>
      </c>
      <c r="C30" s="4" t="inlineStr">
        <is>
          <t>031</t>
        </is>
      </c>
      <c r="D30" s="4" t="inlineStr"/>
      <c r="E30" s="6" t="inlineStr">
        <is>
          <t>INDIAN COMMUNITY FIRE PROTECTION</t>
        </is>
      </c>
      <c r="F30" s="7" t="n">
        <v>93982</v>
      </c>
      <c r="G30" s="6" t="inlineStr">
        <is>
          <t>N/A</t>
        </is>
      </c>
      <c r="H30" s="6" t="inlineStr"/>
      <c r="I30" s="6" t="inlineStr"/>
      <c r="J30" s="5" t="n">
        <v>139754</v>
      </c>
      <c r="K30" s="5" t="n">
        <v>0</v>
      </c>
      <c r="L30" s="6" t="inlineStr">
        <is>
          <t>N</t>
        </is>
      </c>
      <c r="M30" s="4" t="inlineStr"/>
      <c r="N30" s="6" t="inlineStr">
        <is>
          <t>Y</t>
        </is>
      </c>
      <c r="O30" s="4" t="inlineStr"/>
      <c r="P30" s="4" t="inlineStr"/>
      <c r="Q30" s="6" t="inlineStr">
        <is>
          <t>N</t>
        </is>
      </c>
      <c r="R30" s="7" t="inlineStr"/>
      <c r="S30" s="6" t="inlineStr">
        <is>
          <t>N</t>
        </is>
      </c>
      <c r="T30" s="6" t="inlineStr"/>
      <c r="U30" s="6" t="n">
        <v>3</v>
      </c>
      <c r="V30" s="3">
        <f>IF(OR(B30="",C30),"",CONCATENATE(B30,".",C30))</f>
        <v/>
      </c>
      <c r="W30">
        <f>UPPER(TRIM(H30))</f>
        <v/>
      </c>
      <c r="X30">
        <f>UPPER(TRIM(I30))</f>
        <v/>
      </c>
      <c r="Y30">
        <f>IF(V30&lt;&gt;"",IFERROR(INDEX(federal_program_name_lookup,MATCH(V30,aln_lookup,0)),""),"")</f>
        <v/>
      </c>
    </row>
    <row r="31">
      <c r="A31" t="inlineStr">
        <is>
          <t>AWARD-0030</t>
        </is>
      </c>
      <c r="B31" s="4" t="inlineStr">
        <is>
          <t>15</t>
        </is>
      </c>
      <c r="C31" s="4" t="inlineStr">
        <is>
          <t>031</t>
        </is>
      </c>
      <c r="D31" s="4" t="inlineStr"/>
      <c r="E31" s="6" t="inlineStr">
        <is>
          <t>INDIAN COMMUNITY FIRE PROTECTION</t>
        </is>
      </c>
      <c r="F31" s="7" t="n">
        <v>45772</v>
      </c>
      <c r="G31" s="6" t="inlineStr">
        <is>
          <t>N/A</t>
        </is>
      </c>
      <c r="H31" s="6" t="inlineStr"/>
      <c r="I31" s="6" t="inlineStr"/>
      <c r="J31" s="5" t="n">
        <v>139754</v>
      </c>
      <c r="K31" s="5" t="n">
        <v>0</v>
      </c>
      <c r="L31" s="6" t="inlineStr">
        <is>
          <t>N</t>
        </is>
      </c>
      <c r="M31" s="4" t="inlineStr"/>
      <c r="N31" s="6" t="inlineStr">
        <is>
          <t>Y</t>
        </is>
      </c>
      <c r="O31" s="4" t="inlineStr"/>
      <c r="P31" s="4" t="inlineStr"/>
      <c r="Q31" s="6" t="inlineStr">
        <is>
          <t>N</t>
        </is>
      </c>
      <c r="R31" s="7" t="inlineStr"/>
      <c r="S31" s="6" t="inlineStr">
        <is>
          <t>N</t>
        </is>
      </c>
      <c r="T31" s="6" t="inlineStr"/>
      <c r="U31" s="6" t="n">
        <v>3</v>
      </c>
      <c r="V31" s="3">
        <f>IF(OR(B31="",C31),"",CONCATENATE(B31,".",C31))</f>
        <v/>
      </c>
      <c r="W31">
        <f>UPPER(TRIM(H31))</f>
        <v/>
      </c>
      <c r="X31">
        <f>UPPER(TRIM(I31))</f>
        <v/>
      </c>
      <c r="Y31">
        <f>IF(V31&lt;&gt;"",IFERROR(INDEX(federal_program_name_lookup,MATCH(V31,aln_lookup,0)),""),"")</f>
        <v/>
      </c>
    </row>
    <row r="32">
      <c r="A32" t="inlineStr">
        <is>
          <t>AWARD-0031</t>
        </is>
      </c>
      <c r="B32" s="4" t="inlineStr">
        <is>
          <t>15</t>
        </is>
      </c>
      <c r="C32" s="4" t="inlineStr">
        <is>
          <t>033</t>
        </is>
      </c>
      <c r="D32" s="4" t="inlineStr"/>
      <c r="E32" s="6" t="inlineStr">
        <is>
          <t>ROAD MAINTENANCE_INDIAN ROADS</t>
        </is>
      </c>
      <c r="F32" s="7" t="n">
        <v>233618</v>
      </c>
      <c r="G32" s="6" t="inlineStr">
        <is>
          <t>N/A</t>
        </is>
      </c>
      <c r="H32" s="6" t="inlineStr"/>
      <c r="I32" s="6" t="inlineStr"/>
      <c r="J32" s="5" t="n">
        <v>233618</v>
      </c>
      <c r="K32" s="5" t="n">
        <v>0</v>
      </c>
      <c r="L32" s="6" t="inlineStr">
        <is>
          <t>N</t>
        </is>
      </c>
      <c r="M32" s="4" t="inlineStr"/>
      <c r="N32" s="6" t="inlineStr">
        <is>
          <t>Y</t>
        </is>
      </c>
      <c r="O32" s="4" t="inlineStr"/>
      <c r="P32" s="4" t="inlineStr"/>
      <c r="Q32" s="6" t="inlineStr">
        <is>
          <t>N</t>
        </is>
      </c>
      <c r="R32" s="7" t="inlineStr"/>
      <c r="S32" s="6" t="inlineStr">
        <is>
          <t>N</t>
        </is>
      </c>
      <c r="T32" s="6" t="inlineStr"/>
      <c r="U32" s="6" t="n">
        <v>3</v>
      </c>
      <c r="V32" s="3">
        <f>IF(OR(B32="",C32),"",CONCATENATE(B32,".",C32))</f>
        <v/>
      </c>
      <c r="W32">
        <f>UPPER(TRIM(H32))</f>
        <v/>
      </c>
      <c r="X32">
        <f>UPPER(TRIM(I32))</f>
        <v/>
      </c>
      <c r="Y32">
        <f>IF(V32&lt;&gt;"",IFERROR(INDEX(federal_program_name_lookup,MATCH(V32,aln_lookup,0)),""),"")</f>
        <v/>
      </c>
    </row>
    <row r="33">
      <c r="A33" t="inlineStr">
        <is>
          <t>AWARD-0032</t>
        </is>
      </c>
      <c r="B33" s="4" t="inlineStr">
        <is>
          <t>15</t>
        </is>
      </c>
      <c r="C33" s="4" t="inlineStr">
        <is>
          <t>035</t>
        </is>
      </c>
      <c r="D33" s="4" t="inlineStr"/>
      <c r="E33" s="6" t="inlineStr">
        <is>
          <t>FORESTRY ON INDIAN LANDS</t>
        </is>
      </c>
      <c r="F33" s="7" t="n">
        <v>56031</v>
      </c>
      <c r="G33" s="6" t="inlineStr">
        <is>
          <t>N/A</t>
        </is>
      </c>
      <c r="H33" s="6" t="inlineStr"/>
      <c r="I33" s="6" t="inlineStr"/>
      <c r="J33" s="5" t="n">
        <v>56031</v>
      </c>
      <c r="K33" s="5" t="n">
        <v>0</v>
      </c>
      <c r="L33" s="6" t="inlineStr">
        <is>
          <t>N</t>
        </is>
      </c>
      <c r="M33" s="4" t="inlineStr"/>
      <c r="N33" s="6" t="inlineStr">
        <is>
          <t>Y</t>
        </is>
      </c>
      <c r="O33" s="4" t="inlineStr"/>
      <c r="P33" s="4" t="inlineStr"/>
      <c r="Q33" s="6" t="inlineStr">
        <is>
          <t>N</t>
        </is>
      </c>
      <c r="R33" s="7" t="inlineStr"/>
      <c r="S33" s="6" t="inlineStr">
        <is>
          <t>N</t>
        </is>
      </c>
      <c r="T33" s="6" t="inlineStr"/>
      <c r="U33" s="6" t="n">
        <v>3</v>
      </c>
      <c r="V33" s="3">
        <f>IF(OR(B33="",C33),"",CONCATENATE(B33,".",C33))</f>
        <v/>
      </c>
      <c r="W33">
        <f>UPPER(TRIM(H33))</f>
        <v/>
      </c>
      <c r="X33">
        <f>UPPER(TRIM(I33))</f>
        <v/>
      </c>
      <c r="Y33">
        <f>IF(V33&lt;&gt;"",IFERROR(INDEX(federal_program_name_lookup,MATCH(V33,aln_lookup,0)),""),"")</f>
        <v/>
      </c>
    </row>
    <row r="34">
      <c r="A34" t="inlineStr">
        <is>
          <t>AWARD-0033</t>
        </is>
      </c>
      <c r="B34" s="4" t="inlineStr">
        <is>
          <t>15</t>
        </is>
      </c>
      <c r="C34" s="4" t="inlineStr">
        <is>
          <t>036</t>
        </is>
      </c>
      <c r="D34" s="4" t="inlineStr"/>
      <c r="E34" s="6" t="inlineStr">
        <is>
          <t>INDIAN RIGHTS PROTECTION</t>
        </is>
      </c>
      <c r="F34" s="7" t="n">
        <v>258102</v>
      </c>
      <c r="G34" s="6" t="inlineStr">
        <is>
          <t>N/A</t>
        </is>
      </c>
      <c r="H34" s="6" t="inlineStr"/>
      <c r="I34" s="6" t="inlineStr"/>
      <c r="J34" s="5" t="n">
        <v>526964</v>
      </c>
      <c r="K34" s="5" t="n">
        <v>0</v>
      </c>
      <c r="L34" s="6" t="inlineStr">
        <is>
          <t>N</t>
        </is>
      </c>
      <c r="M34" s="4" t="inlineStr"/>
      <c r="N34" s="6" t="inlineStr">
        <is>
          <t>Y</t>
        </is>
      </c>
      <c r="O34" s="4" t="inlineStr"/>
      <c r="P34" s="4" t="inlineStr"/>
      <c r="Q34" s="6" t="inlineStr">
        <is>
          <t>N</t>
        </is>
      </c>
      <c r="R34" s="7" t="inlineStr"/>
      <c r="S34" s="6" t="inlineStr">
        <is>
          <t>N</t>
        </is>
      </c>
      <c r="T34" s="6" t="inlineStr"/>
      <c r="U34" s="6" t="n">
        <v>3</v>
      </c>
      <c r="V34" s="3">
        <f>IF(OR(B34="",C34),"",CONCATENATE(B34,".",C34))</f>
        <v/>
      </c>
      <c r="W34">
        <f>UPPER(TRIM(H34))</f>
        <v/>
      </c>
      <c r="X34">
        <f>UPPER(TRIM(I34))</f>
        <v/>
      </c>
      <c r="Y34">
        <f>IF(V34&lt;&gt;"",IFERROR(INDEX(federal_program_name_lookup,MATCH(V34,aln_lookup,0)),""),"")</f>
        <v/>
      </c>
    </row>
    <row r="35">
      <c r="A35" t="inlineStr">
        <is>
          <t>AWARD-0034</t>
        </is>
      </c>
      <c r="B35" s="4" t="inlineStr">
        <is>
          <t>10</t>
        </is>
      </c>
      <c r="C35" s="4" t="inlineStr">
        <is>
          <t>567</t>
        </is>
      </c>
      <c r="D35" s="4" t="inlineStr"/>
      <c r="E35" s="6" t="inlineStr">
        <is>
          <t>COVID-19 FOOD DISTRIBUTION PROGRAM ON INDIAN RESERVATIONS</t>
        </is>
      </c>
      <c r="F35" s="7" t="n">
        <v>5426</v>
      </c>
      <c r="G35" s="6" t="inlineStr">
        <is>
          <t>N/A</t>
        </is>
      </c>
      <c r="H35" s="6" t="inlineStr"/>
      <c r="I35" s="6" t="inlineStr"/>
      <c r="J35" s="5" t="n">
        <v>619499</v>
      </c>
      <c r="K35" s="5" t="n">
        <v>0</v>
      </c>
      <c r="L35" s="6" t="inlineStr">
        <is>
          <t>N</t>
        </is>
      </c>
      <c r="M35" s="4" t="inlineStr"/>
      <c r="N35" s="6" t="inlineStr">
        <is>
          <t>Y</t>
        </is>
      </c>
      <c r="O35" s="4" t="inlineStr"/>
      <c r="P35" s="4" t="inlineStr"/>
      <c r="Q35" s="6" t="inlineStr">
        <is>
          <t>N</t>
        </is>
      </c>
      <c r="R35" s="7" t="inlineStr"/>
      <c r="S35" s="6" t="inlineStr">
        <is>
          <t>N</t>
        </is>
      </c>
      <c r="T35" s="6" t="inlineStr"/>
      <c r="U35" s="6" t="n">
        <v>3</v>
      </c>
      <c r="V35" s="3">
        <f>IF(OR(B35="",C35),"",CONCATENATE(B35,".",C35))</f>
        <v/>
      </c>
      <c r="W35">
        <f>UPPER(TRIM(H35))</f>
        <v/>
      </c>
      <c r="X35">
        <f>UPPER(TRIM(I35))</f>
        <v/>
      </c>
      <c r="Y35">
        <f>IF(V35&lt;&gt;"",IFERROR(INDEX(federal_program_name_lookup,MATCH(V35,aln_lookup,0)),""),"")</f>
        <v/>
      </c>
    </row>
    <row r="36">
      <c r="A36" t="inlineStr">
        <is>
          <t>AWARD-0035</t>
        </is>
      </c>
      <c r="B36" s="4" t="inlineStr">
        <is>
          <t>15</t>
        </is>
      </c>
      <c r="C36" s="4" t="inlineStr">
        <is>
          <t>036</t>
        </is>
      </c>
      <c r="D36" s="4" t="inlineStr"/>
      <c r="E36" s="6" t="inlineStr">
        <is>
          <t>INDIAN RIGHTS PROTECTION</t>
        </is>
      </c>
      <c r="F36" s="7" t="n">
        <v>243207</v>
      </c>
      <c r="G36" s="6" t="inlineStr">
        <is>
          <t>N/A</t>
        </is>
      </c>
      <c r="H36" s="6" t="inlineStr"/>
      <c r="I36" s="6" t="inlineStr"/>
      <c r="J36" s="5" t="n">
        <v>526964</v>
      </c>
      <c r="K36" s="5" t="n">
        <v>0</v>
      </c>
      <c r="L36" s="6" t="inlineStr">
        <is>
          <t>N</t>
        </is>
      </c>
      <c r="M36" s="4" t="inlineStr"/>
      <c r="N36" s="6" t="inlineStr">
        <is>
          <t>Y</t>
        </is>
      </c>
      <c r="O36" s="4" t="inlineStr"/>
      <c r="P36" s="4" t="inlineStr"/>
      <c r="Q36" s="6" t="inlineStr">
        <is>
          <t>N</t>
        </is>
      </c>
      <c r="R36" s="7" t="inlineStr"/>
      <c r="S36" s="6" t="inlineStr">
        <is>
          <t>N</t>
        </is>
      </c>
      <c r="T36" s="6" t="inlineStr"/>
      <c r="U36" s="6" t="n">
        <v>3</v>
      </c>
      <c r="V36" s="3">
        <f>IF(OR(B36="",C36),"",CONCATENATE(B36,".",C36))</f>
        <v/>
      </c>
      <c r="W36">
        <f>UPPER(TRIM(H36))</f>
        <v/>
      </c>
      <c r="X36">
        <f>UPPER(TRIM(I36))</f>
        <v/>
      </c>
      <c r="Y36">
        <f>IF(V36&lt;&gt;"",IFERROR(INDEX(federal_program_name_lookup,MATCH(V36,aln_lookup,0)),""),"")</f>
        <v/>
      </c>
    </row>
    <row r="37">
      <c r="A37" t="inlineStr">
        <is>
          <t>AWARD-0036</t>
        </is>
      </c>
      <c r="B37" s="4" t="inlineStr">
        <is>
          <t>15</t>
        </is>
      </c>
      <c r="C37" s="4" t="inlineStr">
        <is>
          <t>036</t>
        </is>
      </c>
      <c r="D37" s="4" t="inlineStr"/>
      <c r="E37" s="6" t="inlineStr">
        <is>
          <t>INDIAN RIGHTS PROTECTION</t>
        </is>
      </c>
      <c r="F37" s="7" t="n">
        <v>25655</v>
      </c>
      <c r="G37" s="6" t="inlineStr">
        <is>
          <t>N/A</t>
        </is>
      </c>
      <c r="H37" s="6" t="inlineStr"/>
      <c r="I37" s="6" t="inlineStr"/>
      <c r="J37" s="5" t="n">
        <v>526964</v>
      </c>
      <c r="K37" s="5" t="n">
        <v>0</v>
      </c>
      <c r="L37" s="6" t="inlineStr">
        <is>
          <t>N</t>
        </is>
      </c>
      <c r="M37" s="4" t="inlineStr"/>
      <c r="N37" s="6" t="inlineStr">
        <is>
          <t>Y</t>
        </is>
      </c>
      <c r="O37" s="4" t="inlineStr"/>
      <c r="P37" s="4" t="inlineStr"/>
      <c r="Q37" s="6" t="inlineStr">
        <is>
          <t>N</t>
        </is>
      </c>
      <c r="R37" s="7" t="inlineStr"/>
      <c r="S37" s="6" t="inlineStr">
        <is>
          <t>N</t>
        </is>
      </c>
      <c r="T37" s="6" t="inlineStr"/>
      <c r="U37" s="6" t="n">
        <v>3</v>
      </c>
      <c r="V37" s="3">
        <f>IF(OR(B37="",C37),"",CONCATENATE(B37,".",C37))</f>
        <v/>
      </c>
      <c r="W37">
        <f>UPPER(TRIM(H37))</f>
        <v/>
      </c>
      <c r="X37">
        <f>UPPER(TRIM(I37))</f>
        <v/>
      </c>
      <c r="Y37">
        <f>IF(V37&lt;&gt;"",IFERROR(INDEX(federal_program_name_lookup,MATCH(V37,aln_lookup,0)),""),"")</f>
        <v/>
      </c>
    </row>
    <row r="38">
      <c r="A38" t="inlineStr">
        <is>
          <t>AWARD-0037</t>
        </is>
      </c>
      <c r="B38" s="4" t="inlineStr">
        <is>
          <t>15</t>
        </is>
      </c>
      <c r="C38" s="4" t="inlineStr">
        <is>
          <t>037</t>
        </is>
      </c>
      <c r="D38" s="4" t="inlineStr"/>
      <c r="E38" s="6" t="inlineStr">
        <is>
          <t>WATER RESOURCES ON INDIAN LANDS</t>
        </is>
      </c>
      <c r="F38" s="7" t="n">
        <v>25699</v>
      </c>
      <c r="G38" s="6" t="inlineStr">
        <is>
          <t>N/A</t>
        </is>
      </c>
      <c r="H38" s="6" t="inlineStr"/>
      <c r="I38" s="6" t="inlineStr"/>
      <c r="J38" s="5" t="n">
        <v>25699</v>
      </c>
      <c r="K38" s="5" t="n">
        <v>0</v>
      </c>
      <c r="L38" s="6" t="inlineStr">
        <is>
          <t>N</t>
        </is>
      </c>
      <c r="M38" s="4" t="inlineStr"/>
      <c r="N38" s="6" t="inlineStr">
        <is>
          <t>Y</t>
        </is>
      </c>
      <c r="O38" s="4" t="inlineStr"/>
      <c r="P38" s="4" t="inlineStr"/>
      <c r="Q38" s="6" t="inlineStr">
        <is>
          <t>N</t>
        </is>
      </c>
      <c r="R38" s="7" t="inlineStr"/>
      <c r="S38" s="6" t="inlineStr">
        <is>
          <t>N</t>
        </is>
      </c>
      <c r="T38" s="6" t="inlineStr"/>
      <c r="U38" s="6" t="n">
        <v>3</v>
      </c>
      <c r="V38" s="3">
        <f>IF(OR(B38="",C38),"",CONCATENATE(B38,".",C38))</f>
        <v/>
      </c>
      <c r="W38">
        <f>UPPER(TRIM(H38))</f>
        <v/>
      </c>
      <c r="X38">
        <f>UPPER(TRIM(I38))</f>
        <v/>
      </c>
      <c r="Y38">
        <f>IF(V38&lt;&gt;"",IFERROR(INDEX(federal_program_name_lookup,MATCH(V38,aln_lookup,0)),""),"")</f>
        <v/>
      </c>
    </row>
    <row r="39">
      <c r="A39" t="inlineStr">
        <is>
          <t>AWARD-0038</t>
        </is>
      </c>
      <c r="B39" s="4" t="inlineStr">
        <is>
          <t>15</t>
        </is>
      </c>
      <c r="C39" s="4" t="inlineStr">
        <is>
          <t>040</t>
        </is>
      </c>
      <c r="D39" s="4" t="inlineStr"/>
      <c r="E39" s="6" t="inlineStr">
        <is>
          <t>REAL ESTATE PROGRAMS_INDIAN LANDS</t>
        </is>
      </c>
      <c r="F39" s="7" t="n">
        <v>38200</v>
      </c>
      <c r="G39" s="6" t="inlineStr">
        <is>
          <t>N/A</t>
        </is>
      </c>
      <c r="H39" s="6" t="inlineStr"/>
      <c r="I39" s="6" t="inlineStr"/>
      <c r="J39" s="5" t="n">
        <v>38200</v>
      </c>
      <c r="K39" s="5" t="n">
        <v>0</v>
      </c>
      <c r="L39" s="6" t="inlineStr">
        <is>
          <t>N</t>
        </is>
      </c>
      <c r="M39" s="4" t="inlineStr"/>
      <c r="N39" s="6" t="inlineStr">
        <is>
          <t>Y</t>
        </is>
      </c>
      <c r="O39" s="4" t="inlineStr"/>
      <c r="P39" s="4" t="inlineStr"/>
      <c r="Q39" s="6" t="inlineStr">
        <is>
          <t>N</t>
        </is>
      </c>
      <c r="R39" s="7" t="inlineStr"/>
      <c r="S39" s="6" t="inlineStr">
        <is>
          <t>N</t>
        </is>
      </c>
      <c r="T39" s="6" t="inlineStr"/>
      <c r="U39" s="6" t="n">
        <v>3</v>
      </c>
      <c r="V39" s="3">
        <f>IF(OR(B39="",C39),"",CONCATENATE(B39,".",C39))</f>
        <v/>
      </c>
      <c r="W39">
        <f>UPPER(TRIM(H39))</f>
        <v/>
      </c>
      <c r="X39">
        <f>UPPER(TRIM(I39))</f>
        <v/>
      </c>
      <c r="Y39">
        <f>IF(V39&lt;&gt;"",IFERROR(INDEX(federal_program_name_lookup,MATCH(V39,aln_lookup,0)),""),"")</f>
        <v/>
      </c>
    </row>
    <row r="40">
      <c r="A40" t="inlineStr">
        <is>
          <t>AWARD-0039</t>
        </is>
      </c>
      <c r="B40" s="4" t="inlineStr">
        <is>
          <t>15</t>
        </is>
      </c>
      <c r="C40" s="4" t="inlineStr">
        <is>
          <t>066</t>
        </is>
      </c>
      <c r="D40" s="4" t="inlineStr"/>
      <c r="E40" s="6" t="inlineStr">
        <is>
          <t>TRIBAL GREAT LAKES RESTORATION INITIATIVE</t>
        </is>
      </c>
      <c r="F40" s="7" t="n">
        <v>51</v>
      </c>
      <c r="G40" s="6" t="inlineStr">
        <is>
          <t>N/A</t>
        </is>
      </c>
      <c r="H40" s="6" t="inlineStr"/>
      <c r="I40" s="6" t="inlineStr"/>
      <c r="J40" s="5" t="n">
        <v>175772</v>
      </c>
      <c r="K40" s="5" t="n">
        <v>0</v>
      </c>
      <c r="L40" s="6" t="inlineStr">
        <is>
          <t>N</t>
        </is>
      </c>
      <c r="M40" s="4" t="inlineStr"/>
      <c r="N40" s="6" t="inlineStr">
        <is>
          <t>Y</t>
        </is>
      </c>
      <c r="O40" s="4" t="inlineStr"/>
      <c r="P40" s="4" t="inlineStr"/>
      <c r="Q40" s="6" t="inlineStr">
        <is>
          <t>N</t>
        </is>
      </c>
      <c r="R40" s="7" t="inlineStr"/>
      <c r="S40" s="6" t="inlineStr">
        <is>
          <t>N</t>
        </is>
      </c>
      <c r="T40" s="6" t="inlineStr"/>
      <c r="U40" s="6" t="n">
        <v>3</v>
      </c>
      <c r="V40" s="3">
        <f>IF(OR(B40="",C40),"",CONCATENATE(B40,".",C40))</f>
        <v/>
      </c>
      <c r="W40">
        <f>UPPER(TRIM(H40))</f>
        <v/>
      </c>
      <c r="X40">
        <f>UPPER(TRIM(I40))</f>
        <v/>
      </c>
      <c r="Y40">
        <f>IF(V40&lt;&gt;"",IFERROR(INDEX(federal_program_name_lookup,MATCH(V40,aln_lookup,0)),""),"")</f>
        <v/>
      </c>
    </row>
    <row r="41">
      <c r="A41" t="inlineStr">
        <is>
          <t>AWARD-0040</t>
        </is>
      </c>
      <c r="B41" s="4" t="inlineStr">
        <is>
          <t>15</t>
        </is>
      </c>
      <c r="C41" s="4" t="inlineStr">
        <is>
          <t>066</t>
        </is>
      </c>
      <c r="D41" s="4" t="inlineStr"/>
      <c r="E41" s="6" t="inlineStr">
        <is>
          <t>TRIBAL GREAT LAKES RESTORATION INITIATIVE</t>
        </is>
      </c>
      <c r="F41" s="7" t="n">
        <v>175721</v>
      </c>
      <c r="G41" s="6" t="inlineStr">
        <is>
          <t>N/A</t>
        </is>
      </c>
      <c r="H41" s="6" t="inlineStr"/>
      <c r="I41" s="6" t="inlineStr"/>
      <c r="J41" s="5" t="n">
        <v>175772</v>
      </c>
      <c r="K41" s="5" t="n">
        <v>0</v>
      </c>
      <c r="L41" s="6" t="inlineStr">
        <is>
          <t>N</t>
        </is>
      </c>
      <c r="M41" s="4" t="inlineStr"/>
      <c r="N41" s="6" t="inlineStr">
        <is>
          <t>Y</t>
        </is>
      </c>
      <c r="O41" s="4" t="inlineStr"/>
      <c r="P41" s="4" t="inlineStr"/>
      <c r="Q41" s="6" t="inlineStr">
        <is>
          <t>N</t>
        </is>
      </c>
      <c r="R41" s="7" t="inlineStr"/>
      <c r="S41" s="6" t="inlineStr">
        <is>
          <t>N</t>
        </is>
      </c>
      <c r="T41" s="6" t="inlineStr"/>
      <c r="U41" s="6" t="n">
        <v>3</v>
      </c>
      <c r="V41" s="3">
        <f>IF(OR(B41="",C41),"",CONCATENATE(B41,".",C41))</f>
        <v/>
      </c>
      <c r="W41">
        <f>UPPER(TRIM(H41))</f>
        <v/>
      </c>
      <c r="X41">
        <f>UPPER(TRIM(I41))</f>
        <v/>
      </c>
      <c r="Y41">
        <f>IF(V41&lt;&gt;"",IFERROR(INDEX(federal_program_name_lookup,MATCH(V41,aln_lookup,0)),""),"")</f>
        <v/>
      </c>
    </row>
    <row r="42">
      <c r="A42" t="inlineStr">
        <is>
          <t>AWARD-0041</t>
        </is>
      </c>
      <c r="B42" s="4" t="inlineStr">
        <is>
          <t>15</t>
        </is>
      </c>
      <c r="C42" s="4" t="inlineStr">
        <is>
          <t>130</t>
        </is>
      </c>
      <c r="D42" s="4" t="inlineStr"/>
      <c r="E42" s="6" t="inlineStr">
        <is>
          <t>INDIAN EDUCATION_ASSISTANCE TO SCHOOLS</t>
        </is>
      </c>
      <c r="F42" s="7" t="n">
        <v>43502</v>
      </c>
      <c r="G42" s="6" t="inlineStr">
        <is>
          <t>N/A</t>
        </is>
      </c>
      <c r="H42" s="6" t="inlineStr"/>
      <c r="I42" s="6" t="inlineStr"/>
      <c r="J42" s="5" t="n">
        <v>43502</v>
      </c>
      <c r="K42" s="5" t="n">
        <v>0</v>
      </c>
      <c r="L42" s="6" t="inlineStr">
        <is>
          <t>N</t>
        </is>
      </c>
      <c r="M42" s="4" t="inlineStr"/>
      <c r="N42" s="6" t="inlineStr">
        <is>
          <t>Y</t>
        </is>
      </c>
      <c r="O42" s="4" t="inlineStr"/>
      <c r="P42" s="4" t="inlineStr"/>
      <c r="Q42" s="6" t="inlineStr">
        <is>
          <t>N</t>
        </is>
      </c>
      <c r="R42" s="7" t="inlineStr"/>
      <c r="S42" s="6" t="inlineStr">
        <is>
          <t>N</t>
        </is>
      </c>
      <c r="T42" s="6" t="inlineStr"/>
      <c r="U42" s="6" t="n">
        <v>3</v>
      </c>
      <c r="V42" s="3">
        <f>IF(OR(B42="",C42),"",CONCATENATE(B42,".",C42))</f>
        <v/>
      </c>
      <c r="W42">
        <f>UPPER(TRIM(H42))</f>
        <v/>
      </c>
      <c r="X42">
        <f>UPPER(TRIM(I42))</f>
        <v/>
      </c>
      <c r="Y42">
        <f>IF(V42&lt;&gt;"",IFERROR(INDEX(federal_program_name_lookup,MATCH(V42,aln_lookup,0)),""),"")</f>
        <v/>
      </c>
    </row>
    <row r="43">
      <c r="A43" t="inlineStr">
        <is>
          <t>AWARD-0042</t>
        </is>
      </c>
      <c r="B43" s="4" t="inlineStr">
        <is>
          <t>15</t>
        </is>
      </c>
      <c r="C43" s="4" t="inlineStr">
        <is>
          <t>144</t>
        </is>
      </c>
      <c r="D43" s="4" t="inlineStr"/>
      <c r="E43" s="6" t="inlineStr">
        <is>
          <t>INDIAN CHILD WELFARE ACT_TITLE II GRANTS</t>
        </is>
      </c>
      <c r="F43" s="7" t="n">
        <v>116805</v>
      </c>
      <c r="G43" s="6" t="inlineStr">
        <is>
          <t>N/A</t>
        </is>
      </c>
      <c r="H43" s="6" t="inlineStr"/>
      <c r="I43" s="6" t="inlineStr"/>
      <c r="J43" s="5" t="n">
        <v>116805</v>
      </c>
      <c r="K43" s="5" t="n">
        <v>0</v>
      </c>
      <c r="L43" s="6" t="inlineStr">
        <is>
          <t>N</t>
        </is>
      </c>
      <c r="M43" s="4" t="inlineStr"/>
      <c r="N43" s="6" t="inlineStr">
        <is>
          <t>Y</t>
        </is>
      </c>
      <c r="O43" s="4" t="inlineStr"/>
      <c r="P43" s="4" t="inlineStr"/>
      <c r="Q43" s="6" t="inlineStr">
        <is>
          <t>N</t>
        </is>
      </c>
      <c r="R43" s="7" t="inlineStr"/>
      <c r="S43" s="6" t="inlineStr">
        <is>
          <t>N</t>
        </is>
      </c>
      <c r="T43" s="6" t="inlineStr"/>
      <c r="U43" s="6" t="n">
        <v>3</v>
      </c>
      <c r="V43" s="3">
        <f>IF(OR(B43="",C43),"",CONCATENATE(B43,".",C43))</f>
        <v/>
      </c>
      <c r="W43">
        <f>UPPER(TRIM(H43))</f>
        <v/>
      </c>
      <c r="X43">
        <f>UPPER(TRIM(I43))</f>
        <v/>
      </c>
      <c r="Y43">
        <f>IF(V43&lt;&gt;"",IFERROR(INDEX(federal_program_name_lookup,MATCH(V43,aln_lookup,0)),""),"")</f>
        <v/>
      </c>
    </row>
    <row r="44">
      <c r="A44" t="inlineStr">
        <is>
          <t>AWARD-0043</t>
        </is>
      </c>
      <c r="B44" s="4" t="inlineStr">
        <is>
          <t>15</t>
        </is>
      </c>
      <c r="C44" s="4" t="inlineStr">
        <is>
          <t>904</t>
        </is>
      </c>
      <c r="D44" s="4" t="inlineStr"/>
      <c r="E44" s="6" t="inlineStr">
        <is>
          <t>HISTORIC PRESERVATION FUND GRANTS-IN-AID</t>
        </is>
      </c>
      <c r="F44" s="7" t="n">
        <v>16898</v>
      </c>
      <c r="G44" s="6" t="inlineStr">
        <is>
          <t>N/A</t>
        </is>
      </c>
      <c r="H44" s="6" t="inlineStr"/>
      <c r="I44" s="6" t="inlineStr"/>
      <c r="J44" s="5" t="n">
        <v>44893</v>
      </c>
      <c r="K44" s="5" t="n">
        <v>0</v>
      </c>
      <c r="L44" s="6" t="inlineStr">
        <is>
          <t>N</t>
        </is>
      </c>
      <c r="M44" s="4" t="inlineStr"/>
      <c r="N44" s="6" t="inlineStr">
        <is>
          <t>Y</t>
        </is>
      </c>
      <c r="O44" s="4" t="inlineStr"/>
      <c r="P44" s="4" t="inlineStr"/>
      <c r="Q44" s="6" t="inlineStr">
        <is>
          <t>N</t>
        </is>
      </c>
      <c r="R44" s="7" t="inlineStr"/>
      <c r="S44" s="6" t="inlineStr">
        <is>
          <t>N</t>
        </is>
      </c>
      <c r="T44" s="6" t="inlineStr"/>
      <c r="U44" s="6" t="n">
        <v>3</v>
      </c>
      <c r="V44" s="3">
        <f>IF(OR(B44="",C44),"",CONCATENATE(B44,".",C44))</f>
        <v/>
      </c>
      <c r="W44">
        <f>UPPER(TRIM(H44))</f>
        <v/>
      </c>
      <c r="X44">
        <f>UPPER(TRIM(I44))</f>
        <v/>
      </c>
      <c r="Y44">
        <f>IF(V44&lt;&gt;"",IFERROR(INDEX(federal_program_name_lookup,MATCH(V44,aln_lookup,0)),""),"")</f>
        <v/>
      </c>
    </row>
    <row r="45">
      <c r="A45" t="inlineStr">
        <is>
          <t>AWARD-0044</t>
        </is>
      </c>
      <c r="B45" s="4" t="inlineStr">
        <is>
          <t>15</t>
        </is>
      </c>
      <c r="C45" s="4" t="inlineStr">
        <is>
          <t>904</t>
        </is>
      </c>
      <c r="D45" s="4" t="inlineStr"/>
      <c r="E45" s="6" t="inlineStr">
        <is>
          <t>HISTORIC PRESERVATION FUND GRANTS-IN-AID</t>
        </is>
      </c>
      <c r="F45" s="7" t="n">
        <v>27995</v>
      </c>
      <c r="G45" s="6" t="inlineStr">
        <is>
          <t>N/A</t>
        </is>
      </c>
      <c r="H45" s="6" t="inlineStr"/>
      <c r="I45" s="6" t="inlineStr"/>
      <c r="J45" s="5" t="n">
        <v>44893</v>
      </c>
      <c r="K45" s="5" t="n">
        <v>0</v>
      </c>
      <c r="L45" s="6" t="inlineStr">
        <is>
          <t>N</t>
        </is>
      </c>
      <c r="M45" s="4" t="inlineStr"/>
      <c r="N45" s="6" t="inlineStr">
        <is>
          <t>Y</t>
        </is>
      </c>
      <c r="O45" s="4" t="inlineStr"/>
      <c r="P45" s="4" t="inlineStr"/>
      <c r="Q45" s="6" t="inlineStr">
        <is>
          <t>N</t>
        </is>
      </c>
      <c r="R45" s="7" t="inlineStr"/>
      <c r="S45" s="6" t="inlineStr">
        <is>
          <t>N</t>
        </is>
      </c>
      <c r="T45" s="6" t="inlineStr"/>
      <c r="U45" s="6" t="n">
        <v>3</v>
      </c>
      <c r="V45" s="3">
        <f>IF(OR(B45="",C45),"",CONCATENATE(B45,".",C45))</f>
        <v/>
      </c>
      <c r="W45">
        <f>UPPER(TRIM(H45))</f>
        <v/>
      </c>
      <c r="X45">
        <f>UPPER(TRIM(I45))</f>
        <v/>
      </c>
      <c r="Y45">
        <f>IF(V45&lt;&gt;"",IFERROR(INDEX(federal_program_name_lookup,MATCH(V45,aln_lookup,0)),""),"")</f>
        <v/>
      </c>
    </row>
    <row r="46">
      <c r="A46" t="inlineStr">
        <is>
          <t>AWARD-0045</t>
        </is>
      </c>
      <c r="B46" s="4" t="inlineStr">
        <is>
          <t>10</t>
        </is>
      </c>
      <c r="C46" s="4" t="inlineStr">
        <is>
          <t>912</t>
        </is>
      </c>
      <c r="D46" s="4" t="inlineStr"/>
      <c r="E46" s="6" t="inlineStr">
        <is>
          <t>ENVIRONMENTAL QUALITY INCENTIVES PROGRAM</t>
        </is>
      </c>
      <c r="F46" s="7" t="n">
        <v>69940</v>
      </c>
      <c r="G46" s="6" t="inlineStr">
        <is>
          <t>N/A</t>
        </is>
      </c>
      <c r="H46" s="6" t="inlineStr"/>
      <c r="I46" s="6" t="inlineStr"/>
      <c r="J46" s="5" t="n">
        <v>69940</v>
      </c>
      <c r="K46" s="5" t="n">
        <v>0</v>
      </c>
      <c r="L46" s="6" t="inlineStr">
        <is>
          <t>N</t>
        </is>
      </c>
      <c r="M46" s="4" t="inlineStr"/>
      <c r="N46" s="6" t="inlineStr">
        <is>
          <t>Y</t>
        </is>
      </c>
      <c r="O46" s="4" t="inlineStr"/>
      <c r="P46" s="4" t="inlineStr"/>
      <c r="Q46" s="6" t="inlineStr">
        <is>
          <t>N</t>
        </is>
      </c>
      <c r="R46" s="7" t="inlineStr"/>
      <c r="S46" s="6" t="inlineStr">
        <is>
          <t>N</t>
        </is>
      </c>
      <c r="T46" s="6" t="inlineStr"/>
      <c r="U46" s="6" t="n">
        <v>3</v>
      </c>
      <c r="V46" s="3">
        <f>IF(OR(B46="",C46),"",CONCATENATE(B46,".",C46))</f>
        <v/>
      </c>
      <c r="W46">
        <f>UPPER(TRIM(H46))</f>
        <v/>
      </c>
      <c r="X46">
        <f>UPPER(TRIM(I46))</f>
        <v/>
      </c>
      <c r="Y46">
        <f>IF(V46&lt;&gt;"",IFERROR(INDEX(federal_program_name_lookup,MATCH(V46,aln_lookup,0)),""),"")</f>
        <v/>
      </c>
    </row>
    <row r="47">
      <c r="A47" t="inlineStr">
        <is>
          <t>AWARD-0046</t>
        </is>
      </c>
      <c r="B47" s="4" t="inlineStr">
        <is>
          <t>16</t>
        </is>
      </c>
      <c r="C47" s="4" t="inlineStr">
        <is>
          <t>582</t>
        </is>
      </c>
      <c r="D47" s="4" t="inlineStr"/>
      <c r="E47" s="6" t="inlineStr">
        <is>
          <t>CRIME VICTIM ASSISTANCE/DISCRETIONARY GRANTS</t>
        </is>
      </c>
      <c r="F47" s="7" t="n">
        <v>80252</v>
      </c>
      <c r="G47" s="6" t="inlineStr">
        <is>
          <t>N/A</t>
        </is>
      </c>
      <c r="H47" s="6" t="inlineStr"/>
      <c r="I47" s="6" t="inlineStr"/>
      <c r="J47" s="5" t="n">
        <v>80252</v>
      </c>
      <c r="K47" s="5" t="n">
        <v>0</v>
      </c>
      <c r="L47" s="6" t="inlineStr">
        <is>
          <t>N</t>
        </is>
      </c>
      <c r="M47" s="4" t="inlineStr"/>
      <c r="N47" s="6" t="inlineStr">
        <is>
          <t>Y</t>
        </is>
      </c>
      <c r="O47" s="4" t="inlineStr"/>
      <c r="P47" s="4" t="inlineStr"/>
      <c r="Q47" s="6" t="inlineStr">
        <is>
          <t>N</t>
        </is>
      </c>
      <c r="R47" s="7" t="inlineStr"/>
      <c r="S47" s="6" t="inlineStr">
        <is>
          <t>N</t>
        </is>
      </c>
      <c r="T47" s="6" t="inlineStr"/>
      <c r="U47" s="6" t="n">
        <v>3</v>
      </c>
      <c r="V47" s="3">
        <f>IF(OR(B47="",C47),"",CONCATENATE(B47,".",C47))</f>
        <v/>
      </c>
      <c r="W47">
        <f>UPPER(TRIM(H47))</f>
        <v/>
      </c>
      <c r="X47">
        <f>UPPER(TRIM(I47))</f>
        <v/>
      </c>
      <c r="Y47">
        <f>IF(V47&lt;&gt;"",IFERROR(INDEX(federal_program_name_lookup,MATCH(V47,aln_lookup,0)),""),"")</f>
        <v/>
      </c>
    </row>
    <row r="48">
      <c r="A48" t="inlineStr">
        <is>
          <t>AWARD-0047</t>
        </is>
      </c>
      <c r="B48" s="4" t="inlineStr">
        <is>
          <t>16</t>
        </is>
      </c>
      <c r="C48" s="4" t="inlineStr">
        <is>
          <t>587</t>
        </is>
      </c>
      <c r="D48" s="4" t="inlineStr"/>
      <c r="E48" s="6" t="inlineStr">
        <is>
          <t>VIOLENCE AGAINST WOMEN DISCRETIONARY GRANTS FOR INDIAN TRIBAL GOVERNMENTS</t>
        </is>
      </c>
      <c r="F48" s="7" t="n">
        <v>236982</v>
      </c>
      <c r="G48" s="6" t="inlineStr">
        <is>
          <t>N/A</t>
        </is>
      </c>
      <c r="H48" s="6" t="inlineStr"/>
      <c r="I48" s="6" t="inlineStr"/>
      <c r="J48" s="5" t="n">
        <v>236982</v>
      </c>
      <c r="K48" s="5" t="n">
        <v>0</v>
      </c>
      <c r="L48" s="6" t="inlineStr">
        <is>
          <t>N</t>
        </is>
      </c>
      <c r="M48" s="4" t="inlineStr"/>
      <c r="N48" s="6" t="inlineStr">
        <is>
          <t>Y</t>
        </is>
      </c>
      <c r="O48" s="4" t="inlineStr"/>
      <c r="P48" s="4" t="inlineStr"/>
      <c r="Q48" s="6" t="inlineStr">
        <is>
          <t>N</t>
        </is>
      </c>
      <c r="R48" s="7" t="inlineStr"/>
      <c r="S48" s="6" t="inlineStr">
        <is>
          <t>N</t>
        </is>
      </c>
      <c r="T48" s="6" t="inlineStr"/>
      <c r="U48" s="6" t="n">
        <v>3</v>
      </c>
      <c r="V48" s="3">
        <f>IF(OR(B48="",C48),"",CONCATENATE(B48,".",C48))</f>
        <v/>
      </c>
      <c r="W48">
        <f>UPPER(TRIM(H48))</f>
        <v/>
      </c>
      <c r="X48">
        <f>UPPER(TRIM(I48))</f>
        <v/>
      </c>
      <c r="Y48">
        <f>IF(V48&lt;&gt;"",IFERROR(INDEX(federal_program_name_lookup,MATCH(V48,aln_lookup,0)),""),"")</f>
        <v/>
      </c>
    </row>
    <row r="49">
      <c r="A49" t="inlineStr">
        <is>
          <t>AWARD-0048</t>
        </is>
      </c>
      <c r="B49" s="4" t="inlineStr">
        <is>
          <t>16</t>
        </is>
      </c>
      <c r="C49" s="4" t="inlineStr">
        <is>
          <t>596</t>
        </is>
      </c>
      <c r="D49" s="4" t="inlineStr"/>
      <c r="E49" s="6" t="inlineStr">
        <is>
          <t>TRIBAL JUSTICE FACILITIES GRANT PROGRAM FOR INDIAN TRIBES</t>
        </is>
      </c>
      <c r="F49" s="7" t="n">
        <v>573400</v>
      </c>
      <c r="G49" s="6" t="inlineStr">
        <is>
          <t>N/A</t>
        </is>
      </c>
      <c r="H49" s="6" t="inlineStr"/>
      <c r="I49" s="6" t="inlineStr"/>
      <c r="J49" s="5" t="n">
        <v>573400</v>
      </c>
      <c r="K49" s="5" t="n">
        <v>0</v>
      </c>
      <c r="L49" s="6" t="inlineStr">
        <is>
          <t>N</t>
        </is>
      </c>
      <c r="M49" s="4" t="inlineStr"/>
      <c r="N49" s="6" t="inlineStr">
        <is>
          <t>Y</t>
        </is>
      </c>
      <c r="O49" s="4" t="inlineStr"/>
      <c r="P49" s="4" t="inlineStr"/>
      <c r="Q49" s="6" t="inlineStr">
        <is>
          <t>N</t>
        </is>
      </c>
      <c r="R49" s="7" t="inlineStr"/>
      <c r="S49" s="6" t="inlineStr">
        <is>
          <t>N</t>
        </is>
      </c>
      <c r="T49" s="6" t="inlineStr"/>
      <c r="U49" s="6" t="n">
        <v>3</v>
      </c>
      <c r="V49" s="3">
        <f>IF(OR(B49="",C49),"",CONCATENATE(B49,".",C49))</f>
        <v/>
      </c>
      <c r="W49">
        <f>UPPER(TRIM(H49))</f>
        <v/>
      </c>
      <c r="X49">
        <f>UPPER(TRIM(I49))</f>
        <v/>
      </c>
      <c r="Y49">
        <f>IF(V49&lt;&gt;"",IFERROR(INDEX(federal_program_name_lookup,MATCH(V49,aln_lookup,0)),""),"")</f>
        <v/>
      </c>
    </row>
    <row r="50">
      <c r="A50" t="inlineStr">
        <is>
          <t>AWARD-0049</t>
        </is>
      </c>
      <c r="B50" s="4" t="inlineStr">
        <is>
          <t>16</t>
        </is>
      </c>
      <c r="C50" s="4" t="inlineStr">
        <is>
          <t>608</t>
        </is>
      </c>
      <c r="D50" s="4" t="inlineStr"/>
      <c r="E50" s="6" t="inlineStr">
        <is>
          <t>TRIBAL COURT ASSISTANCE PROGRAM</t>
        </is>
      </c>
      <c r="F50" s="7" t="n">
        <v>190421</v>
      </c>
      <c r="G50" s="6" t="inlineStr">
        <is>
          <t>N/A</t>
        </is>
      </c>
      <c r="H50" s="6" t="inlineStr"/>
      <c r="I50" s="6" t="inlineStr"/>
      <c r="J50" s="5" t="n">
        <v>190421</v>
      </c>
      <c r="K50" s="5" t="n">
        <v>0</v>
      </c>
      <c r="L50" s="6" t="inlineStr">
        <is>
          <t>N</t>
        </is>
      </c>
      <c r="M50" s="4" t="inlineStr"/>
      <c r="N50" s="6" t="inlineStr">
        <is>
          <t>Y</t>
        </is>
      </c>
      <c r="O50" s="4" t="inlineStr"/>
      <c r="P50" s="4" t="inlineStr"/>
      <c r="Q50" s="6" t="inlineStr">
        <is>
          <t>N</t>
        </is>
      </c>
      <c r="R50" s="7" t="inlineStr"/>
      <c r="S50" s="6" t="inlineStr">
        <is>
          <t>N</t>
        </is>
      </c>
      <c r="T50" s="6" t="inlineStr"/>
      <c r="U50" s="6" t="n">
        <v>3</v>
      </c>
      <c r="V50" s="3">
        <f>IF(OR(B50="",C50),"",CONCATENATE(B50,".",C50))</f>
        <v/>
      </c>
      <c r="W50">
        <f>UPPER(TRIM(H50))</f>
        <v/>
      </c>
      <c r="X50">
        <f>UPPER(TRIM(I50))</f>
        <v/>
      </c>
      <c r="Y50">
        <f>IF(V50&lt;&gt;"",IFERROR(INDEX(federal_program_name_lookup,MATCH(V50,aln_lookup,0)),""),"")</f>
        <v/>
      </c>
    </row>
    <row r="51">
      <c r="A51" t="inlineStr">
        <is>
          <t>AWARD-0050</t>
        </is>
      </c>
      <c r="B51" s="4" t="inlineStr">
        <is>
          <t>16</t>
        </is>
      </c>
      <c r="C51" s="4" t="inlineStr">
        <is>
          <t>731</t>
        </is>
      </c>
      <c r="D51" s="4" t="inlineStr"/>
      <c r="E51" s="6" t="inlineStr">
        <is>
          <t>TRIBAL YOUTH PROGRAM</t>
        </is>
      </c>
      <c r="F51" s="7" t="n">
        <v>48402</v>
      </c>
      <c r="G51" s="6" t="inlineStr">
        <is>
          <t>N/A</t>
        </is>
      </c>
      <c r="H51" s="6" t="inlineStr"/>
      <c r="I51" s="6" t="inlineStr"/>
      <c r="J51" s="5" t="n">
        <v>48402</v>
      </c>
      <c r="K51" s="5" t="n">
        <v>0</v>
      </c>
      <c r="L51" s="6" t="inlineStr">
        <is>
          <t>N</t>
        </is>
      </c>
      <c r="M51" s="4" t="inlineStr"/>
      <c r="N51" s="6" t="inlineStr">
        <is>
          <t>Y</t>
        </is>
      </c>
      <c r="O51" s="4" t="inlineStr"/>
      <c r="P51" s="4" t="inlineStr"/>
      <c r="Q51" s="6" t="inlineStr">
        <is>
          <t>N</t>
        </is>
      </c>
      <c r="R51" s="7" t="inlineStr"/>
      <c r="S51" s="6" t="inlineStr">
        <is>
          <t>N</t>
        </is>
      </c>
      <c r="T51" s="6" t="inlineStr"/>
      <c r="U51" s="6" t="n">
        <v>3</v>
      </c>
      <c r="V51" s="3">
        <f>IF(OR(B51="",C51),"",CONCATENATE(B51,".",C51))</f>
        <v/>
      </c>
      <c r="W51">
        <f>UPPER(TRIM(H51))</f>
        <v/>
      </c>
      <c r="X51">
        <f>UPPER(TRIM(I51))</f>
        <v/>
      </c>
      <c r="Y51">
        <f>IF(V51&lt;&gt;"",IFERROR(INDEX(federal_program_name_lookup,MATCH(V51,aln_lookup,0)),""),"")</f>
        <v/>
      </c>
    </row>
    <row r="52">
      <c r="A52" t="inlineStr">
        <is>
          <t>AWARD-0051</t>
        </is>
      </c>
      <c r="B52" s="4" t="inlineStr">
        <is>
          <t>16</t>
        </is>
      </c>
      <c r="C52" s="4" t="inlineStr">
        <is>
          <t>841</t>
        </is>
      </c>
      <c r="D52" s="4" t="inlineStr"/>
      <c r="E52" s="6" t="inlineStr">
        <is>
          <t>VOCA TRIBAL VICTIM SERVICES SET-ASIDE PROGRAM</t>
        </is>
      </c>
      <c r="F52" s="7" t="n">
        <v>146290</v>
      </c>
      <c r="G52" s="6" t="inlineStr">
        <is>
          <t>N/A</t>
        </is>
      </c>
      <c r="H52" s="6" t="inlineStr"/>
      <c r="I52" s="6" t="inlineStr"/>
      <c r="J52" s="5" t="n">
        <v>149016</v>
      </c>
      <c r="K52" s="5" t="n">
        <v>0</v>
      </c>
      <c r="L52" s="6" t="inlineStr">
        <is>
          <t>N</t>
        </is>
      </c>
      <c r="M52" s="4" t="inlineStr"/>
      <c r="N52" s="6" t="inlineStr">
        <is>
          <t>Y</t>
        </is>
      </c>
      <c r="O52" s="4" t="inlineStr"/>
      <c r="P52" s="4" t="inlineStr"/>
      <c r="Q52" s="6" t="inlineStr">
        <is>
          <t>N</t>
        </is>
      </c>
      <c r="R52" s="7" t="inlineStr"/>
      <c r="S52" s="6" t="inlineStr">
        <is>
          <t>N</t>
        </is>
      </c>
      <c r="T52" s="6" t="inlineStr"/>
      <c r="U52" s="6" t="n">
        <v>3</v>
      </c>
      <c r="V52" s="3">
        <f>IF(OR(B52="",C52),"",CONCATENATE(B52,".",C52))</f>
        <v/>
      </c>
      <c r="W52">
        <f>UPPER(TRIM(H52))</f>
        <v/>
      </c>
      <c r="X52">
        <f>UPPER(TRIM(I52))</f>
        <v/>
      </c>
      <c r="Y52">
        <f>IF(V52&lt;&gt;"",IFERROR(INDEX(federal_program_name_lookup,MATCH(V52,aln_lookup,0)),""),"")</f>
        <v/>
      </c>
    </row>
    <row r="53">
      <c r="A53" t="inlineStr">
        <is>
          <t>AWARD-0052</t>
        </is>
      </c>
      <c r="B53" s="4" t="inlineStr">
        <is>
          <t>16</t>
        </is>
      </c>
      <c r="C53" s="4" t="inlineStr">
        <is>
          <t>841</t>
        </is>
      </c>
      <c r="D53" s="4" t="inlineStr"/>
      <c r="E53" s="6" t="inlineStr">
        <is>
          <t>VOCA TRIBAL VICTIM SERVICES SET-ASIDE PROGRAM</t>
        </is>
      </c>
      <c r="F53" s="7" t="n">
        <v>2631</v>
      </c>
      <c r="G53" s="6" t="inlineStr">
        <is>
          <t>N/A</t>
        </is>
      </c>
      <c r="H53" s="6" t="inlineStr"/>
      <c r="I53" s="6" t="inlineStr"/>
      <c r="J53" s="5" t="n">
        <v>149016</v>
      </c>
      <c r="K53" s="5" t="n">
        <v>0</v>
      </c>
      <c r="L53" s="6" t="inlineStr">
        <is>
          <t>N</t>
        </is>
      </c>
      <c r="M53" s="4" t="inlineStr"/>
      <c r="N53" s="6" t="inlineStr">
        <is>
          <t>Y</t>
        </is>
      </c>
      <c r="O53" s="4" t="inlineStr"/>
      <c r="P53" s="4" t="inlineStr"/>
      <c r="Q53" s="6" t="inlineStr">
        <is>
          <t>N</t>
        </is>
      </c>
      <c r="R53" s="7" t="inlineStr"/>
      <c r="S53" s="6" t="inlineStr">
        <is>
          <t>N</t>
        </is>
      </c>
      <c r="T53" s="6" t="inlineStr"/>
      <c r="U53" s="6" t="n">
        <v>3</v>
      </c>
      <c r="V53" s="3">
        <f>IF(OR(B53="",C53),"",CONCATENATE(B53,".",C53))</f>
        <v/>
      </c>
      <c r="W53">
        <f>UPPER(TRIM(H53))</f>
        <v/>
      </c>
      <c r="X53">
        <f>UPPER(TRIM(I53))</f>
        <v/>
      </c>
      <c r="Y53">
        <f>IF(V53&lt;&gt;"",IFERROR(INDEX(federal_program_name_lookup,MATCH(V53,aln_lookup,0)),""),"")</f>
        <v/>
      </c>
    </row>
    <row r="54">
      <c r="A54" t="inlineStr">
        <is>
          <t>AWARD-0053</t>
        </is>
      </c>
      <c r="B54" s="4" t="inlineStr">
        <is>
          <t>16</t>
        </is>
      </c>
      <c r="C54" s="4" t="inlineStr">
        <is>
          <t>841</t>
        </is>
      </c>
      <c r="D54" s="4" t="inlineStr"/>
      <c r="E54" s="6" t="inlineStr">
        <is>
          <t>VOCA TRIBAL VICTIM SERVICES SET-ASIDE PROGRAM</t>
        </is>
      </c>
      <c r="F54" s="7" t="n">
        <v>95</v>
      </c>
      <c r="G54" s="6" t="inlineStr">
        <is>
          <t>N/A</t>
        </is>
      </c>
      <c r="H54" s="6" t="inlineStr"/>
      <c r="I54" s="6" t="inlineStr"/>
      <c r="J54" s="5" t="n">
        <v>149016</v>
      </c>
      <c r="K54" s="5" t="n">
        <v>0</v>
      </c>
      <c r="L54" s="6" t="inlineStr">
        <is>
          <t>N</t>
        </is>
      </c>
      <c r="M54" s="4" t="inlineStr"/>
      <c r="N54" s="6" t="inlineStr">
        <is>
          <t>Y</t>
        </is>
      </c>
      <c r="O54" s="4" t="inlineStr"/>
      <c r="P54" s="4" t="inlineStr"/>
      <c r="Q54" s="6" t="inlineStr">
        <is>
          <t>N</t>
        </is>
      </c>
      <c r="R54" s="7" t="inlineStr"/>
      <c r="S54" s="6" t="inlineStr">
        <is>
          <t>N</t>
        </is>
      </c>
      <c r="T54" s="6" t="inlineStr"/>
      <c r="U54" s="6" t="n">
        <v>3</v>
      </c>
      <c r="V54" s="3">
        <f>IF(OR(B54="",C54),"",CONCATENATE(B54,".",C54))</f>
        <v/>
      </c>
      <c r="W54">
        <f>UPPER(TRIM(H54))</f>
        <v/>
      </c>
      <c r="X54">
        <f>UPPER(TRIM(I54))</f>
        <v/>
      </c>
      <c r="Y54">
        <f>IF(V54&lt;&gt;"",IFERROR(INDEX(federal_program_name_lookup,MATCH(V54,aln_lookup,0)),""),"")</f>
        <v/>
      </c>
    </row>
    <row r="55">
      <c r="A55" t="inlineStr">
        <is>
          <t>AWARD-0054</t>
        </is>
      </c>
      <c r="B55" s="4" t="inlineStr">
        <is>
          <t>16</t>
        </is>
      </c>
      <c r="C55" s="4" t="inlineStr">
        <is>
          <t>588</t>
        </is>
      </c>
      <c r="D55" s="4" t="inlineStr"/>
      <c r="E55" s="6" t="inlineStr">
        <is>
          <t>VIOLENCE AGAINST WOMEN FORMULA GRANTS</t>
        </is>
      </c>
      <c r="F55" s="7" t="n">
        <v>26026</v>
      </c>
      <c r="G55" s="6" t="inlineStr">
        <is>
          <t>N/A</t>
        </is>
      </c>
      <c r="H55" s="6" t="inlineStr"/>
      <c r="I55" s="6" t="inlineStr"/>
      <c r="J55" s="5" t="n">
        <v>26026</v>
      </c>
      <c r="K55" s="5" t="n">
        <v>0</v>
      </c>
      <c r="L55" s="6" t="inlineStr">
        <is>
          <t>N</t>
        </is>
      </c>
      <c r="M55" s="4" t="inlineStr"/>
      <c r="N55" s="6" t="inlineStr">
        <is>
          <t>N</t>
        </is>
      </c>
      <c r="O55" s="4" t="inlineStr">
        <is>
          <t>STATE OF WISCONSIN</t>
        </is>
      </c>
      <c r="P55" s="4" t="inlineStr">
        <is>
          <t>2018-VA-05D-15701</t>
        </is>
      </c>
      <c r="Q55" s="6" t="inlineStr">
        <is>
          <t>N</t>
        </is>
      </c>
      <c r="R55" s="7" t="inlineStr"/>
      <c r="S55" s="6" t="inlineStr">
        <is>
          <t>N</t>
        </is>
      </c>
      <c r="T55" s="6" t="inlineStr"/>
      <c r="U55" s="6" t="n">
        <v>3</v>
      </c>
      <c r="V55" s="3">
        <f>IF(OR(B55="",C55),"",CONCATENATE(B55,".",C55))</f>
        <v/>
      </c>
      <c r="W55">
        <f>UPPER(TRIM(H55))</f>
        <v/>
      </c>
      <c r="X55">
        <f>UPPER(TRIM(I55))</f>
        <v/>
      </c>
      <c r="Y55">
        <f>IF(V55&lt;&gt;"",IFERROR(INDEX(federal_program_name_lookup,MATCH(V55,aln_lookup,0)),""),"")</f>
        <v/>
      </c>
    </row>
    <row r="56">
      <c r="A56" t="inlineStr">
        <is>
          <t>AWARD-0055</t>
        </is>
      </c>
      <c r="B56" s="4" t="inlineStr">
        <is>
          <t>20</t>
        </is>
      </c>
      <c r="C56" s="4" t="inlineStr">
        <is>
          <t>205</t>
        </is>
      </c>
      <c r="D56" s="4" t="inlineStr"/>
      <c r="E56" s="6" t="inlineStr">
        <is>
          <t>HIGHWAY PLANNING AND CONSTRUCTION</t>
        </is>
      </c>
      <c r="F56" s="7" t="n">
        <v>58624</v>
      </c>
      <c r="G56" s="6" t="inlineStr">
        <is>
          <t>N/A</t>
        </is>
      </c>
      <c r="H56" s="6" t="inlineStr"/>
      <c r="I56" s="6" t="inlineStr"/>
      <c r="J56" s="5" t="n">
        <v>79974</v>
      </c>
      <c r="K56" s="5" t="n">
        <v>0</v>
      </c>
      <c r="L56" s="6" t="inlineStr">
        <is>
          <t>N</t>
        </is>
      </c>
      <c r="M56" s="4" t="inlineStr"/>
      <c r="N56" s="6" t="inlineStr">
        <is>
          <t>Y</t>
        </is>
      </c>
      <c r="O56" s="4" t="inlineStr"/>
      <c r="P56" s="4" t="inlineStr"/>
      <c r="Q56" s="6" t="inlineStr">
        <is>
          <t>N</t>
        </is>
      </c>
      <c r="R56" s="7" t="inlineStr"/>
      <c r="S56" s="6" t="inlineStr">
        <is>
          <t>N</t>
        </is>
      </c>
      <c r="T56" s="6" t="inlineStr"/>
      <c r="U56" s="6" t="n">
        <v>3</v>
      </c>
      <c r="V56" s="3">
        <f>IF(OR(B56="",C56),"",CONCATENATE(B56,".",C56))</f>
        <v/>
      </c>
      <c r="W56">
        <f>UPPER(TRIM(H56))</f>
        <v/>
      </c>
      <c r="X56">
        <f>UPPER(TRIM(I56))</f>
        <v/>
      </c>
      <c r="Y56">
        <f>IF(V56&lt;&gt;"",IFERROR(INDEX(federal_program_name_lookup,MATCH(V56,aln_lookup,0)),""),"")</f>
        <v/>
      </c>
    </row>
    <row r="57">
      <c r="A57" t="inlineStr">
        <is>
          <t>AWARD-0056</t>
        </is>
      </c>
      <c r="B57" s="4" t="inlineStr">
        <is>
          <t>17</t>
        </is>
      </c>
      <c r="C57" s="4" t="inlineStr">
        <is>
          <t>265</t>
        </is>
      </c>
      <c r="D57" s="4" t="inlineStr"/>
      <c r="E57" s="6" t="inlineStr">
        <is>
          <t>NATIVE AMERICAN EMPLOYMENT AND TRAINING</t>
        </is>
      </c>
      <c r="F57" s="7" t="n">
        <v>47623</v>
      </c>
      <c r="G57" s="6" t="inlineStr">
        <is>
          <t>N/A</t>
        </is>
      </c>
      <c r="H57" s="6" t="inlineStr"/>
      <c r="I57" s="6" t="inlineStr"/>
      <c r="J57" s="5" t="n">
        <v>212503</v>
      </c>
      <c r="K57" s="5" t="n">
        <v>0</v>
      </c>
      <c r="L57" s="6" t="inlineStr">
        <is>
          <t>N</t>
        </is>
      </c>
      <c r="M57" s="4" t="inlineStr"/>
      <c r="N57" s="6" t="inlineStr">
        <is>
          <t>Y</t>
        </is>
      </c>
      <c r="O57" s="4" t="inlineStr"/>
      <c r="P57" s="4" t="inlineStr"/>
      <c r="Q57" s="6" t="inlineStr">
        <is>
          <t>N</t>
        </is>
      </c>
      <c r="R57" s="7" t="inlineStr"/>
      <c r="S57" s="6" t="inlineStr">
        <is>
          <t>N</t>
        </is>
      </c>
      <c r="T57" s="6" t="inlineStr"/>
      <c r="U57" s="6" t="n">
        <v>3</v>
      </c>
      <c r="V57" s="3">
        <f>IF(OR(B57="",C57),"",CONCATENATE(B57,".",C57))</f>
        <v/>
      </c>
      <c r="W57">
        <f>UPPER(TRIM(H57))</f>
        <v/>
      </c>
      <c r="X57">
        <f>UPPER(TRIM(I57))</f>
        <v/>
      </c>
      <c r="Y57">
        <f>IF(V57&lt;&gt;"",IFERROR(INDEX(federal_program_name_lookup,MATCH(V57,aln_lookup,0)),""),"")</f>
        <v/>
      </c>
    </row>
    <row r="58">
      <c r="A58" t="inlineStr">
        <is>
          <t>AWARD-0057</t>
        </is>
      </c>
      <c r="B58" s="4" t="inlineStr">
        <is>
          <t>10</t>
        </is>
      </c>
      <c r="C58" s="4" t="inlineStr">
        <is>
          <t>924</t>
        </is>
      </c>
      <c r="D58" s="4" t="inlineStr"/>
      <c r="E58" s="6" t="inlineStr">
        <is>
          <t>CONSERVATION STEWARDSHIP PROGRAM</t>
        </is>
      </c>
      <c r="F58" s="7" t="n">
        <v>12877</v>
      </c>
      <c r="G58" s="6" t="inlineStr">
        <is>
          <t>N/A</t>
        </is>
      </c>
      <c r="H58" s="6" t="inlineStr"/>
      <c r="I58" s="6" t="inlineStr"/>
      <c r="J58" s="5" t="n">
        <v>12877</v>
      </c>
      <c r="K58" s="5" t="n">
        <v>0</v>
      </c>
      <c r="L58" s="6" t="inlineStr">
        <is>
          <t>N</t>
        </is>
      </c>
      <c r="M58" s="4" t="inlineStr"/>
      <c r="N58" s="6" t="inlineStr">
        <is>
          <t>Y</t>
        </is>
      </c>
      <c r="O58" s="4" t="inlineStr"/>
      <c r="P58" s="4" t="inlineStr"/>
      <c r="Q58" s="6" t="inlineStr">
        <is>
          <t>N</t>
        </is>
      </c>
      <c r="R58" s="7" t="inlineStr"/>
      <c r="S58" s="6" t="inlineStr">
        <is>
          <t>N</t>
        </is>
      </c>
      <c r="T58" s="6" t="inlineStr"/>
      <c r="U58" s="6" t="n">
        <v>3</v>
      </c>
      <c r="V58" s="3">
        <f>IF(OR(B58="",C58),"",CONCATENATE(B58,".",C58))</f>
        <v/>
      </c>
      <c r="W58">
        <f>UPPER(TRIM(H58))</f>
        <v/>
      </c>
      <c r="X58">
        <f>UPPER(TRIM(I58))</f>
        <v/>
      </c>
      <c r="Y58">
        <f>IF(V58&lt;&gt;"",IFERROR(INDEX(federal_program_name_lookup,MATCH(V58,aln_lookup,0)),""),"")</f>
        <v/>
      </c>
    </row>
    <row r="59">
      <c r="A59" t="inlineStr">
        <is>
          <t>AWARD-0058</t>
        </is>
      </c>
      <c r="B59" s="4" t="inlineStr">
        <is>
          <t>17</t>
        </is>
      </c>
      <c r="C59" s="4" t="inlineStr">
        <is>
          <t>265</t>
        </is>
      </c>
      <c r="D59" s="4" t="inlineStr"/>
      <c r="E59" s="6" t="inlineStr">
        <is>
          <t>NATIVE AMERICAN EMPLOYMENT AND TRAINING</t>
        </is>
      </c>
      <c r="F59" s="7" t="n">
        <v>164880</v>
      </c>
      <c r="G59" s="6" t="inlineStr">
        <is>
          <t>N/A</t>
        </is>
      </c>
      <c r="H59" s="6" t="inlineStr"/>
      <c r="I59" s="6" t="inlineStr"/>
      <c r="J59" s="5" t="n">
        <v>212503</v>
      </c>
      <c r="K59" s="5" t="n">
        <v>0</v>
      </c>
      <c r="L59" s="6" t="inlineStr">
        <is>
          <t>N</t>
        </is>
      </c>
      <c r="M59" s="4" t="inlineStr"/>
      <c r="N59" s="6" t="inlineStr">
        <is>
          <t>Y</t>
        </is>
      </c>
      <c r="O59" s="4" t="inlineStr"/>
      <c r="P59" s="4" t="inlineStr"/>
      <c r="Q59" s="6" t="inlineStr">
        <is>
          <t>N</t>
        </is>
      </c>
      <c r="R59" s="7" t="inlineStr"/>
      <c r="S59" s="6" t="inlineStr">
        <is>
          <t>N</t>
        </is>
      </c>
      <c r="T59" s="6" t="inlineStr"/>
      <c r="U59" s="6" t="n">
        <v>3</v>
      </c>
      <c r="V59" s="3">
        <f>IF(OR(B59="",C59),"",CONCATENATE(B59,".",C59))</f>
        <v/>
      </c>
      <c r="W59">
        <f>UPPER(TRIM(H59))</f>
        <v/>
      </c>
      <c r="X59">
        <f>UPPER(TRIM(I59))</f>
        <v/>
      </c>
      <c r="Y59">
        <f>IF(V59&lt;&gt;"",IFERROR(INDEX(federal_program_name_lookup,MATCH(V59,aln_lookup,0)),""),"")</f>
        <v/>
      </c>
    </row>
    <row r="60">
      <c r="A60" t="inlineStr">
        <is>
          <t>AWARD-0059</t>
        </is>
      </c>
      <c r="B60" s="4" t="inlineStr">
        <is>
          <t>20</t>
        </is>
      </c>
      <c r="C60" s="4" t="inlineStr">
        <is>
          <t>205</t>
        </is>
      </c>
      <c r="D60" s="4" t="inlineStr"/>
      <c r="E60" s="6" t="inlineStr">
        <is>
          <t>HIGHWAY PLANNING AND CONSTRUCTION</t>
        </is>
      </c>
      <c r="F60" s="7" t="n">
        <v>21350</v>
      </c>
      <c r="G60" s="6" t="inlineStr">
        <is>
          <t>N/A</t>
        </is>
      </c>
      <c r="H60" s="6" t="inlineStr"/>
      <c r="I60" s="6" t="inlineStr"/>
      <c r="J60" s="5" t="n">
        <v>79974</v>
      </c>
      <c r="K60" s="5" t="n">
        <v>0</v>
      </c>
      <c r="L60" s="6" t="inlineStr">
        <is>
          <t>N</t>
        </is>
      </c>
      <c r="M60" s="4" t="inlineStr"/>
      <c r="N60" s="6" t="inlineStr">
        <is>
          <t>Y</t>
        </is>
      </c>
      <c r="O60" s="4" t="inlineStr"/>
      <c r="P60" s="4" t="inlineStr"/>
      <c r="Q60" s="6" t="inlineStr">
        <is>
          <t>N</t>
        </is>
      </c>
      <c r="R60" s="7" t="inlineStr"/>
      <c r="S60" s="6" t="inlineStr">
        <is>
          <t>N</t>
        </is>
      </c>
      <c r="T60" s="6" t="inlineStr"/>
      <c r="U60" s="6" t="n">
        <v>3</v>
      </c>
      <c r="V60" s="3">
        <f>IF(OR(B60="",C60),"",CONCATENATE(B60,".",C60))</f>
        <v/>
      </c>
      <c r="W60">
        <f>UPPER(TRIM(H60))</f>
        <v/>
      </c>
      <c r="X60">
        <f>UPPER(TRIM(I60))</f>
        <v/>
      </c>
      <c r="Y60">
        <f>IF(V60&lt;&gt;"",IFERROR(INDEX(federal_program_name_lookup,MATCH(V60,aln_lookup,0)),""),"")</f>
        <v/>
      </c>
    </row>
    <row r="61">
      <c r="A61" t="inlineStr">
        <is>
          <t>AWARD-0060</t>
        </is>
      </c>
      <c r="B61" s="4" t="inlineStr">
        <is>
          <t>20</t>
        </is>
      </c>
      <c r="C61" s="4" t="inlineStr">
        <is>
          <t>509</t>
        </is>
      </c>
      <c r="D61" s="4" t="inlineStr"/>
      <c r="E61" s="6" t="inlineStr">
        <is>
          <t>FORMULA GRANTS FOR RURAL AREAS AND TRIBAL TRANSIT PROGRAM</t>
        </is>
      </c>
      <c r="F61" s="7" t="n">
        <v>85322</v>
      </c>
      <c r="G61" s="6" t="inlineStr">
        <is>
          <t>N/A</t>
        </is>
      </c>
      <c r="H61" s="6" t="inlineStr"/>
      <c r="I61" s="6" t="inlineStr"/>
      <c r="J61" s="5" t="n">
        <v>205100</v>
      </c>
      <c r="K61" s="5" t="n">
        <v>0</v>
      </c>
      <c r="L61" s="6" t="inlineStr">
        <is>
          <t>N</t>
        </is>
      </c>
      <c r="M61" s="4" t="inlineStr"/>
      <c r="N61" s="6" t="inlineStr">
        <is>
          <t>Y</t>
        </is>
      </c>
      <c r="O61" s="4" t="inlineStr"/>
      <c r="P61" s="4" t="inlineStr"/>
      <c r="Q61" s="6" t="inlineStr">
        <is>
          <t>N</t>
        </is>
      </c>
      <c r="R61" s="7" t="inlineStr"/>
      <c r="S61" s="6" t="inlineStr">
        <is>
          <t>N</t>
        </is>
      </c>
      <c r="T61" s="6" t="inlineStr"/>
      <c r="U61" s="6" t="n">
        <v>3</v>
      </c>
      <c r="V61" s="3">
        <f>IF(OR(B61="",C61),"",CONCATENATE(B61,".",C61))</f>
        <v/>
      </c>
      <c r="W61">
        <f>UPPER(TRIM(H61))</f>
        <v/>
      </c>
      <c r="X61">
        <f>UPPER(TRIM(I61))</f>
        <v/>
      </c>
      <c r="Y61">
        <f>IF(V61&lt;&gt;"",IFERROR(INDEX(federal_program_name_lookup,MATCH(V61,aln_lookup,0)),""),"")</f>
        <v/>
      </c>
    </row>
    <row r="62">
      <c r="A62" t="inlineStr">
        <is>
          <t>AWARD-0061</t>
        </is>
      </c>
      <c r="B62" s="4" t="inlineStr">
        <is>
          <t>20</t>
        </is>
      </c>
      <c r="C62" s="4" t="inlineStr">
        <is>
          <t>509</t>
        </is>
      </c>
      <c r="D62" s="4" t="inlineStr"/>
      <c r="E62" s="6" t="inlineStr">
        <is>
          <t>FORMULA GRANTS FOR RURAL AREAS AND TRIBAL TRANSIT PROGRAM</t>
        </is>
      </c>
      <c r="F62" s="7" t="n">
        <v>119778</v>
      </c>
      <c r="G62" s="6" t="inlineStr">
        <is>
          <t>N/A</t>
        </is>
      </c>
      <c r="H62" s="6" t="inlineStr"/>
      <c r="I62" s="6" t="inlineStr"/>
      <c r="J62" s="5" t="n">
        <v>205100</v>
      </c>
      <c r="K62" s="5" t="n">
        <v>0</v>
      </c>
      <c r="L62" s="6" t="inlineStr">
        <is>
          <t>N</t>
        </is>
      </c>
      <c r="M62" s="4" t="inlineStr"/>
      <c r="N62" s="6" t="inlineStr">
        <is>
          <t>Y</t>
        </is>
      </c>
      <c r="O62" s="4" t="inlineStr"/>
      <c r="P62" s="4" t="inlineStr"/>
      <c r="Q62" s="6" t="inlineStr">
        <is>
          <t>N</t>
        </is>
      </c>
      <c r="R62" s="7" t="inlineStr"/>
      <c r="S62" s="6" t="inlineStr">
        <is>
          <t>N</t>
        </is>
      </c>
      <c r="T62" s="6" t="inlineStr"/>
      <c r="U62" s="6" t="n">
        <v>3</v>
      </c>
      <c r="V62" s="3">
        <f>IF(OR(B62="",C62),"",CONCATENATE(B62,".",C62))</f>
        <v/>
      </c>
      <c r="W62">
        <f>UPPER(TRIM(H62))</f>
        <v/>
      </c>
      <c r="X62">
        <f>UPPER(TRIM(I62))</f>
        <v/>
      </c>
      <c r="Y62">
        <f>IF(V62&lt;&gt;"",IFERROR(INDEX(federal_program_name_lookup,MATCH(V62,aln_lookup,0)),""),"")</f>
        <v/>
      </c>
    </row>
    <row r="63">
      <c r="A63" t="inlineStr">
        <is>
          <t>AWARD-0062</t>
        </is>
      </c>
      <c r="B63" s="4" t="inlineStr">
        <is>
          <t>21</t>
        </is>
      </c>
      <c r="C63" s="4" t="inlineStr">
        <is>
          <t>019</t>
        </is>
      </c>
      <c r="D63" s="4" t="inlineStr"/>
      <c r="E63" s="6" t="inlineStr">
        <is>
          <t>COVID-19 CORONAVIRUS RELIEF FUND</t>
        </is>
      </c>
      <c r="F63" s="7" t="n">
        <v>7158197</v>
      </c>
      <c r="G63" s="6" t="inlineStr">
        <is>
          <t>N/A</t>
        </is>
      </c>
      <c r="H63" s="6" t="inlineStr"/>
      <c r="I63" s="6" t="inlineStr"/>
      <c r="J63" s="5" t="n">
        <v>8070453</v>
      </c>
      <c r="K63" s="5" t="n">
        <v>0</v>
      </c>
      <c r="L63" s="6" t="inlineStr">
        <is>
          <t>N</t>
        </is>
      </c>
      <c r="M63" s="4" t="inlineStr"/>
      <c r="N63" s="6" t="inlineStr">
        <is>
          <t>Y</t>
        </is>
      </c>
      <c r="O63" s="4" t="inlineStr"/>
      <c r="P63" s="4" t="inlineStr"/>
      <c r="Q63" s="6" t="inlineStr">
        <is>
          <t>N</t>
        </is>
      </c>
      <c r="R63" s="7" t="inlineStr"/>
      <c r="S63" s="6" t="inlineStr">
        <is>
          <t>Y</t>
        </is>
      </c>
      <c r="T63" s="6" t="inlineStr">
        <is>
          <t>U</t>
        </is>
      </c>
      <c r="U63" s="6" t="n">
        <v>5</v>
      </c>
      <c r="V63" s="3">
        <f>IF(OR(B63="",C63),"",CONCATENATE(B63,".",C63))</f>
        <v/>
      </c>
      <c r="W63">
        <f>UPPER(TRIM(H63))</f>
        <v/>
      </c>
      <c r="X63">
        <f>UPPER(TRIM(I63))</f>
        <v/>
      </c>
      <c r="Y63">
        <f>IF(V63&lt;&gt;"",IFERROR(INDEX(federal_program_name_lookup,MATCH(V63,aln_lookup,0)),""),"")</f>
        <v/>
      </c>
    </row>
    <row r="64">
      <c r="A64" t="inlineStr">
        <is>
          <t>AWARD-0063</t>
        </is>
      </c>
      <c r="B64" s="4" t="inlineStr">
        <is>
          <t>21</t>
        </is>
      </c>
      <c r="C64" s="4" t="inlineStr">
        <is>
          <t>027</t>
        </is>
      </c>
      <c r="D64" s="4" t="inlineStr"/>
      <c r="E64" s="6" t="inlineStr">
        <is>
          <t>COVID-19 CORONAVIRUS STATE AND LOCAL FISCAL RECOVERY FUNDS</t>
        </is>
      </c>
      <c r="F64" s="7" t="n">
        <v>11225766</v>
      </c>
      <c r="G64" s="6" t="inlineStr">
        <is>
          <t>N/A</t>
        </is>
      </c>
      <c r="H64" s="6" t="inlineStr"/>
      <c r="I64" s="6" t="inlineStr"/>
      <c r="J64" s="5" t="n">
        <v>11225766</v>
      </c>
      <c r="K64" s="5" t="n">
        <v>0</v>
      </c>
      <c r="L64" s="6" t="inlineStr">
        <is>
          <t>N</t>
        </is>
      </c>
      <c r="M64" s="4" t="inlineStr"/>
      <c r="N64" s="6" t="inlineStr">
        <is>
          <t>Y</t>
        </is>
      </c>
      <c r="O64" s="4" t="inlineStr"/>
      <c r="P64" s="4" t="inlineStr"/>
      <c r="Q64" s="6" t="inlineStr">
        <is>
          <t>N</t>
        </is>
      </c>
      <c r="R64" s="7" t="inlineStr"/>
      <c r="S64" s="6" t="inlineStr">
        <is>
          <t>Y</t>
        </is>
      </c>
      <c r="T64" s="6" t="inlineStr">
        <is>
          <t>U</t>
        </is>
      </c>
      <c r="U64" s="6" t="n">
        <v>6</v>
      </c>
      <c r="V64" s="3">
        <f>IF(OR(B64="",C64),"",CONCATENATE(B64,".",C64))</f>
        <v/>
      </c>
      <c r="W64">
        <f>UPPER(TRIM(H64))</f>
        <v/>
      </c>
      <c r="X64">
        <f>UPPER(TRIM(I64))</f>
        <v/>
      </c>
      <c r="Y64">
        <f>IF(V64&lt;&gt;"",IFERROR(INDEX(federal_program_name_lookup,MATCH(V64,aln_lookup,0)),""),"")</f>
        <v/>
      </c>
    </row>
    <row r="65">
      <c r="A65" t="inlineStr">
        <is>
          <t>AWARD-0064</t>
        </is>
      </c>
      <c r="B65" s="4" t="inlineStr">
        <is>
          <t>21</t>
        </is>
      </c>
      <c r="C65" s="4" t="inlineStr">
        <is>
          <t>019</t>
        </is>
      </c>
      <c r="D65" s="4" t="inlineStr"/>
      <c r="E65" s="6" t="inlineStr">
        <is>
          <t>COVID-19 CORONAVIRUS RELIEF FUND</t>
        </is>
      </c>
      <c r="F65" s="7" t="n">
        <v>912256</v>
      </c>
      <c r="G65" s="6" t="inlineStr">
        <is>
          <t>N/A</t>
        </is>
      </c>
      <c r="H65" s="6" t="inlineStr"/>
      <c r="I65" s="6" t="inlineStr"/>
      <c r="J65" s="5" t="n">
        <v>8070453</v>
      </c>
      <c r="K65" s="5" t="n">
        <v>0</v>
      </c>
      <c r="L65" s="6" t="inlineStr">
        <is>
          <t>N</t>
        </is>
      </c>
      <c r="M65" s="4" t="inlineStr"/>
      <c r="N65" s="6" t="inlineStr">
        <is>
          <t>N</t>
        </is>
      </c>
      <c r="O65" s="4" t="inlineStr">
        <is>
          <t>STATE OF WISCONSIN</t>
        </is>
      </c>
      <c r="P65" s="4" t="inlineStr">
        <is>
          <t>WI-DOA-00402</t>
        </is>
      </c>
      <c r="Q65" s="6" t="inlineStr">
        <is>
          <t>N</t>
        </is>
      </c>
      <c r="R65" s="7" t="inlineStr"/>
      <c r="S65" s="6" t="inlineStr">
        <is>
          <t>Y</t>
        </is>
      </c>
      <c r="T65" s="6" t="inlineStr">
        <is>
          <t>U</t>
        </is>
      </c>
      <c r="U65" s="6" t="n">
        <v>5</v>
      </c>
      <c r="V65" s="3">
        <f>IF(OR(B65="",C65),"",CONCATENATE(B65,".",C65))</f>
        <v/>
      </c>
      <c r="W65">
        <f>UPPER(TRIM(H65))</f>
        <v/>
      </c>
      <c r="X65">
        <f>UPPER(TRIM(I65))</f>
        <v/>
      </c>
      <c r="Y65">
        <f>IF(V65&lt;&gt;"",IFERROR(INDEX(federal_program_name_lookup,MATCH(V65,aln_lookup,0)),""),"")</f>
        <v/>
      </c>
    </row>
    <row r="66">
      <c r="A66" t="inlineStr">
        <is>
          <t>AWARD-0065</t>
        </is>
      </c>
      <c r="B66" s="4" t="inlineStr">
        <is>
          <t>45</t>
        </is>
      </c>
      <c r="C66" s="4" t="inlineStr">
        <is>
          <t>308</t>
        </is>
      </c>
      <c r="D66" s="4" t="inlineStr"/>
      <c r="E66" s="6" t="inlineStr">
        <is>
          <t>NATIVE AMERICAN/NATIVE HAWAIIAN MUSEUM SERVICES PROGRAM</t>
        </is>
      </c>
      <c r="F66" s="7" t="n">
        <v>9471</v>
      </c>
      <c r="G66" s="6" t="inlineStr">
        <is>
          <t>N/A</t>
        </is>
      </c>
      <c r="H66" s="6" t="inlineStr"/>
      <c r="I66" s="6" t="inlineStr"/>
      <c r="J66" s="5" t="n">
        <v>9471</v>
      </c>
      <c r="K66" s="5" t="n">
        <v>0</v>
      </c>
      <c r="L66" s="6" t="inlineStr">
        <is>
          <t>N</t>
        </is>
      </c>
      <c r="M66" s="4" t="inlineStr"/>
      <c r="N66" s="6" t="inlineStr">
        <is>
          <t>Y</t>
        </is>
      </c>
      <c r="O66" s="4" t="inlineStr"/>
      <c r="P66" s="4" t="inlineStr"/>
      <c r="Q66" s="6" t="inlineStr">
        <is>
          <t>N</t>
        </is>
      </c>
      <c r="R66" s="7" t="inlineStr"/>
      <c r="S66" s="6" t="inlineStr">
        <is>
          <t>N</t>
        </is>
      </c>
      <c r="T66" s="6" t="inlineStr"/>
      <c r="U66" s="6" t="n">
        <v>3</v>
      </c>
      <c r="V66" s="3">
        <f>IF(OR(B66="",C66),"",CONCATENATE(B66,".",C66))</f>
        <v/>
      </c>
      <c r="W66">
        <f>UPPER(TRIM(H66))</f>
        <v/>
      </c>
      <c r="X66">
        <f>UPPER(TRIM(I66))</f>
        <v/>
      </c>
      <c r="Y66">
        <f>IF(V66&lt;&gt;"",IFERROR(INDEX(federal_program_name_lookup,MATCH(V66,aln_lookup,0)),""),"")</f>
        <v/>
      </c>
    </row>
    <row r="67">
      <c r="A67" t="inlineStr">
        <is>
          <t>AWARD-0066</t>
        </is>
      </c>
      <c r="B67" s="4" t="inlineStr">
        <is>
          <t>45</t>
        </is>
      </c>
      <c r="C67" s="4" t="inlineStr">
        <is>
          <t>311</t>
        </is>
      </c>
      <c r="D67" s="4" t="inlineStr"/>
      <c r="E67" s="6" t="inlineStr">
        <is>
          <t>NATIVE AMERICAN AND NATIVE HAWAIIAN LIBRARY SERVICES</t>
        </is>
      </c>
      <c r="F67" s="7" t="n">
        <v>12026</v>
      </c>
      <c r="G67" s="6" t="inlineStr">
        <is>
          <t>N/A</t>
        </is>
      </c>
      <c r="H67" s="6" t="inlineStr"/>
      <c r="I67" s="6" t="inlineStr"/>
      <c r="J67" s="5" t="n">
        <v>62248</v>
      </c>
      <c r="K67" s="5" t="n">
        <v>0</v>
      </c>
      <c r="L67" s="6" t="inlineStr">
        <is>
          <t>N</t>
        </is>
      </c>
      <c r="M67" s="4" t="inlineStr"/>
      <c r="N67" s="6" t="inlineStr">
        <is>
          <t>Y</t>
        </is>
      </c>
      <c r="O67" s="4" t="inlineStr"/>
      <c r="P67" s="4" t="inlineStr"/>
      <c r="Q67" s="6" t="inlineStr">
        <is>
          <t>N</t>
        </is>
      </c>
      <c r="R67" s="7" t="inlineStr"/>
      <c r="S67" s="6" t="inlineStr">
        <is>
          <t>N</t>
        </is>
      </c>
      <c r="T67" s="6" t="inlineStr"/>
      <c r="U67" s="6" t="n">
        <v>3</v>
      </c>
      <c r="V67" s="3">
        <f>IF(OR(B67="",C67),"",CONCATENATE(B67,".",C67))</f>
        <v/>
      </c>
      <c r="W67">
        <f>UPPER(TRIM(H67))</f>
        <v/>
      </c>
      <c r="X67">
        <f>UPPER(TRIM(I67))</f>
        <v/>
      </c>
      <c r="Y67">
        <f>IF(V67&lt;&gt;"",IFERROR(INDEX(federal_program_name_lookup,MATCH(V67,aln_lookup,0)),""),"")</f>
        <v/>
      </c>
    </row>
    <row r="68">
      <c r="A68" t="inlineStr">
        <is>
          <t>AWARD-0067</t>
        </is>
      </c>
      <c r="B68" s="4" t="inlineStr">
        <is>
          <t>10</t>
        </is>
      </c>
      <c r="C68" s="4" t="inlineStr">
        <is>
          <t>558</t>
        </is>
      </c>
      <c r="D68" s="4" t="inlineStr"/>
      <c r="E68" s="6" t="inlineStr">
        <is>
          <t>CHILD AND ADULT CARE FOOD PROGRAM</t>
        </is>
      </c>
      <c r="F68" s="7" t="n">
        <v>103864</v>
      </c>
      <c r="G68" s="6" t="inlineStr">
        <is>
          <t>N/A</t>
        </is>
      </c>
      <c r="H68" s="6" t="inlineStr"/>
      <c r="I68" s="6" t="inlineStr"/>
      <c r="J68" s="5" t="n">
        <v>103864</v>
      </c>
      <c r="K68" s="5" t="n">
        <v>0</v>
      </c>
      <c r="L68" s="6" t="inlineStr">
        <is>
          <t>N</t>
        </is>
      </c>
      <c r="M68" s="4" t="inlineStr"/>
      <c r="N68" s="6" t="inlineStr">
        <is>
          <t>N</t>
        </is>
      </c>
      <c r="O68" s="4" t="inlineStr">
        <is>
          <t>STATE OF WISCONSIN</t>
        </is>
      </c>
      <c r="P68" s="4" t="inlineStr">
        <is>
          <t>57-6801</t>
        </is>
      </c>
      <c r="Q68" s="6" t="inlineStr">
        <is>
          <t>N</t>
        </is>
      </c>
      <c r="R68" s="7" t="inlineStr"/>
      <c r="S68" s="6" t="inlineStr">
        <is>
          <t>N</t>
        </is>
      </c>
      <c r="T68" s="6" t="inlineStr"/>
      <c r="U68" s="6" t="n">
        <v>3</v>
      </c>
      <c r="V68" s="3">
        <f>IF(OR(B68="",C68),"",CONCATENATE(B68,".",C68))</f>
        <v/>
      </c>
      <c r="W68">
        <f>UPPER(TRIM(H68))</f>
        <v/>
      </c>
      <c r="X68">
        <f>UPPER(TRIM(I68))</f>
        <v/>
      </c>
      <c r="Y68">
        <f>IF(V68&lt;&gt;"",IFERROR(INDEX(federal_program_name_lookup,MATCH(V68,aln_lookup,0)),""),"")</f>
        <v/>
      </c>
    </row>
    <row r="69">
      <c r="A69" t="inlineStr">
        <is>
          <t>AWARD-0068</t>
        </is>
      </c>
      <c r="B69" s="4" t="inlineStr">
        <is>
          <t>45</t>
        </is>
      </c>
      <c r="C69" s="4" t="inlineStr">
        <is>
          <t>311</t>
        </is>
      </c>
      <c r="D69" s="4" t="inlineStr"/>
      <c r="E69" s="6" t="inlineStr">
        <is>
          <t>NATIVE AMERICAN AND NATIVE HAWAIIAN LIBRARY SERVICES</t>
        </is>
      </c>
      <c r="F69" s="7" t="n">
        <v>50222</v>
      </c>
      <c r="G69" s="6" t="inlineStr">
        <is>
          <t>N/A</t>
        </is>
      </c>
      <c r="H69" s="6" t="inlineStr"/>
      <c r="I69" s="6" t="inlineStr"/>
      <c r="J69" s="5" t="n">
        <v>62248</v>
      </c>
      <c r="K69" s="5" t="n">
        <v>0</v>
      </c>
      <c r="L69" s="6" t="inlineStr">
        <is>
          <t>N</t>
        </is>
      </c>
      <c r="M69" s="4" t="inlineStr"/>
      <c r="N69" s="6" t="inlineStr">
        <is>
          <t>Y</t>
        </is>
      </c>
      <c r="O69" s="4" t="inlineStr"/>
      <c r="P69" s="4" t="inlineStr"/>
      <c r="Q69" s="6" t="inlineStr">
        <is>
          <t>N</t>
        </is>
      </c>
      <c r="R69" s="7" t="inlineStr"/>
      <c r="S69" s="6" t="inlineStr">
        <is>
          <t>N</t>
        </is>
      </c>
      <c r="T69" s="6" t="inlineStr"/>
      <c r="U69" s="6" t="n">
        <v>3</v>
      </c>
      <c r="V69" s="3">
        <f>IF(OR(B69="",C69),"",CONCATENATE(B69,".",C69))</f>
        <v/>
      </c>
      <c r="W69">
        <f>UPPER(TRIM(H69))</f>
        <v/>
      </c>
      <c r="X69">
        <f>UPPER(TRIM(I69))</f>
        <v/>
      </c>
      <c r="Y69">
        <f>IF(V69&lt;&gt;"",IFERROR(INDEX(federal_program_name_lookup,MATCH(V69,aln_lookup,0)),""),"")</f>
        <v/>
      </c>
    </row>
    <row r="70">
      <c r="A70" t="inlineStr">
        <is>
          <t>AWARD-0069</t>
        </is>
      </c>
      <c r="B70" s="4" t="inlineStr">
        <is>
          <t>66</t>
        </is>
      </c>
      <c r="C70" s="4" t="inlineStr">
        <is>
          <t>419</t>
        </is>
      </c>
      <c r="D70" s="4" t="inlineStr"/>
      <c r="E70" s="6" t="inlineStr">
        <is>
          <t>WATER POLLUTION CONTROL STATE, INTERSTATE, AND TRIBAL PROGRAM SUPPORT</t>
        </is>
      </c>
      <c r="F70" s="7" t="n">
        <v>276293</v>
      </c>
      <c r="G70" s="6" t="inlineStr">
        <is>
          <t>N/A</t>
        </is>
      </c>
      <c r="H70" s="6" t="inlineStr"/>
      <c r="I70" s="6" t="inlineStr"/>
      <c r="J70" s="5" t="n">
        <v>276293</v>
      </c>
      <c r="K70" s="5" t="n">
        <v>0</v>
      </c>
      <c r="L70" s="6" t="inlineStr">
        <is>
          <t>N</t>
        </is>
      </c>
      <c r="M70" s="4" t="inlineStr"/>
      <c r="N70" s="6" t="inlineStr">
        <is>
          <t>Y</t>
        </is>
      </c>
      <c r="O70" s="4" t="inlineStr"/>
      <c r="P70" s="4" t="inlineStr"/>
      <c r="Q70" s="6" t="inlineStr">
        <is>
          <t>N</t>
        </is>
      </c>
      <c r="R70" s="7" t="inlineStr"/>
      <c r="S70" s="6" t="inlineStr">
        <is>
          <t>N</t>
        </is>
      </c>
      <c r="T70" s="6" t="inlineStr"/>
      <c r="U70" s="6" t="n">
        <v>3</v>
      </c>
      <c r="V70" s="3">
        <f>IF(OR(B70="",C70),"",CONCATENATE(B70,".",C70))</f>
        <v/>
      </c>
      <c r="W70">
        <f>UPPER(TRIM(H70))</f>
        <v/>
      </c>
      <c r="X70">
        <f>UPPER(TRIM(I70))</f>
        <v/>
      </c>
      <c r="Y70">
        <f>IF(V70&lt;&gt;"",IFERROR(INDEX(federal_program_name_lookup,MATCH(V70,aln_lookup,0)),""),"")</f>
        <v/>
      </c>
    </row>
    <row r="71">
      <c r="A71" t="inlineStr">
        <is>
          <t>AWARD-0070</t>
        </is>
      </c>
      <c r="B71" s="4" t="inlineStr">
        <is>
          <t>84</t>
        </is>
      </c>
      <c r="C71" s="4" t="inlineStr">
        <is>
          <t>027</t>
        </is>
      </c>
      <c r="D71" s="4" t="inlineStr"/>
      <c r="E71" s="6" t="inlineStr">
        <is>
          <t>SPECIAL EDUCATION_GRANTS TO STATES</t>
        </is>
      </c>
      <c r="F71" s="7" t="n">
        <v>25274</v>
      </c>
      <c r="G71" s="6" t="inlineStr">
        <is>
          <t>N/A</t>
        </is>
      </c>
      <c r="H71" s="6" t="inlineStr"/>
      <c r="I71" s="6" t="inlineStr"/>
      <c r="J71" s="5" t="n">
        <v>25274</v>
      </c>
      <c r="K71" s="5" t="n">
        <v>0</v>
      </c>
      <c r="L71" s="6" t="inlineStr">
        <is>
          <t>N</t>
        </is>
      </c>
      <c r="M71" s="4" t="inlineStr"/>
      <c r="N71" s="6" t="inlineStr">
        <is>
          <t>Y</t>
        </is>
      </c>
      <c r="O71" s="4" t="inlineStr"/>
      <c r="P71" s="4" t="inlineStr"/>
      <c r="Q71" s="6" t="inlineStr">
        <is>
          <t>N</t>
        </is>
      </c>
      <c r="R71" s="7" t="inlineStr"/>
      <c r="S71" s="6" t="inlineStr">
        <is>
          <t>N</t>
        </is>
      </c>
      <c r="T71" s="6" t="inlineStr"/>
      <c r="U71" s="6" t="n">
        <v>3</v>
      </c>
      <c r="V71" s="3">
        <f>IF(OR(B71="",C71),"",CONCATENATE(B71,".",C71))</f>
        <v/>
      </c>
      <c r="W71">
        <f>UPPER(TRIM(H71))</f>
        <v/>
      </c>
      <c r="X71">
        <f>UPPER(TRIM(I71))</f>
        <v/>
      </c>
      <c r="Y71">
        <f>IF(V71&lt;&gt;"",IFERROR(INDEX(federal_program_name_lookup,MATCH(V71,aln_lookup,0)),""),"")</f>
        <v/>
      </c>
    </row>
    <row r="72">
      <c r="A72" t="inlineStr">
        <is>
          <t>AWARD-0071</t>
        </is>
      </c>
      <c r="B72" s="4" t="inlineStr">
        <is>
          <t>84</t>
        </is>
      </c>
      <c r="C72" s="4" t="inlineStr">
        <is>
          <t>181</t>
        </is>
      </c>
      <c r="D72" s="4" t="inlineStr"/>
      <c r="E72" s="6" t="inlineStr">
        <is>
          <t>SPECIAL EDUCATION-GRANTS FOR INFANTS AND FAMILIES</t>
        </is>
      </c>
      <c r="F72" s="7" t="n">
        <v>58312</v>
      </c>
      <c r="G72" s="6" t="inlineStr">
        <is>
          <t>N/A</t>
        </is>
      </c>
      <c r="H72" s="6" t="inlineStr"/>
      <c r="I72" s="6" t="inlineStr"/>
      <c r="J72" s="5" t="n">
        <v>58312</v>
      </c>
      <c r="K72" s="5" t="n">
        <v>0</v>
      </c>
      <c r="L72" s="6" t="inlineStr">
        <is>
          <t>N</t>
        </is>
      </c>
      <c r="M72" s="4" t="inlineStr"/>
      <c r="N72" s="6" t="inlineStr">
        <is>
          <t>Y</t>
        </is>
      </c>
      <c r="O72" s="4" t="inlineStr"/>
      <c r="P72" s="4" t="inlineStr"/>
      <c r="Q72" s="6" t="inlineStr">
        <is>
          <t>N</t>
        </is>
      </c>
      <c r="R72" s="7" t="inlineStr"/>
      <c r="S72" s="6" t="inlineStr">
        <is>
          <t>N</t>
        </is>
      </c>
      <c r="T72" s="6" t="inlineStr"/>
      <c r="U72" s="6" t="n">
        <v>3</v>
      </c>
      <c r="V72" s="3">
        <f>IF(OR(B72="",C72),"",CONCATENATE(B72,".",C72))</f>
        <v/>
      </c>
      <c r="W72">
        <f>UPPER(TRIM(H72))</f>
        <v/>
      </c>
      <c r="X72">
        <f>UPPER(TRIM(I72))</f>
        <v/>
      </c>
      <c r="Y72">
        <f>IF(V72&lt;&gt;"",IFERROR(INDEX(federal_program_name_lookup,MATCH(V72,aln_lookup,0)),""),"")</f>
        <v/>
      </c>
    </row>
    <row r="73">
      <c r="A73" t="inlineStr">
        <is>
          <t>AWARD-0072</t>
        </is>
      </c>
      <c r="B73" s="4" t="inlineStr">
        <is>
          <t>84</t>
        </is>
      </c>
      <c r="C73" s="4" t="inlineStr">
        <is>
          <t>250</t>
        </is>
      </c>
      <c r="D73" s="4" t="inlineStr"/>
      <c r="E73" s="6" t="inlineStr">
        <is>
          <t>AMERICAN INDIAN VOCATIONAL REHABILITATION SERVICES</t>
        </is>
      </c>
      <c r="F73" s="7" t="n">
        <v>547178</v>
      </c>
      <c r="G73" s="6" t="inlineStr">
        <is>
          <t>N/A</t>
        </is>
      </c>
      <c r="H73" s="6" t="inlineStr"/>
      <c r="I73" s="6" t="inlineStr"/>
      <c r="J73" s="5" t="n">
        <v>587212</v>
      </c>
      <c r="K73" s="5" t="n">
        <v>0</v>
      </c>
      <c r="L73" s="6" t="inlineStr">
        <is>
          <t>N</t>
        </is>
      </c>
      <c r="M73" s="4" t="inlineStr"/>
      <c r="N73" s="6" t="inlineStr">
        <is>
          <t>Y</t>
        </is>
      </c>
      <c r="O73" s="4" t="inlineStr"/>
      <c r="P73" s="4" t="inlineStr"/>
      <c r="Q73" s="6" t="inlineStr">
        <is>
          <t>N</t>
        </is>
      </c>
      <c r="R73" s="7" t="inlineStr"/>
      <c r="S73" s="6" t="inlineStr">
        <is>
          <t>N</t>
        </is>
      </c>
      <c r="T73" s="6" t="inlineStr"/>
      <c r="U73" s="6" t="n">
        <v>3</v>
      </c>
      <c r="V73" s="3">
        <f>IF(OR(B73="",C73),"",CONCATENATE(B73,".",C73))</f>
        <v/>
      </c>
      <c r="W73">
        <f>UPPER(TRIM(H73))</f>
        <v/>
      </c>
      <c r="X73">
        <f>UPPER(TRIM(I73))</f>
        <v/>
      </c>
      <c r="Y73">
        <f>IF(V73&lt;&gt;"",IFERROR(INDEX(federal_program_name_lookup,MATCH(V73,aln_lookup,0)),""),"")</f>
        <v/>
      </c>
    </row>
    <row r="74">
      <c r="A74" t="inlineStr">
        <is>
          <t>AWARD-0073</t>
        </is>
      </c>
      <c r="B74" s="4" t="inlineStr">
        <is>
          <t>84</t>
        </is>
      </c>
      <c r="C74" s="4" t="inlineStr">
        <is>
          <t>299</t>
        </is>
      </c>
      <c r="D74" s="4" t="inlineStr"/>
      <c r="E74" s="6" t="inlineStr">
        <is>
          <t>INDIAN EDUCATION -- SPECIAL PROGRAMS FOR INDIAN CHILDREN</t>
        </is>
      </c>
      <c r="F74" s="7" t="n">
        <v>756907</v>
      </c>
      <c r="G74" s="6" t="inlineStr">
        <is>
          <t>N/A</t>
        </is>
      </c>
      <c r="H74" s="6" t="inlineStr"/>
      <c r="I74" s="6" t="inlineStr"/>
      <c r="J74" s="5" t="n">
        <v>756907</v>
      </c>
      <c r="K74" s="5" t="n">
        <v>0</v>
      </c>
      <c r="L74" s="6" t="inlineStr">
        <is>
          <t>N</t>
        </is>
      </c>
      <c r="M74" s="4" t="inlineStr"/>
      <c r="N74" s="6" t="inlineStr">
        <is>
          <t>Y</t>
        </is>
      </c>
      <c r="O74" s="4" t="inlineStr"/>
      <c r="P74" s="4" t="inlineStr"/>
      <c r="Q74" s="6" t="inlineStr">
        <is>
          <t>N</t>
        </is>
      </c>
      <c r="R74" s="7" t="inlineStr"/>
      <c r="S74" s="6" t="inlineStr">
        <is>
          <t>N</t>
        </is>
      </c>
      <c r="T74" s="6" t="inlineStr"/>
      <c r="U74" s="6" t="n">
        <v>3</v>
      </c>
      <c r="V74" s="3">
        <f>IF(OR(B74="",C74),"",CONCATENATE(B74,".",C74))</f>
        <v/>
      </c>
      <c r="W74">
        <f>UPPER(TRIM(H74))</f>
        <v/>
      </c>
      <c r="X74">
        <f>UPPER(TRIM(I74))</f>
        <v/>
      </c>
      <c r="Y74">
        <f>IF(V74&lt;&gt;"",IFERROR(INDEX(federal_program_name_lookup,MATCH(V74,aln_lookup,0)),""),"")</f>
        <v/>
      </c>
    </row>
    <row r="75">
      <c r="A75" t="inlineStr">
        <is>
          <t>AWARD-0074</t>
        </is>
      </c>
      <c r="B75" s="4" t="inlineStr">
        <is>
          <t>84</t>
        </is>
      </c>
      <c r="C75" s="4" t="inlineStr">
        <is>
          <t>415</t>
        </is>
      </c>
      <c r="D75" s="4" t="inlineStr"/>
      <c r="E75" s="6" t="inlineStr">
        <is>
          <t>STATE TRIBAL EDUCATION PARTNERSHIP (STEP)</t>
        </is>
      </c>
      <c r="F75" s="7" t="n">
        <v>24997</v>
      </c>
      <c r="G75" s="6" t="inlineStr">
        <is>
          <t>N/A</t>
        </is>
      </c>
      <c r="H75" s="6" t="inlineStr"/>
      <c r="I75" s="6" t="inlineStr"/>
      <c r="J75" s="5" t="n">
        <v>24997</v>
      </c>
      <c r="K75" s="5" t="n">
        <v>0</v>
      </c>
      <c r="L75" s="6" t="inlineStr">
        <is>
          <t>N</t>
        </is>
      </c>
      <c r="M75" s="4" t="inlineStr"/>
      <c r="N75" s="6" t="inlineStr">
        <is>
          <t>Y</t>
        </is>
      </c>
      <c r="O75" s="4" t="inlineStr"/>
      <c r="P75" s="4" t="inlineStr"/>
      <c r="Q75" s="6" t="inlineStr">
        <is>
          <t>N</t>
        </is>
      </c>
      <c r="R75" s="7" t="inlineStr"/>
      <c r="S75" s="6" t="inlineStr">
        <is>
          <t>N</t>
        </is>
      </c>
      <c r="T75" s="6" t="inlineStr"/>
      <c r="U75" s="6" t="n">
        <v>3</v>
      </c>
      <c r="V75" s="3">
        <f>IF(OR(B75="",C75),"",CONCATENATE(B75,".",C75))</f>
        <v/>
      </c>
      <c r="W75">
        <f>UPPER(TRIM(H75))</f>
        <v/>
      </c>
      <c r="X75">
        <f>UPPER(TRIM(I75))</f>
        <v/>
      </c>
      <c r="Y75">
        <f>IF(V75&lt;&gt;"",IFERROR(INDEX(federal_program_name_lookup,MATCH(V75,aln_lookup,0)),""),"")</f>
        <v/>
      </c>
    </row>
    <row r="76">
      <c r="A76" t="inlineStr">
        <is>
          <t>AWARD-0075</t>
        </is>
      </c>
      <c r="B76" s="4" t="inlineStr">
        <is>
          <t>84</t>
        </is>
      </c>
      <c r="C76" s="4" t="inlineStr">
        <is>
          <t>250</t>
        </is>
      </c>
      <c r="D76" s="4" t="inlineStr"/>
      <c r="E76" s="6" t="inlineStr">
        <is>
          <t>AMERICAN INDIAN VOCATIONAL REHABILITATION SERVICES</t>
        </is>
      </c>
      <c r="F76" s="7" t="n">
        <v>40034</v>
      </c>
      <c r="G76" s="6" t="inlineStr">
        <is>
          <t>N/A</t>
        </is>
      </c>
      <c r="H76" s="6" t="inlineStr"/>
      <c r="I76" s="6" t="inlineStr"/>
      <c r="J76" s="5" t="n">
        <v>587212</v>
      </c>
      <c r="K76" s="5" t="n">
        <v>0</v>
      </c>
      <c r="L76" s="6" t="inlineStr">
        <is>
          <t>N</t>
        </is>
      </c>
      <c r="M76" s="4" t="inlineStr"/>
      <c r="N76" s="6" t="inlineStr">
        <is>
          <t>N</t>
        </is>
      </c>
      <c r="O76" s="4" t="inlineStr">
        <is>
          <t>STATE OF WISCONSIN</t>
        </is>
      </c>
      <c r="P76" s="4" t="inlineStr">
        <is>
          <t>445.566</t>
        </is>
      </c>
      <c r="Q76" s="6" t="inlineStr">
        <is>
          <t>N</t>
        </is>
      </c>
      <c r="R76" s="7" t="inlineStr"/>
      <c r="S76" s="6" t="inlineStr">
        <is>
          <t>N</t>
        </is>
      </c>
      <c r="T76" s="6" t="inlineStr"/>
      <c r="U76" s="6" t="n">
        <v>3</v>
      </c>
      <c r="V76" s="3">
        <f>IF(OR(B76="",C76),"",CONCATENATE(B76,".",C76))</f>
        <v/>
      </c>
      <c r="W76">
        <f>UPPER(TRIM(H76))</f>
        <v/>
      </c>
      <c r="X76">
        <f>UPPER(TRIM(I76))</f>
        <v/>
      </c>
      <c r="Y76">
        <f>IF(V76&lt;&gt;"",IFERROR(INDEX(federal_program_name_lookup,MATCH(V76,aln_lookup,0)),""),"")</f>
        <v/>
      </c>
    </row>
    <row r="77">
      <c r="A77" t="inlineStr">
        <is>
          <t>AWARD-0076</t>
        </is>
      </c>
      <c r="B77" s="4" t="inlineStr">
        <is>
          <t>93</t>
        </is>
      </c>
      <c r="C77" s="4" t="inlineStr">
        <is>
          <t>047</t>
        </is>
      </c>
      <c r="D77" s="4" t="inlineStr"/>
      <c r="E77" s="6" t="inlineStr">
        <is>
          <t>SPECIAL PROGRAMS FOR THE AGING_TITLE VI, PART A, GRANTS TO INDIAN TRIBES_PART B, GRANTS TO NATIVE HAWAIIANS</t>
        </is>
      </c>
      <c r="F77" s="7" t="n">
        <v>92863</v>
      </c>
      <c r="G77" s="6" t="inlineStr">
        <is>
          <t>N/A</t>
        </is>
      </c>
      <c r="H77" s="6" t="inlineStr"/>
      <c r="I77" s="6" t="inlineStr"/>
      <c r="J77" s="5" t="n">
        <v>197799</v>
      </c>
      <c r="K77" s="5" t="n">
        <v>0</v>
      </c>
      <c r="L77" s="6" t="inlineStr">
        <is>
          <t>N</t>
        </is>
      </c>
      <c r="M77" s="4" t="inlineStr"/>
      <c r="N77" s="6" t="inlineStr">
        <is>
          <t>Y</t>
        </is>
      </c>
      <c r="O77" s="4" t="inlineStr"/>
      <c r="P77" s="4" t="inlineStr"/>
      <c r="Q77" s="6" t="inlineStr">
        <is>
          <t>N</t>
        </is>
      </c>
      <c r="R77" s="7" t="inlineStr"/>
      <c r="S77" s="6" t="inlineStr">
        <is>
          <t>N</t>
        </is>
      </c>
      <c r="T77" s="6" t="inlineStr"/>
      <c r="U77" s="6" t="n">
        <v>3</v>
      </c>
      <c r="V77" s="3">
        <f>IF(OR(B77="",C77),"",CONCATENATE(B77,".",C77))</f>
        <v/>
      </c>
      <c r="W77">
        <f>UPPER(TRIM(H77))</f>
        <v/>
      </c>
      <c r="X77">
        <f>UPPER(TRIM(I77))</f>
        <v/>
      </c>
      <c r="Y77">
        <f>IF(V77&lt;&gt;"",IFERROR(INDEX(federal_program_name_lookup,MATCH(V77,aln_lookup,0)),""),"")</f>
        <v/>
      </c>
    </row>
    <row r="78">
      <c r="A78" t="inlineStr">
        <is>
          <t>AWARD-0077</t>
        </is>
      </c>
      <c r="B78" s="4" t="inlineStr">
        <is>
          <t>93</t>
        </is>
      </c>
      <c r="C78" s="4" t="inlineStr">
        <is>
          <t>047</t>
        </is>
      </c>
      <c r="D78" s="4" t="inlineStr"/>
      <c r="E78" s="6" t="inlineStr">
        <is>
          <t>COVID-19 SPECIAL PROGRAMS FOR THE AGING_TITLE VI, PART A, GRANTS TO INDIAN TRIBES_PART B, GRANTS TO NATIVE HAWAIIANS</t>
        </is>
      </c>
      <c r="F78" s="7" t="n">
        <v>88422</v>
      </c>
      <c r="G78" s="6" t="inlineStr">
        <is>
          <t>N/A</t>
        </is>
      </c>
      <c r="H78" s="6" t="inlineStr"/>
      <c r="I78" s="6" t="inlineStr"/>
      <c r="J78" s="5" t="n">
        <v>197799</v>
      </c>
      <c r="K78" s="5" t="n">
        <v>0</v>
      </c>
      <c r="L78" s="6" t="inlineStr">
        <is>
          <t>N</t>
        </is>
      </c>
      <c r="M78" s="4" t="inlineStr"/>
      <c r="N78" s="6" t="inlineStr">
        <is>
          <t>Y</t>
        </is>
      </c>
      <c r="O78" s="4" t="inlineStr"/>
      <c r="P78" s="4" t="inlineStr"/>
      <c r="Q78" s="6" t="inlineStr">
        <is>
          <t>N</t>
        </is>
      </c>
      <c r="R78" s="7" t="inlineStr"/>
      <c r="S78" s="6" t="inlineStr">
        <is>
          <t>N</t>
        </is>
      </c>
      <c r="T78" s="6" t="inlineStr"/>
      <c r="U78" s="6" t="n">
        <v>3</v>
      </c>
      <c r="V78" s="3">
        <f>IF(OR(B78="",C78),"",CONCATENATE(B78,".",C78))</f>
        <v/>
      </c>
      <c r="W78">
        <f>UPPER(TRIM(H78))</f>
        <v/>
      </c>
      <c r="X78">
        <f>UPPER(TRIM(I78))</f>
        <v/>
      </c>
      <c r="Y78">
        <f>IF(V78&lt;&gt;"",IFERROR(INDEX(federal_program_name_lookup,MATCH(V78,aln_lookup,0)),""),"")</f>
        <v/>
      </c>
    </row>
    <row r="79">
      <c r="A79" t="inlineStr">
        <is>
          <t>AWARD-0078</t>
        </is>
      </c>
      <c r="B79" s="4" t="inlineStr">
        <is>
          <t>10</t>
        </is>
      </c>
      <c r="C79" s="4" t="inlineStr">
        <is>
          <t>561</t>
        </is>
      </c>
      <c r="D79" s="4" t="inlineStr"/>
      <c r="E79" s="6" t="inlineStr">
        <is>
          <t>STATE ADMINISTRATIVE MATCHING GRANTS FOR THE SUPPLEMENTAL NUTRITION ASSISTANCE PROGRAM</t>
        </is>
      </c>
      <c r="F79" s="7" t="n">
        <v>111490</v>
      </c>
      <c r="G79" s="6" t="inlineStr">
        <is>
          <t>SNAP CLUSTER</t>
        </is>
      </c>
      <c r="H79" s="6" t="inlineStr"/>
      <c r="I79" s="6" t="inlineStr"/>
      <c r="J79" s="5" t="n">
        <v>111490</v>
      </c>
      <c r="K79" s="5" t="n">
        <v>111490</v>
      </c>
      <c r="L79" s="6" t="inlineStr">
        <is>
          <t>N</t>
        </is>
      </c>
      <c r="M79" s="4" t="inlineStr"/>
      <c r="N79" s="6" t="inlineStr">
        <is>
          <t>N</t>
        </is>
      </c>
      <c r="O79" s="4" t="inlineStr">
        <is>
          <t>STATE OF WISCONSIN</t>
        </is>
      </c>
      <c r="P79" s="4" t="inlineStr">
        <is>
          <t>192WI1152514</t>
        </is>
      </c>
      <c r="Q79" s="6" t="inlineStr">
        <is>
          <t>N</t>
        </is>
      </c>
      <c r="R79" s="7" t="inlineStr"/>
      <c r="S79" s="6" t="inlineStr">
        <is>
          <t>N</t>
        </is>
      </c>
      <c r="T79" s="6" t="inlineStr"/>
      <c r="U79" s="6" t="n">
        <v>3</v>
      </c>
      <c r="V79" s="3">
        <f>IF(OR(B79="",C79),"",CONCATENATE(B79,".",C79))</f>
        <v/>
      </c>
      <c r="W79">
        <f>UPPER(TRIM(H79))</f>
        <v/>
      </c>
      <c r="X79">
        <f>UPPER(TRIM(I79))</f>
        <v/>
      </c>
      <c r="Y79">
        <f>IF(V79&lt;&gt;"",IFERROR(INDEX(federal_program_name_lookup,MATCH(V79,aln_lookup,0)),""),"")</f>
        <v/>
      </c>
    </row>
    <row r="80">
      <c r="A80" t="inlineStr">
        <is>
          <t>AWARD-0079</t>
        </is>
      </c>
      <c r="B80" s="4" t="inlineStr">
        <is>
          <t>93</t>
        </is>
      </c>
      <c r="C80" s="4" t="inlineStr">
        <is>
          <t>047</t>
        </is>
      </c>
      <c r="D80" s="4" t="inlineStr"/>
      <c r="E80" s="6" t="inlineStr">
        <is>
          <t>SPECIAL PROGRAMS FOR THE AGING_TITLE VI, PART A, GRANTS TO INDIAN TRIBES_PART B, GRANTS TO NATIVE HAWAIIANS</t>
        </is>
      </c>
      <c r="F80" s="7" t="n">
        <v>16161</v>
      </c>
      <c r="G80" s="6" t="inlineStr">
        <is>
          <t>N/A</t>
        </is>
      </c>
      <c r="H80" s="6" t="inlineStr"/>
      <c r="I80" s="6" t="inlineStr"/>
      <c r="J80" s="5" t="n">
        <v>197799</v>
      </c>
      <c r="K80" s="5" t="n">
        <v>0</v>
      </c>
      <c r="L80" s="6" t="inlineStr">
        <is>
          <t>N</t>
        </is>
      </c>
      <c r="M80" s="4" t="inlineStr"/>
      <c r="N80" s="6" t="inlineStr">
        <is>
          <t>Y</t>
        </is>
      </c>
      <c r="O80" s="4" t="inlineStr"/>
      <c r="P80" s="4" t="inlineStr"/>
      <c r="Q80" s="6" t="inlineStr">
        <is>
          <t>N</t>
        </is>
      </c>
      <c r="R80" s="7" t="inlineStr"/>
      <c r="S80" s="6" t="inlineStr">
        <is>
          <t>N</t>
        </is>
      </c>
      <c r="T80" s="6" t="inlineStr"/>
      <c r="U80" s="6" t="n">
        <v>3</v>
      </c>
      <c r="V80" s="3">
        <f>IF(OR(B80="",C80),"",CONCATENATE(B80,".",C80))</f>
        <v/>
      </c>
      <c r="W80">
        <f>UPPER(TRIM(H80))</f>
        <v/>
      </c>
      <c r="X80">
        <f>UPPER(TRIM(I80))</f>
        <v/>
      </c>
      <c r="Y80">
        <f>IF(V80&lt;&gt;"",IFERROR(INDEX(federal_program_name_lookup,MATCH(V80,aln_lookup,0)),""),"")</f>
        <v/>
      </c>
    </row>
    <row r="81">
      <c r="A81" t="inlineStr">
        <is>
          <t>AWARD-0080</t>
        </is>
      </c>
      <c r="B81" s="4" t="inlineStr">
        <is>
          <t>93</t>
        </is>
      </c>
      <c r="C81" s="4" t="inlineStr">
        <is>
          <t>047</t>
        </is>
      </c>
      <c r="D81" s="4" t="inlineStr"/>
      <c r="E81" s="6" t="inlineStr">
        <is>
          <t>SPECIAL PROGRAMS FOR THE AGING_TITLE VI, PART A, GRANTS TO INDIAN TRIBES_PART B, GRANTS TO NATIVE HAWAIIANS</t>
        </is>
      </c>
      <c r="F81" s="7" t="n">
        <v>353</v>
      </c>
      <c r="G81" s="6" t="inlineStr">
        <is>
          <t>N/A</t>
        </is>
      </c>
      <c r="H81" s="6" t="inlineStr"/>
      <c r="I81" s="6" t="inlineStr"/>
      <c r="J81" s="5" t="n">
        <v>197799</v>
      </c>
      <c r="K81" s="5" t="n">
        <v>0</v>
      </c>
      <c r="L81" s="6" t="inlineStr">
        <is>
          <t>N</t>
        </is>
      </c>
      <c r="M81" s="4" t="inlineStr"/>
      <c r="N81" s="6" t="inlineStr">
        <is>
          <t>Y</t>
        </is>
      </c>
      <c r="O81" s="4" t="inlineStr"/>
      <c r="P81" s="4" t="inlineStr"/>
      <c r="Q81" s="6" t="inlineStr">
        <is>
          <t>N</t>
        </is>
      </c>
      <c r="R81" s="7" t="inlineStr"/>
      <c r="S81" s="6" t="inlineStr">
        <is>
          <t>N</t>
        </is>
      </c>
      <c r="T81" s="6" t="inlineStr"/>
      <c r="U81" s="6" t="n">
        <v>3</v>
      </c>
      <c r="V81" s="3">
        <f>IF(OR(B81="",C81),"",CONCATENATE(B81,".",C81))</f>
        <v/>
      </c>
      <c r="W81">
        <f>UPPER(TRIM(H81))</f>
        <v/>
      </c>
      <c r="X81">
        <f>UPPER(TRIM(I81))</f>
        <v/>
      </c>
      <c r="Y81">
        <f>IF(V81&lt;&gt;"",IFERROR(INDEX(federal_program_name_lookup,MATCH(V81,aln_lookup,0)),""),"")</f>
        <v/>
      </c>
    </row>
    <row r="82">
      <c r="A82" t="inlineStr">
        <is>
          <t>AWARD-0081</t>
        </is>
      </c>
      <c r="B82" s="4" t="inlineStr">
        <is>
          <t>93</t>
        </is>
      </c>
      <c r="C82" s="4" t="inlineStr">
        <is>
          <t>054</t>
        </is>
      </c>
      <c r="D82" s="4" t="inlineStr"/>
      <c r="E82" s="6" t="inlineStr">
        <is>
          <t>NATIONAL FAMILY CAREGIVER SUPPORT, TITLE VI, PART C, GRANTS TO INDIAN TRIBES AND NATIVE HAWAIIANS</t>
        </is>
      </c>
      <c r="F82" s="7" t="n">
        <v>10709</v>
      </c>
      <c r="G82" s="6" t="inlineStr">
        <is>
          <t>N/A</t>
        </is>
      </c>
      <c r="H82" s="6" t="inlineStr"/>
      <c r="I82" s="6" t="inlineStr"/>
      <c r="J82" s="5" t="n">
        <v>10709</v>
      </c>
      <c r="K82" s="5" t="n">
        <v>0</v>
      </c>
      <c r="L82" s="6" t="inlineStr">
        <is>
          <t>N</t>
        </is>
      </c>
      <c r="M82" s="4" t="inlineStr"/>
      <c r="N82" s="6" t="inlineStr">
        <is>
          <t>Y</t>
        </is>
      </c>
      <c r="O82" s="4" t="inlineStr"/>
      <c r="P82" s="4" t="inlineStr"/>
      <c r="Q82" s="6" t="inlineStr">
        <is>
          <t>N</t>
        </is>
      </c>
      <c r="R82" s="7" t="inlineStr"/>
      <c r="S82" s="6" t="inlineStr">
        <is>
          <t>N</t>
        </is>
      </c>
      <c r="T82" s="6" t="inlineStr"/>
      <c r="U82" s="6" t="n">
        <v>3</v>
      </c>
      <c r="V82" s="3">
        <f>IF(OR(B82="",C82),"",CONCATENATE(B82,".",C82))</f>
        <v/>
      </c>
      <c r="W82">
        <f>UPPER(TRIM(H82))</f>
        <v/>
      </c>
      <c r="X82">
        <f>UPPER(TRIM(I82))</f>
        <v/>
      </c>
      <c r="Y82">
        <f>IF(V82&lt;&gt;"",IFERROR(INDEX(federal_program_name_lookup,MATCH(V82,aln_lookup,0)),""),"")</f>
        <v/>
      </c>
    </row>
    <row r="83">
      <c r="A83" t="inlineStr">
        <is>
          <t>AWARD-0082</t>
        </is>
      </c>
      <c r="B83" s="4" t="inlineStr">
        <is>
          <t>93</t>
        </is>
      </c>
      <c r="C83" s="4" t="inlineStr">
        <is>
          <t>237</t>
        </is>
      </c>
      <c r="D83" s="4" t="inlineStr"/>
      <c r="E83" s="6" t="inlineStr">
        <is>
          <t>SPECIAL DIABETES PROGRAM FOR INDIANS_DIABETES PREVENTION AND TREATMENTPROJECTS</t>
        </is>
      </c>
      <c r="F83" s="7" t="n">
        <v>243173</v>
      </c>
      <c r="G83" s="6" t="inlineStr">
        <is>
          <t>N/A</t>
        </is>
      </c>
      <c r="H83" s="6" t="inlineStr"/>
      <c r="I83" s="6" t="inlineStr"/>
      <c r="J83" s="5" t="n">
        <v>243173</v>
      </c>
      <c r="K83" s="5" t="n">
        <v>0</v>
      </c>
      <c r="L83" s="6" t="inlineStr">
        <is>
          <t>N</t>
        </is>
      </c>
      <c r="M83" s="4" t="inlineStr"/>
      <c r="N83" s="6" t="inlineStr">
        <is>
          <t>Y</t>
        </is>
      </c>
      <c r="O83" s="4" t="inlineStr"/>
      <c r="P83" s="4" t="inlineStr"/>
      <c r="Q83" s="6" t="inlineStr">
        <is>
          <t>N</t>
        </is>
      </c>
      <c r="R83" s="7" t="inlineStr"/>
      <c r="S83" s="6" t="inlineStr">
        <is>
          <t>N</t>
        </is>
      </c>
      <c r="T83" s="6" t="inlineStr"/>
      <c r="U83" s="6" t="n">
        <v>3</v>
      </c>
      <c r="V83" s="3">
        <f>IF(OR(B83="",C83),"",CONCATENATE(B83,".",C83))</f>
        <v/>
      </c>
      <c r="W83">
        <f>UPPER(TRIM(H83))</f>
        <v/>
      </c>
      <c r="X83">
        <f>UPPER(TRIM(I83))</f>
        <v/>
      </c>
      <c r="Y83">
        <f>IF(V83&lt;&gt;"",IFERROR(INDEX(federal_program_name_lookup,MATCH(V83,aln_lookup,0)),""),"")</f>
        <v/>
      </c>
    </row>
    <row r="84">
      <c r="A84" t="inlineStr">
        <is>
          <t>AWARD-0083</t>
        </is>
      </c>
      <c r="B84" s="4" t="inlineStr">
        <is>
          <t>93</t>
        </is>
      </c>
      <c r="C84" s="4" t="inlineStr">
        <is>
          <t>243</t>
        </is>
      </c>
      <c r="D84" s="4" t="inlineStr"/>
      <c r="E84" s="6" t="inlineStr">
        <is>
          <t>SUBSTANCE ABUSE AND MENTAL HEALTH SERVICES_PROJECTS OF REGIONAL AND NATIONAL SIGNIFICANCE</t>
        </is>
      </c>
      <c r="F84" s="7" t="n">
        <v>16058</v>
      </c>
      <c r="G84" s="6" t="inlineStr">
        <is>
          <t>N/A</t>
        </is>
      </c>
      <c r="H84" s="6" t="inlineStr"/>
      <c r="I84" s="6" t="inlineStr"/>
      <c r="J84" s="5" t="n">
        <v>508950</v>
      </c>
      <c r="K84" s="5" t="n">
        <v>0</v>
      </c>
      <c r="L84" s="6" t="inlineStr">
        <is>
          <t>N</t>
        </is>
      </c>
      <c r="M84" s="4" t="inlineStr"/>
      <c r="N84" s="6" t="inlineStr">
        <is>
          <t>Y</t>
        </is>
      </c>
      <c r="O84" s="4" t="inlineStr"/>
      <c r="P84" s="4" t="inlineStr"/>
      <c r="Q84" s="6" t="inlineStr">
        <is>
          <t>N</t>
        </is>
      </c>
      <c r="R84" s="7" t="inlineStr"/>
      <c r="S84" s="6" t="inlineStr">
        <is>
          <t>N</t>
        </is>
      </c>
      <c r="T84" s="6" t="inlineStr"/>
      <c r="U84" s="6" t="n">
        <v>3</v>
      </c>
      <c r="V84" s="3">
        <f>IF(OR(B84="",C84),"",CONCATENATE(B84,".",C84))</f>
        <v/>
      </c>
      <c r="W84">
        <f>UPPER(TRIM(H84))</f>
        <v/>
      </c>
      <c r="X84">
        <f>UPPER(TRIM(I84))</f>
        <v/>
      </c>
      <c r="Y84">
        <f>IF(V84&lt;&gt;"",IFERROR(INDEX(federal_program_name_lookup,MATCH(V84,aln_lookup,0)),""),"")</f>
        <v/>
      </c>
    </row>
    <row r="85">
      <c r="A85" t="inlineStr">
        <is>
          <t>AWARD-0084</t>
        </is>
      </c>
      <c r="B85" s="4" t="inlineStr">
        <is>
          <t>93</t>
        </is>
      </c>
      <c r="C85" s="4" t="inlineStr">
        <is>
          <t>441</t>
        </is>
      </c>
      <c r="D85" s="4" t="inlineStr"/>
      <c r="E85" s="6" t="inlineStr">
        <is>
          <t>INDIAN SELF-DETERMINATION</t>
        </is>
      </c>
      <c r="F85" s="7" t="n">
        <v>12253718</v>
      </c>
      <c r="G85" s="6" t="inlineStr">
        <is>
          <t>N/A</t>
        </is>
      </c>
      <c r="H85" s="6" t="inlineStr"/>
      <c r="I85" s="6" t="inlineStr"/>
      <c r="J85" s="5" t="n">
        <v>12460527</v>
      </c>
      <c r="K85" s="5" t="n">
        <v>0</v>
      </c>
      <c r="L85" s="6" t="inlineStr">
        <is>
          <t>N</t>
        </is>
      </c>
      <c r="M85" s="4" t="inlineStr"/>
      <c r="N85" s="6" t="inlineStr">
        <is>
          <t>Y</t>
        </is>
      </c>
      <c r="O85" s="4" t="inlineStr"/>
      <c r="P85" s="4" t="inlineStr"/>
      <c r="Q85" s="6" t="inlineStr">
        <is>
          <t>N</t>
        </is>
      </c>
      <c r="R85" s="7" t="inlineStr"/>
      <c r="S85" s="6" t="inlineStr">
        <is>
          <t>Y</t>
        </is>
      </c>
      <c r="T85" s="6" t="inlineStr">
        <is>
          <t>U</t>
        </is>
      </c>
      <c r="U85" s="6" t="n">
        <v>6</v>
      </c>
      <c r="V85" s="3">
        <f>IF(OR(B85="",C85),"",CONCATENATE(B85,".",C85))</f>
        <v/>
      </c>
      <c r="W85">
        <f>UPPER(TRIM(H85))</f>
        <v/>
      </c>
      <c r="X85">
        <f>UPPER(TRIM(I85))</f>
        <v/>
      </c>
      <c r="Y85">
        <f>IF(V85&lt;&gt;"",IFERROR(INDEX(federal_program_name_lookup,MATCH(V85,aln_lookup,0)),""),"")</f>
        <v/>
      </c>
    </row>
    <row r="86">
      <c r="A86" t="inlineStr">
        <is>
          <t>AWARD-0085</t>
        </is>
      </c>
      <c r="B86" s="4" t="inlineStr">
        <is>
          <t>93</t>
        </is>
      </c>
      <c r="C86" s="4" t="inlineStr">
        <is>
          <t>243</t>
        </is>
      </c>
      <c r="D86" s="4" t="inlineStr"/>
      <c r="E86" s="6" t="inlineStr">
        <is>
          <t>SUBSTANCE ABUSE AND MENTAL HEALTH SERVICES_PROJECTS OF REGIONAL AND NATIONAL SIGNIFICANCE</t>
        </is>
      </c>
      <c r="F86" s="7" t="n">
        <v>306891</v>
      </c>
      <c r="G86" s="6" t="inlineStr">
        <is>
          <t>N/A</t>
        </is>
      </c>
      <c r="H86" s="6" t="inlineStr"/>
      <c r="I86" s="6" t="inlineStr"/>
      <c r="J86" s="5" t="n">
        <v>508950</v>
      </c>
      <c r="K86" s="5" t="n">
        <v>0</v>
      </c>
      <c r="L86" s="6" t="inlineStr">
        <is>
          <t>N</t>
        </is>
      </c>
      <c r="M86" s="4" t="inlineStr"/>
      <c r="N86" s="6" t="inlineStr">
        <is>
          <t>Y</t>
        </is>
      </c>
      <c r="O86" s="4" t="inlineStr"/>
      <c r="P86" s="4" t="inlineStr"/>
      <c r="Q86" s="6" t="inlineStr">
        <is>
          <t>N</t>
        </is>
      </c>
      <c r="R86" s="7" t="inlineStr"/>
      <c r="S86" s="6" t="inlineStr">
        <is>
          <t>N</t>
        </is>
      </c>
      <c r="T86" s="6" t="inlineStr"/>
      <c r="U86" s="6" t="n">
        <v>3</v>
      </c>
      <c r="V86" s="3">
        <f>IF(OR(B86="",C86),"",CONCATENATE(B86,".",C86))</f>
        <v/>
      </c>
      <c r="W86">
        <f>UPPER(TRIM(H86))</f>
        <v/>
      </c>
      <c r="X86">
        <f>UPPER(TRIM(I86))</f>
        <v/>
      </c>
      <c r="Y86">
        <f>IF(V86&lt;&gt;"",IFERROR(INDEX(federal_program_name_lookup,MATCH(V86,aln_lookup,0)),""),"")</f>
        <v/>
      </c>
    </row>
    <row r="87">
      <c r="A87" t="inlineStr">
        <is>
          <t>AWARD-0086</t>
        </is>
      </c>
      <c r="B87" s="4" t="inlineStr">
        <is>
          <t>93</t>
        </is>
      </c>
      <c r="C87" s="4" t="inlineStr">
        <is>
          <t>243</t>
        </is>
      </c>
      <c r="D87" s="4" t="inlineStr"/>
      <c r="E87" s="6" t="inlineStr">
        <is>
          <t>SUBSTANCE ABUSE AND MENTAL HEALTH SERVICES_PROJECTS OF REGIONAL AND NATIONAL SIGNIFICANCE</t>
        </is>
      </c>
      <c r="F87" s="7" t="n">
        <v>140371</v>
      </c>
      <c r="G87" s="6" t="inlineStr">
        <is>
          <t>N/A</t>
        </is>
      </c>
      <c r="H87" s="6" t="inlineStr"/>
      <c r="I87" s="6" t="inlineStr"/>
      <c r="J87" s="5" t="n">
        <v>508950</v>
      </c>
      <c r="K87" s="5" t="n">
        <v>0</v>
      </c>
      <c r="L87" s="6" t="inlineStr">
        <is>
          <t>N</t>
        </is>
      </c>
      <c r="M87" s="4" t="inlineStr"/>
      <c r="N87" s="6" t="inlineStr">
        <is>
          <t>Y</t>
        </is>
      </c>
      <c r="O87" s="4" t="inlineStr"/>
      <c r="P87" s="4" t="inlineStr"/>
      <c r="Q87" s="6" t="inlineStr">
        <is>
          <t>N</t>
        </is>
      </c>
      <c r="R87" s="7" t="inlineStr"/>
      <c r="S87" s="6" t="inlineStr">
        <is>
          <t>N</t>
        </is>
      </c>
      <c r="T87" s="6" t="inlineStr"/>
      <c r="U87" s="6" t="n">
        <v>3</v>
      </c>
      <c r="V87" s="3">
        <f>IF(OR(B87="",C87),"",CONCATENATE(B87,".",C87))</f>
        <v/>
      </c>
      <c r="W87">
        <f>UPPER(TRIM(H87))</f>
        <v/>
      </c>
      <c r="X87">
        <f>UPPER(TRIM(I87))</f>
        <v/>
      </c>
      <c r="Y87">
        <f>IF(V87&lt;&gt;"",IFERROR(INDEX(federal_program_name_lookup,MATCH(V87,aln_lookup,0)),""),"")</f>
        <v/>
      </c>
    </row>
    <row r="88">
      <c r="A88" t="inlineStr">
        <is>
          <t>AWARD-0087</t>
        </is>
      </c>
      <c r="B88" s="4" t="inlineStr">
        <is>
          <t>93</t>
        </is>
      </c>
      <c r="C88" s="4" t="inlineStr">
        <is>
          <t>243</t>
        </is>
      </c>
      <c r="D88" s="4" t="inlineStr"/>
      <c r="E88" s="6" t="inlineStr">
        <is>
          <t>COVID-19 TBH</t>
        </is>
      </c>
      <c r="F88" s="7" t="n">
        <v>45630</v>
      </c>
      <c r="G88" s="6" t="inlineStr">
        <is>
          <t>N/A</t>
        </is>
      </c>
      <c r="H88" s="6" t="inlineStr"/>
      <c r="I88" s="6" t="inlineStr"/>
      <c r="J88" s="5" t="n">
        <v>508950</v>
      </c>
      <c r="K88" s="5" t="n">
        <v>0</v>
      </c>
      <c r="L88" s="6" t="inlineStr">
        <is>
          <t>N</t>
        </is>
      </c>
      <c r="M88" s="4" t="inlineStr"/>
      <c r="N88" s="6" t="inlineStr">
        <is>
          <t>Y</t>
        </is>
      </c>
      <c r="O88" s="4" t="inlineStr"/>
      <c r="P88" s="4" t="inlineStr"/>
      <c r="Q88" s="6" t="inlineStr">
        <is>
          <t>N</t>
        </is>
      </c>
      <c r="R88" s="7" t="inlineStr"/>
      <c r="S88" s="6" t="inlineStr">
        <is>
          <t>N</t>
        </is>
      </c>
      <c r="T88" s="6" t="inlineStr"/>
      <c r="U88" s="6" t="n">
        <v>3</v>
      </c>
      <c r="V88" s="3">
        <f>IF(OR(B88="",C88),"",CONCATENATE(B88,".",C88))</f>
        <v/>
      </c>
      <c r="W88">
        <f>UPPER(TRIM(H88))</f>
        <v/>
      </c>
      <c r="X88">
        <f>UPPER(TRIM(I88))</f>
        <v/>
      </c>
      <c r="Y88">
        <f>IF(V88&lt;&gt;"",IFERROR(INDEX(federal_program_name_lookup,MATCH(V88,aln_lookup,0)),""),"")</f>
        <v/>
      </c>
    </row>
    <row r="89">
      <c r="A89" t="inlineStr">
        <is>
          <t>AWARD-0088</t>
        </is>
      </c>
      <c r="B89" s="4" t="inlineStr">
        <is>
          <t>93</t>
        </is>
      </c>
      <c r="C89" s="4" t="inlineStr">
        <is>
          <t>441</t>
        </is>
      </c>
      <c r="D89" s="4" t="inlineStr"/>
      <c r="E89" s="6" t="inlineStr">
        <is>
          <t>INDIAN SELF-DETERMINATION</t>
        </is>
      </c>
      <c r="F89" s="7" t="n">
        <v>139300</v>
      </c>
      <c r="G89" s="6" t="inlineStr">
        <is>
          <t>N/A</t>
        </is>
      </c>
      <c r="H89" s="6" t="inlineStr"/>
      <c r="I89" s="6" t="inlineStr"/>
      <c r="J89" s="5" t="n">
        <v>12460527</v>
      </c>
      <c r="K89" s="5" t="n">
        <v>0</v>
      </c>
      <c r="L89" s="6" t="inlineStr">
        <is>
          <t>N</t>
        </is>
      </c>
      <c r="M89" s="4" t="inlineStr"/>
      <c r="N89" s="6" t="inlineStr">
        <is>
          <t>Y</t>
        </is>
      </c>
      <c r="O89" s="4" t="inlineStr"/>
      <c r="P89" s="4" t="inlineStr"/>
      <c r="Q89" s="6" t="inlineStr">
        <is>
          <t>N</t>
        </is>
      </c>
      <c r="R89" s="7" t="inlineStr"/>
      <c r="S89" s="6" t="inlineStr">
        <is>
          <t>Y</t>
        </is>
      </c>
      <c r="T89" s="6" t="inlineStr">
        <is>
          <t>U</t>
        </is>
      </c>
      <c r="U89" s="6" t="n">
        <v>6</v>
      </c>
      <c r="V89" s="3">
        <f>IF(OR(B89="",C89),"",CONCATENATE(B89,".",C89))</f>
        <v/>
      </c>
      <c r="W89">
        <f>UPPER(TRIM(H89))</f>
        <v/>
      </c>
      <c r="X89">
        <f>UPPER(TRIM(I89))</f>
        <v/>
      </c>
      <c r="Y89">
        <f>IF(V89&lt;&gt;"",IFERROR(INDEX(federal_program_name_lookup,MATCH(V89,aln_lookup,0)),""),"")</f>
        <v/>
      </c>
    </row>
    <row r="90">
      <c r="A90" t="inlineStr">
        <is>
          <t>AWARD-0089</t>
        </is>
      </c>
      <c r="B90" s="4" t="inlineStr">
        <is>
          <t>14</t>
        </is>
      </c>
      <c r="C90" s="4" t="inlineStr">
        <is>
          <t>862</t>
        </is>
      </c>
      <c r="D90" s="4" t="inlineStr"/>
      <c r="E90" s="6" t="inlineStr">
        <is>
          <t>INDIAN COMMUNITY DEVELOPMENT BLOCK GRANT PROGRAM</t>
        </is>
      </c>
      <c r="F90" s="7" t="n">
        <v>944355</v>
      </c>
      <c r="G90" s="6" t="inlineStr">
        <is>
          <t>N/A</t>
        </is>
      </c>
      <c r="H90" s="6" t="inlineStr"/>
      <c r="I90" s="6" t="inlineStr"/>
      <c r="J90" s="5" t="n">
        <v>944845</v>
      </c>
      <c r="K90" s="5" t="n">
        <v>0</v>
      </c>
      <c r="L90" s="6" t="inlineStr">
        <is>
          <t>N</t>
        </is>
      </c>
      <c r="M90" s="4" t="inlineStr"/>
      <c r="N90" s="6" t="inlineStr">
        <is>
          <t>Y</t>
        </is>
      </c>
      <c r="O90" s="4" t="inlineStr"/>
      <c r="P90" s="4" t="inlineStr"/>
      <c r="Q90" s="6" t="inlineStr">
        <is>
          <t>N</t>
        </is>
      </c>
      <c r="R90" s="7" t="inlineStr"/>
      <c r="S90" s="6" t="inlineStr">
        <is>
          <t>N</t>
        </is>
      </c>
      <c r="T90" s="6" t="inlineStr"/>
      <c r="U90" s="6" t="n">
        <v>3</v>
      </c>
      <c r="V90" s="3">
        <f>IF(OR(B90="",C90),"",CONCATENATE(B90,".",C90))</f>
        <v/>
      </c>
      <c r="W90">
        <f>UPPER(TRIM(H90))</f>
        <v/>
      </c>
      <c r="X90">
        <f>UPPER(TRIM(I90))</f>
        <v/>
      </c>
      <c r="Y90">
        <f>IF(V90&lt;&gt;"",IFERROR(INDEX(federal_program_name_lookup,MATCH(V90,aln_lookup,0)),""),"")</f>
        <v/>
      </c>
    </row>
    <row r="91">
      <c r="A91" t="inlineStr">
        <is>
          <t>AWARD-0090</t>
        </is>
      </c>
      <c r="B91" s="4" t="inlineStr">
        <is>
          <t>93</t>
        </is>
      </c>
      <c r="C91" s="4" t="inlineStr">
        <is>
          <t>445</t>
        </is>
      </c>
      <c r="D91" s="4" t="inlineStr"/>
      <c r="E91" s="6" t="inlineStr">
        <is>
          <t>INDIAN HEALTH SERVICE SANITATION FACILITIES CONSTRUCTION PROGRAM</t>
        </is>
      </c>
      <c r="F91" s="7" t="n">
        <v>137214</v>
      </c>
      <c r="G91" s="6" t="inlineStr">
        <is>
          <t>N/A</t>
        </is>
      </c>
      <c r="H91" s="6" t="inlineStr"/>
      <c r="I91" s="6" t="inlineStr"/>
      <c r="J91" s="5" t="n">
        <v>137214</v>
      </c>
      <c r="K91" s="5" t="n">
        <v>0</v>
      </c>
      <c r="L91" s="6" t="inlineStr">
        <is>
          <t>N</t>
        </is>
      </c>
      <c r="M91" s="4" t="inlineStr"/>
      <c r="N91" s="6" t="inlineStr">
        <is>
          <t>Y</t>
        </is>
      </c>
      <c r="O91" s="4" t="inlineStr"/>
      <c r="P91" s="4" t="inlineStr"/>
      <c r="Q91" s="6" t="inlineStr">
        <is>
          <t>N</t>
        </is>
      </c>
      <c r="R91" s="7" t="inlineStr"/>
      <c r="S91" s="6" t="inlineStr">
        <is>
          <t>N</t>
        </is>
      </c>
      <c r="T91" s="6" t="inlineStr"/>
      <c r="U91" s="6" t="n">
        <v>3</v>
      </c>
      <c r="V91" s="3">
        <f>IF(OR(B91="",C91),"",CONCATENATE(B91,".",C91))</f>
        <v/>
      </c>
      <c r="W91">
        <f>UPPER(TRIM(H91))</f>
        <v/>
      </c>
      <c r="X91">
        <f>UPPER(TRIM(I91))</f>
        <v/>
      </c>
      <c r="Y91">
        <f>IF(V91&lt;&gt;"",IFERROR(INDEX(federal_program_name_lookup,MATCH(V91,aln_lookup,0)),""),"")</f>
        <v/>
      </c>
    </row>
    <row r="92">
      <c r="A92" t="inlineStr">
        <is>
          <t>AWARD-0091</t>
        </is>
      </c>
      <c r="B92" s="4" t="inlineStr">
        <is>
          <t>93</t>
        </is>
      </c>
      <c r="C92" s="4" t="inlineStr">
        <is>
          <t>498</t>
        </is>
      </c>
      <c r="D92" s="4" t="inlineStr"/>
      <c r="E92" s="6" t="inlineStr">
        <is>
          <t>COVID-19 PROVIDER RELIEF FUND</t>
        </is>
      </c>
      <c r="F92" s="7" t="n">
        <v>848439</v>
      </c>
      <c r="G92" s="6" t="inlineStr">
        <is>
          <t>N/A</t>
        </is>
      </c>
      <c r="H92" s="6" t="inlineStr"/>
      <c r="I92" s="6" t="inlineStr"/>
      <c r="J92" s="5" t="n">
        <v>848439</v>
      </c>
      <c r="K92" s="5" t="n">
        <v>0</v>
      </c>
      <c r="L92" s="6" t="inlineStr">
        <is>
          <t>N</t>
        </is>
      </c>
      <c r="M92" s="4" t="inlineStr"/>
      <c r="N92" s="6" t="inlineStr">
        <is>
          <t>Y</t>
        </is>
      </c>
      <c r="O92" s="4" t="inlineStr"/>
      <c r="P92" s="4" t="inlineStr"/>
      <c r="Q92" s="6" t="inlineStr">
        <is>
          <t>N</t>
        </is>
      </c>
      <c r="R92" s="7" t="inlineStr"/>
      <c r="S92" s="6" t="inlineStr">
        <is>
          <t>N</t>
        </is>
      </c>
      <c r="T92" s="6" t="inlineStr"/>
      <c r="U92" s="6" t="n">
        <v>3</v>
      </c>
      <c r="V92" s="3">
        <f>IF(OR(B92="",C92),"",CONCATENATE(B92,".",C92))</f>
        <v/>
      </c>
      <c r="W92">
        <f>UPPER(TRIM(H92))</f>
        <v/>
      </c>
      <c r="X92">
        <f>UPPER(TRIM(I92))</f>
        <v/>
      </c>
      <c r="Y92">
        <f>IF(V92&lt;&gt;"",IFERROR(INDEX(federal_program_name_lookup,MATCH(V92,aln_lookup,0)),""),"")</f>
        <v/>
      </c>
    </row>
    <row r="93">
      <c r="A93" t="inlineStr">
        <is>
          <t>AWARD-0092</t>
        </is>
      </c>
      <c r="B93" s="4" t="inlineStr">
        <is>
          <t>93</t>
        </is>
      </c>
      <c r="C93" s="4" t="inlineStr">
        <is>
          <t>556</t>
        </is>
      </c>
      <c r="D93" s="4" t="inlineStr"/>
      <c r="E93" s="6" t="inlineStr">
        <is>
          <t>PROMOTING SAFE AND STABLE FAMILIES</t>
        </is>
      </c>
      <c r="F93" s="7" t="n">
        <v>7388</v>
      </c>
      <c r="G93" s="6" t="inlineStr">
        <is>
          <t>N/A</t>
        </is>
      </c>
      <c r="H93" s="6" t="inlineStr"/>
      <c r="I93" s="6" t="inlineStr"/>
      <c r="J93" s="5" t="n">
        <v>196693</v>
      </c>
      <c r="K93" s="5" t="n">
        <v>0</v>
      </c>
      <c r="L93" s="6" t="inlineStr">
        <is>
          <t>N</t>
        </is>
      </c>
      <c r="M93" s="4" t="inlineStr"/>
      <c r="N93" s="6" t="inlineStr">
        <is>
          <t>Y</t>
        </is>
      </c>
      <c r="O93" s="4" t="inlineStr"/>
      <c r="P93" s="4" t="inlineStr"/>
      <c r="Q93" s="6" t="inlineStr">
        <is>
          <t>N</t>
        </is>
      </c>
      <c r="R93" s="7" t="inlineStr"/>
      <c r="S93" s="6" t="inlineStr">
        <is>
          <t>N</t>
        </is>
      </c>
      <c r="T93" s="6" t="inlineStr"/>
      <c r="U93" s="6" t="n">
        <v>3</v>
      </c>
      <c r="V93" s="3">
        <f>IF(OR(B93="",C93),"",CONCATENATE(B93,".",C93))</f>
        <v/>
      </c>
      <c r="W93">
        <f>UPPER(TRIM(H93))</f>
        <v/>
      </c>
      <c r="X93">
        <f>UPPER(TRIM(I93))</f>
        <v/>
      </c>
      <c r="Y93">
        <f>IF(V93&lt;&gt;"",IFERROR(INDEX(federal_program_name_lookup,MATCH(V93,aln_lookup,0)),""),"")</f>
        <v/>
      </c>
    </row>
    <row r="94">
      <c r="A94" t="inlineStr">
        <is>
          <t>AWARD-0093</t>
        </is>
      </c>
      <c r="B94" s="4" t="inlineStr">
        <is>
          <t>93</t>
        </is>
      </c>
      <c r="C94" s="4" t="inlineStr">
        <is>
          <t>556</t>
        </is>
      </c>
      <c r="D94" s="4" t="inlineStr"/>
      <c r="E94" s="6" t="inlineStr">
        <is>
          <t>PROMOTING SAFE AND STABLE FAMILIES</t>
        </is>
      </c>
      <c r="F94" s="7" t="n">
        <v>6948</v>
      </c>
      <c r="G94" s="6" t="inlineStr">
        <is>
          <t>N/A</t>
        </is>
      </c>
      <c r="H94" s="6" t="inlineStr"/>
      <c r="I94" s="6" t="inlineStr"/>
      <c r="J94" s="5" t="n">
        <v>196693</v>
      </c>
      <c r="K94" s="5" t="n">
        <v>0</v>
      </c>
      <c r="L94" s="6" t="inlineStr">
        <is>
          <t>N</t>
        </is>
      </c>
      <c r="M94" s="4" t="inlineStr"/>
      <c r="N94" s="6" t="inlineStr">
        <is>
          <t>Y</t>
        </is>
      </c>
      <c r="O94" s="4" t="inlineStr"/>
      <c r="P94" s="4" t="inlineStr"/>
      <c r="Q94" s="6" t="inlineStr">
        <is>
          <t>N</t>
        </is>
      </c>
      <c r="R94" s="7" t="inlineStr"/>
      <c r="S94" s="6" t="inlineStr">
        <is>
          <t>N</t>
        </is>
      </c>
      <c r="T94" s="6" t="inlineStr"/>
      <c r="U94" s="6" t="n">
        <v>3</v>
      </c>
      <c r="V94" s="3">
        <f>IF(OR(B94="",C94),"",CONCATENATE(B94,".",C94))</f>
        <v/>
      </c>
      <c r="W94">
        <f>UPPER(TRIM(H94))</f>
        <v/>
      </c>
      <c r="X94">
        <f>UPPER(TRIM(I94))</f>
        <v/>
      </c>
      <c r="Y94">
        <f>IF(V94&lt;&gt;"",IFERROR(INDEX(federal_program_name_lookup,MATCH(V94,aln_lookup,0)),""),"")</f>
        <v/>
      </c>
    </row>
    <row r="95">
      <c r="A95" t="inlineStr">
        <is>
          <t>AWARD-0094</t>
        </is>
      </c>
      <c r="B95" s="4" t="inlineStr">
        <is>
          <t>93</t>
        </is>
      </c>
      <c r="C95" s="4" t="inlineStr">
        <is>
          <t>558</t>
        </is>
      </c>
      <c r="D95" s="4" t="inlineStr"/>
      <c r="E95" s="6" t="inlineStr">
        <is>
          <t>TEMPORARY ASSISTANCE FOR NEEDY FAMILIES</t>
        </is>
      </c>
      <c r="F95" s="7" t="n">
        <v>564087</v>
      </c>
      <c r="G95" s="6" t="inlineStr">
        <is>
          <t>N/A</t>
        </is>
      </c>
      <c r="H95" s="6" t="inlineStr"/>
      <c r="I95" s="6" t="inlineStr"/>
      <c r="J95" s="5" t="n">
        <v>859014</v>
      </c>
      <c r="K95" s="5" t="n">
        <v>0</v>
      </c>
      <c r="L95" s="6" t="inlineStr">
        <is>
          <t>N</t>
        </is>
      </c>
      <c r="M95" s="4" t="inlineStr"/>
      <c r="N95" s="6" t="inlineStr">
        <is>
          <t>Y</t>
        </is>
      </c>
      <c r="O95" s="4" t="inlineStr"/>
      <c r="P95" s="4" t="inlineStr"/>
      <c r="Q95" s="6" t="inlineStr">
        <is>
          <t>N</t>
        </is>
      </c>
      <c r="R95" s="7" t="inlineStr"/>
      <c r="S95" s="6" t="inlineStr">
        <is>
          <t>N</t>
        </is>
      </c>
      <c r="T95" s="6" t="inlineStr"/>
      <c r="U95" s="6" t="n">
        <v>4</v>
      </c>
      <c r="V95" s="3">
        <f>IF(OR(B95="",C95),"",CONCATENATE(B95,".",C95))</f>
        <v/>
      </c>
      <c r="W95">
        <f>UPPER(TRIM(H95))</f>
        <v/>
      </c>
      <c r="X95">
        <f>UPPER(TRIM(I95))</f>
        <v/>
      </c>
      <c r="Y95">
        <f>IF(V95&lt;&gt;"",IFERROR(INDEX(federal_program_name_lookup,MATCH(V95,aln_lookup,0)),""),"")</f>
        <v/>
      </c>
    </row>
    <row r="96">
      <c r="A96" t="inlineStr">
        <is>
          <t>AWARD-0095</t>
        </is>
      </c>
      <c r="B96" s="4" t="inlineStr">
        <is>
          <t>93</t>
        </is>
      </c>
      <c r="C96" s="4" t="inlineStr">
        <is>
          <t>563</t>
        </is>
      </c>
      <c r="D96" s="4" t="inlineStr"/>
      <c r="E96" s="6" t="inlineStr">
        <is>
          <t>CHILD SUPPORT ENFORCEMENT</t>
        </is>
      </c>
      <c r="F96" s="7" t="n">
        <v>1086335</v>
      </c>
      <c r="G96" s="6" t="inlineStr">
        <is>
          <t>N/A</t>
        </is>
      </c>
      <c r="H96" s="6" t="inlineStr"/>
      <c r="I96" s="6" t="inlineStr"/>
      <c r="J96" s="5" t="n">
        <v>1086335</v>
      </c>
      <c r="K96" s="5" t="n">
        <v>0</v>
      </c>
      <c r="L96" s="6" t="inlineStr">
        <is>
          <t>N</t>
        </is>
      </c>
      <c r="M96" s="4" t="inlineStr"/>
      <c r="N96" s="6" t="inlineStr">
        <is>
          <t>Y</t>
        </is>
      </c>
      <c r="O96" s="4" t="inlineStr"/>
      <c r="P96" s="4" t="inlineStr"/>
      <c r="Q96" s="6" t="inlineStr">
        <is>
          <t>N</t>
        </is>
      </c>
      <c r="R96" s="7" t="inlineStr"/>
      <c r="S96" s="6" t="inlineStr">
        <is>
          <t>N</t>
        </is>
      </c>
      <c r="T96" s="6" t="inlineStr"/>
      <c r="U96" s="6" t="n">
        <v>3</v>
      </c>
      <c r="V96" s="3">
        <f>IF(OR(B96="",C96),"",CONCATENATE(B96,".",C96))</f>
        <v/>
      </c>
      <c r="W96">
        <f>UPPER(TRIM(H96))</f>
        <v/>
      </c>
      <c r="X96">
        <f>UPPER(TRIM(I96))</f>
        <v/>
      </c>
      <c r="Y96">
        <f>IF(V96&lt;&gt;"",IFERROR(INDEX(federal_program_name_lookup,MATCH(V96,aln_lookup,0)),""),"")</f>
        <v/>
      </c>
    </row>
    <row r="97">
      <c r="A97" t="inlineStr">
        <is>
          <t>AWARD-0096</t>
        </is>
      </c>
      <c r="B97" s="4" t="inlineStr">
        <is>
          <t>93</t>
        </is>
      </c>
      <c r="C97" s="4" t="inlineStr">
        <is>
          <t>564</t>
        </is>
      </c>
      <c r="D97" s="4" t="inlineStr"/>
      <c r="E97" s="6" t="inlineStr">
        <is>
          <t>CHILD SUPPORT ENFORCEMENT RESEARCH</t>
        </is>
      </c>
      <c r="F97" s="7" t="n">
        <v>74956</v>
      </c>
      <c r="G97" s="6" t="inlineStr">
        <is>
          <t>N/A</t>
        </is>
      </c>
      <c r="H97" s="6" t="inlineStr"/>
      <c r="I97" s="6" t="inlineStr"/>
      <c r="J97" s="5" t="n">
        <v>74956</v>
      </c>
      <c r="K97" s="5" t="n">
        <v>0</v>
      </c>
      <c r="L97" s="6" t="inlineStr">
        <is>
          <t>N</t>
        </is>
      </c>
      <c r="M97" s="4" t="inlineStr"/>
      <c r="N97" s="6" t="inlineStr">
        <is>
          <t>Y</t>
        </is>
      </c>
      <c r="O97" s="4" t="inlineStr"/>
      <c r="P97" s="4" t="inlineStr"/>
      <c r="Q97" s="6" t="inlineStr">
        <is>
          <t>N</t>
        </is>
      </c>
      <c r="R97" s="7" t="inlineStr"/>
      <c r="S97" s="6" t="inlineStr">
        <is>
          <t>N</t>
        </is>
      </c>
      <c r="T97" s="6" t="inlineStr"/>
      <c r="U97" s="6" t="n">
        <v>3</v>
      </c>
      <c r="V97" s="3">
        <f>IF(OR(B97="",C97),"",CONCATENATE(B97,".",C97))</f>
        <v/>
      </c>
      <c r="W97">
        <f>UPPER(TRIM(H97))</f>
        <v/>
      </c>
      <c r="X97">
        <f>UPPER(TRIM(I97))</f>
        <v/>
      </c>
      <c r="Y97">
        <f>IF(V97&lt;&gt;"",IFERROR(INDEX(federal_program_name_lookup,MATCH(V97,aln_lookup,0)),""),"")</f>
        <v/>
      </c>
    </row>
    <row r="98">
      <c r="A98" t="inlineStr">
        <is>
          <t>AWARD-0097</t>
        </is>
      </c>
      <c r="B98" s="4" t="inlineStr">
        <is>
          <t>93</t>
        </is>
      </c>
      <c r="C98" s="4" t="inlineStr">
        <is>
          <t>575</t>
        </is>
      </c>
      <c r="D98" s="4" t="inlineStr"/>
      <c r="E98" s="6" t="inlineStr">
        <is>
          <t>CHILD CARE AND DEVELOPMENT BLOCK GRANT</t>
        </is>
      </c>
      <c r="F98" s="7" t="n">
        <v>400273</v>
      </c>
      <c r="G98" s="6" t="inlineStr">
        <is>
          <t>N/A</t>
        </is>
      </c>
      <c r="H98" s="6" t="inlineStr"/>
      <c r="I98" s="6" t="inlineStr"/>
      <c r="J98" s="5" t="n">
        <v>441930</v>
      </c>
      <c r="K98" s="5" t="n">
        <v>0</v>
      </c>
      <c r="L98" s="6" t="inlineStr">
        <is>
          <t>N</t>
        </is>
      </c>
      <c r="M98" s="4" t="inlineStr"/>
      <c r="N98" s="6" t="inlineStr">
        <is>
          <t>Y</t>
        </is>
      </c>
      <c r="O98" s="4" t="inlineStr"/>
      <c r="P98" s="4" t="inlineStr"/>
      <c r="Q98" s="6" t="inlineStr">
        <is>
          <t>N</t>
        </is>
      </c>
      <c r="R98" s="7" t="inlineStr"/>
      <c r="S98" s="6" t="inlineStr">
        <is>
          <t>N</t>
        </is>
      </c>
      <c r="T98" s="6" t="inlineStr"/>
      <c r="U98" s="6" t="n">
        <v>3</v>
      </c>
      <c r="V98" s="3">
        <f>IF(OR(B98="",C98),"",CONCATENATE(B98,".",C98))</f>
        <v/>
      </c>
      <c r="W98">
        <f>UPPER(TRIM(H98))</f>
        <v/>
      </c>
      <c r="X98">
        <f>UPPER(TRIM(I98))</f>
        <v/>
      </c>
      <c r="Y98">
        <f>IF(V98&lt;&gt;"",IFERROR(INDEX(federal_program_name_lookup,MATCH(V98,aln_lookup,0)),""),"")</f>
        <v/>
      </c>
    </row>
    <row r="99">
      <c r="A99" t="inlineStr">
        <is>
          <t>AWARD-0098</t>
        </is>
      </c>
      <c r="B99" s="4" t="inlineStr">
        <is>
          <t>93</t>
        </is>
      </c>
      <c r="C99" s="4" t="inlineStr">
        <is>
          <t>575</t>
        </is>
      </c>
      <c r="D99" s="4" t="inlineStr"/>
      <c r="E99" s="6" t="inlineStr">
        <is>
          <t>COVID-19 CHILD CARE AND DEVELOPMENT BLOCK GRANT</t>
        </is>
      </c>
      <c r="F99" s="7" t="n">
        <v>3264</v>
      </c>
      <c r="G99" s="6" t="inlineStr">
        <is>
          <t>N/A</t>
        </is>
      </c>
      <c r="H99" s="6" t="inlineStr"/>
      <c r="I99" s="6" t="inlineStr"/>
      <c r="J99" s="5" t="n">
        <v>441930</v>
      </c>
      <c r="K99" s="5" t="n">
        <v>0</v>
      </c>
      <c r="L99" s="6" t="inlineStr">
        <is>
          <t>N</t>
        </is>
      </c>
      <c r="M99" s="4" t="inlineStr"/>
      <c r="N99" s="6" t="inlineStr">
        <is>
          <t>Y</t>
        </is>
      </c>
      <c r="O99" s="4" t="inlineStr"/>
      <c r="P99" s="4" t="inlineStr"/>
      <c r="Q99" s="6" t="inlineStr">
        <is>
          <t>N</t>
        </is>
      </c>
      <c r="R99" s="7" t="inlineStr"/>
      <c r="S99" s="6" t="inlineStr">
        <is>
          <t>N</t>
        </is>
      </c>
      <c r="T99" s="6" t="inlineStr"/>
      <c r="U99" s="6" t="n">
        <v>3</v>
      </c>
      <c r="V99" s="3">
        <f>IF(OR(B99="",C99),"",CONCATENATE(B99,".",C99))</f>
        <v/>
      </c>
      <c r="W99">
        <f>UPPER(TRIM(H99))</f>
        <v/>
      </c>
      <c r="X99">
        <f>UPPER(TRIM(I99))</f>
        <v/>
      </c>
      <c r="Y99">
        <f>IF(V99&lt;&gt;"",IFERROR(INDEX(federal_program_name_lookup,MATCH(V99,aln_lookup,0)),""),"")</f>
        <v/>
      </c>
    </row>
    <row r="100">
      <c r="A100" t="inlineStr">
        <is>
          <t>AWARD-0099</t>
        </is>
      </c>
      <c r="B100" s="4" t="inlineStr">
        <is>
          <t>93</t>
        </is>
      </c>
      <c r="C100" s="4" t="inlineStr">
        <is>
          <t>575</t>
        </is>
      </c>
      <c r="D100" s="4" t="inlineStr"/>
      <c r="E100" s="6" t="inlineStr">
        <is>
          <t>COVID-19 CHILD CARE AND DEVELOPMENT BLOCK GRANT</t>
        </is>
      </c>
      <c r="F100" s="7" t="n">
        <v>4710</v>
      </c>
      <c r="G100" s="6" t="inlineStr">
        <is>
          <t>N/A</t>
        </is>
      </c>
      <c r="H100" s="6" t="inlineStr"/>
      <c r="I100" s="6" t="inlineStr"/>
      <c r="J100" s="5" t="n">
        <v>441930</v>
      </c>
      <c r="K100" s="5" t="n">
        <v>0</v>
      </c>
      <c r="L100" s="6" t="inlineStr">
        <is>
          <t>N</t>
        </is>
      </c>
      <c r="M100" s="4" t="inlineStr"/>
      <c r="N100" s="6" t="inlineStr">
        <is>
          <t>Y</t>
        </is>
      </c>
      <c r="O100" s="4" t="inlineStr"/>
      <c r="P100" s="4" t="inlineStr"/>
      <c r="Q100" s="6" t="inlineStr">
        <is>
          <t>N</t>
        </is>
      </c>
      <c r="R100" s="7" t="inlineStr"/>
      <c r="S100" s="6" t="inlineStr">
        <is>
          <t>N</t>
        </is>
      </c>
      <c r="T100" s="6" t="inlineStr"/>
      <c r="U100" s="6" t="n">
        <v>3</v>
      </c>
      <c r="V100" s="3">
        <f>IF(OR(B100="",C100),"",CONCATENATE(B100,".",C100))</f>
        <v/>
      </c>
      <c r="W100">
        <f>UPPER(TRIM(H100))</f>
        <v/>
      </c>
      <c r="X100">
        <f>UPPER(TRIM(I100))</f>
        <v/>
      </c>
      <c r="Y100">
        <f>IF(V100&lt;&gt;"",IFERROR(INDEX(federal_program_name_lookup,MATCH(V100,aln_lookup,0)),""),"")</f>
        <v/>
      </c>
    </row>
    <row r="101">
      <c r="A101" t="inlineStr">
        <is>
          <t>AWARD-0100</t>
        </is>
      </c>
      <c r="B101" s="4" t="inlineStr">
        <is>
          <t>14</t>
        </is>
      </c>
      <c r="C101" s="4" t="inlineStr">
        <is>
          <t>862</t>
        </is>
      </c>
      <c r="D101" s="4" t="inlineStr"/>
      <c r="E101" s="6" t="inlineStr">
        <is>
          <t>COVID-19 INDIAN COMMUNITY DEVELOPMENT BLOCK GRANT PROGRAM</t>
        </is>
      </c>
      <c r="F101" s="7" t="n">
        <v>490</v>
      </c>
      <c r="G101" s="6" t="inlineStr">
        <is>
          <t>N/A</t>
        </is>
      </c>
      <c r="H101" s="6" t="inlineStr"/>
      <c r="I101" s="6" t="inlineStr"/>
      <c r="J101" s="5" t="n">
        <v>944845</v>
      </c>
      <c r="K101" s="5" t="n">
        <v>0</v>
      </c>
      <c r="L101" s="6" t="inlineStr">
        <is>
          <t>N</t>
        </is>
      </c>
      <c r="M101" s="4" t="inlineStr"/>
      <c r="N101" s="6" t="inlineStr">
        <is>
          <t>Y</t>
        </is>
      </c>
      <c r="O101" s="4" t="inlineStr"/>
      <c r="P101" s="4" t="inlineStr"/>
      <c r="Q101" s="6" t="inlineStr">
        <is>
          <t>N</t>
        </is>
      </c>
      <c r="R101" s="7" t="inlineStr"/>
      <c r="S101" s="6" t="inlineStr">
        <is>
          <t>N</t>
        </is>
      </c>
      <c r="T101" s="6" t="inlineStr"/>
      <c r="U101" s="6" t="n">
        <v>3</v>
      </c>
      <c r="V101" s="3">
        <f>IF(OR(B101="",C101),"",CONCATENATE(B101,".",C101))</f>
        <v/>
      </c>
      <c r="W101">
        <f>UPPER(TRIM(H101))</f>
        <v/>
      </c>
      <c r="X101">
        <f>UPPER(TRIM(I101))</f>
        <v/>
      </c>
      <c r="Y101">
        <f>IF(V101&lt;&gt;"",IFERROR(INDEX(federal_program_name_lookup,MATCH(V101,aln_lookup,0)),""),"")</f>
        <v/>
      </c>
    </row>
    <row r="102">
      <c r="A102" t="inlineStr">
        <is>
          <t>AWARD-0101</t>
        </is>
      </c>
      <c r="B102" s="4" t="inlineStr">
        <is>
          <t>93</t>
        </is>
      </c>
      <c r="C102" s="4" t="inlineStr">
        <is>
          <t>581</t>
        </is>
      </c>
      <c r="D102" s="4" t="inlineStr"/>
      <c r="E102" s="6" t="inlineStr">
        <is>
          <t>IMPROVING THE CAPABILITY OF INDIAN TRIBAL GOVERNMENTS TO REGULATE ENVIRONMENTAL QUALITY</t>
        </is>
      </c>
      <c r="F102" s="7" t="n">
        <v>144867</v>
      </c>
      <c r="G102" s="6" t="inlineStr">
        <is>
          <t>N/A</t>
        </is>
      </c>
      <c r="H102" s="6" t="inlineStr"/>
      <c r="I102" s="6" t="inlineStr"/>
      <c r="J102" s="5" t="n">
        <v>144867</v>
      </c>
      <c r="K102" s="5" t="n">
        <v>0</v>
      </c>
      <c r="L102" s="6" t="inlineStr">
        <is>
          <t>N</t>
        </is>
      </c>
      <c r="M102" s="4" t="inlineStr"/>
      <c r="N102" s="6" t="inlineStr">
        <is>
          <t>Y</t>
        </is>
      </c>
      <c r="O102" s="4" t="inlineStr"/>
      <c r="P102" s="4" t="inlineStr"/>
      <c r="Q102" s="6" t="inlineStr">
        <is>
          <t>N</t>
        </is>
      </c>
      <c r="R102" s="7" t="inlineStr"/>
      <c r="S102" s="6" t="inlineStr">
        <is>
          <t>N</t>
        </is>
      </c>
      <c r="T102" s="6" t="inlineStr"/>
      <c r="U102" s="6" t="n">
        <v>3</v>
      </c>
      <c r="V102" s="3">
        <f>IF(OR(B102="",C102),"",CONCATENATE(B102,".",C102))</f>
        <v/>
      </c>
      <c r="W102">
        <f>UPPER(TRIM(H102))</f>
        <v/>
      </c>
      <c r="X102">
        <f>UPPER(TRIM(I102))</f>
        <v/>
      </c>
      <c r="Y102">
        <f>IF(V102&lt;&gt;"",IFERROR(INDEX(federal_program_name_lookup,MATCH(V102,aln_lookup,0)),""),"")</f>
        <v/>
      </c>
    </row>
    <row r="103">
      <c r="A103" t="inlineStr">
        <is>
          <t>AWARD-0102</t>
        </is>
      </c>
      <c r="B103" s="4" t="inlineStr">
        <is>
          <t>93</t>
        </is>
      </c>
      <c r="C103" s="4" t="inlineStr">
        <is>
          <t>586</t>
        </is>
      </c>
      <c r="D103" s="4" t="inlineStr"/>
      <c r="E103" s="6" t="inlineStr">
        <is>
          <t>STATE COURT IMPROVEMENT PROGRAM</t>
        </is>
      </c>
      <c r="F103" s="7" t="n">
        <v>80587</v>
      </c>
      <c r="G103" s="6" t="inlineStr">
        <is>
          <t>N/A</t>
        </is>
      </c>
      <c r="H103" s="6" t="inlineStr"/>
      <c r="I103" s="6" t="inlineStr"/>
      <c r="J103" s="5" t="n">
        <v>80587</v>
      </c>
      <c r="K103" s="5" t="n">
        <v>0</v>
      </c>
      <c r="L103" s="6" t="inlineStr">
        <is>
          <t>N</t>
        </is>
      </c>
      <c r="M103" s="4" t="inlineStr"/>
      <c r="N103" s="6" t="inlineStr">
        <is>
          <t>Y</t>
        </is>
      </c>
      <c r="O103" s="4" t="inlineStr"/>
      <c r="P103" s="4" t="inlineStr"/>
      <c r="Q103" s="6" t="inlineStr">
        <is>
          <t>N</t>
        </is>
      </c>
      <c r="R103" s="7" t="inlineStr"/>
      <c r="S103" s="6" t="inlineStr">
        <is>
          <t>N</t>
        </is>
      </c>
      <c r="T103" s="6" t="inlineStr"/>
      <c r="U103" s="6" t="n">
        <v>3</v>
      </c>
      <c r="V103" s="3">
        <f>IF(OR(B103="",C103),"",CONCATENATE(B103,".",C103))</f>
        <v/>
      </c>
      <c r="W103">
        <f>UPPER(TRIM(H103))</f>
        <v/>
      </c>
      <c r="X103">
        <f>UPPER(TRIM(I103))</f>
        <v/>
      </c>
      <c r="Y103">
        <f>IF(V103&lt;&gt;"",IFERROR(INDEX(federal_program_name_lookup,MATCH(V103,aln_lookup,0)),""),"")</f>
        <v/>
      </c>
    </row>
    <row r="104">
      <c r="A104" t="inlineStr">
        <is>
          <t>AWARD-0103</t>
        </is>
      </c>
      <c r="B104" s="4" t="inlineStr">
        <is>
          <t>93</t>
        </is>
      </c>
      <c r="C104" s="4" t="inlineStr">
        <is>
          <t>594</t>
        </is>
      </c>
      <c r="D104" s="4" t="inlineStr"/>
      <c r="E104" s="6" t="inlineStr">
        <is>
          <t>TRIBAL WORK GRANTS</t>
        </is>
      </c>
      <c r="F104" s="7" t="n">
        <v>57060</v>
      </c>
      <c r="G104" s="6" t="inlineStr">
        <is>
          <t>N/A</t>
        </is>
      </c>
      <c r="H104" s="6" t="inlineStr"/>
      <c r="I104" s="6" t="inlineStr"/>
      <c r="J104" s="5" t="n">
        <v>57060</v>
      </c>
      <c r="K104" s="5" t="n">
        <v>0</v>
      </c>
      <c r="L104" s="6" t="inlineStr">
        <is>
          <t>N</t>
        </is>
      </c>
      <c r="M104" s="4" t="inlineStr"/>
      <c r="N104" s="6" t="inlineStr">
        <is>
          <t>Y</t>
        </is>
      </c>
      <c r="O104" s="4" t="inlineStr"/>
      <c r="P104" s="4" t="inlineStr"/>
      <c r="Q104" s="6" t="inlineStr">
        <is>
          <t>N</t>
        </is>
      </c>
      <c r="R104" s="7" t="inlineStr"/>
      <c r="S104" s="6" t="inlineStr">
        <is>
          <t>N</t>
        </is>
      </c>
      <c r="T104" s="6" t="inlineStr"/>
      <c r="U104" s="6" t="n">
        <v>3</v>
      </c>
      <c r="V104" s="3">
        <f>IF(OR(B104="",C104),"",CONCATENATE(B104,".",C104))</f>
        <v/>
      </c>
      <c r="W104">
        <f>UPPER(TRIM(H104))</f>
        <v/>
      </c>
      <c r="X104">
        <f>UPPER(TRIM(I104))</f>
        <v/>
      </c>
      <c r="Y104">
        <f>IF(V104&lt;&gt;"",IFERROR(INDEX(federal_program_name_lookup,MATCH(V104,aln_lookup,0)),""),"")</f>
        <v/>
      </c>
    </row>
    <row r="105">
      <c r="A105" t="inlineStr">
        <is>
          <t>AWARD-0104</t>
        </is>
      </c>
      <c r="B105" s="4" t="inlineStr">
        <is>
          <t>93</t>
        </is>
      </c>
      <c r="C105" s="4" t="inlineStr">
        <is>
          <t>600</t>
        </is>
      </c>
      <c r="D105" s="4" t="inlineStr"/>
      <c r="E105" s="6" t="inlineStr">
        <is>
          <t>HEAD START</t>
        </is>
      </c>
      <c r="F105" s="7" t="n">
        <v>2654834</v>
      </c>
      <c r="G105" s="6" t="inlineStr">
        <is>
          <t>N/A</t>
        </is>
      </c>
      <c r="H105" s="6" t="inlineStr"/>
      <c r="I105" s="6" t="inlineStr"/>
      <c r="J105" s="5" t="n">
        <v>2654834</v>
      </c>
      <c r="K105" s="5" t="n">
        <v>0</v>
      </c>
      <c r="L105" s="6" t="inlineStr">
        <is>
          <t>N</t>
        </is>
      </c>
      <c r="M105" s="4" t="inlineStr"/>
      <c r="N105" s="6" t="inlineStr">
        <is>
          <t>Y</t>
        </is>
      </c>
      <c r="O105" s="4" t="inlineStr"/>
      <c r="P105" s="4" t="inlineStr"/>
      <c r="Q105" s="6" t="inlineStr">
        <is>
          <t>N</t>
        </is>
      </c>
      <c r="R105" s="7" t="inlineStr"/>
      <c r="S105" s="6" t="inlineStr">
        <is>
          <t>Y</t>
        </is>
      </c>
      <c r="T105" s="6" t="inlineStr">
        <is>
          <t>U</t>
        </is>
      </c>
      <c r="U105" s="6" t="n">
        <v>6</v>
      </c>
      <c r="V105" s="3">
        <f>IF(OR(B105="",C105),"",CONCATENATE(B105,".",C105))</f>
        <v/>
      </c>
      <c r="W105">
        <f>UPPER(TRIM(H105))</f>
        <v/>
      </c>
      <c r="X105">
        <f>UPPER(TRIM(I105))</f>
        <v/>
      </c>
      <c r="Y105">
        <f>IF(V105&lt;&gt;"",IFERROR(INDEX(federal_program_name_lookup,MATCH(V105,aln_lookup,0)),""),"")</f>
        <v/>
      </c>
    </row>
    <row r="106">
      <c r="A106" t="inlineStr">
        <is>
          <t>AWARD-0105</t>
        </is>
      </c>
      <c r="B106" s="4" t="inlineStr">
        <is>
          <t>93</t>
        </is>
      </c>
      <c r="C106" s="4" t="inlineStr">
        <is>
          <t>612</t>
        </is>
      </c>
      <c r="D106" s="4" t="inlineStr"/>
      <c r="E106" s="6" t="inlineStr">
        <is>
          <t>NATIVE AMERICAN PROGRAMS</t>
        </is>
      </c>
      <c r="F106" s="7" t="n">
        <v>6648</v>
      </c>
      <c r="G106" s="6" t="inlineStr">
        <is>
          <t>N/A</t>
        </is>
      </c>
      <c r="H106" s="6" t="inlineStr"/>
      <c r="I106" s="6" t="inlineStr"/>
      <c r="J106" s="5" t="n">
        <v>6648</v>
      </c>
      <c r="K106" s="5" t="n">
        <v>0</v>
      </c>
      <c r="L106" s="6" t="inlineStr">
        <is>
          <t>N</t>
        </is>
      </c>
      <c r="M106" s="4" t="inlineStr"/>
      <c r="N106" s="6" t="inlineStr">
        <is>
          <t>Y</t>
        </is>
      </c>
      <c r="O106" s="4" t="inlineStr"/>
      <c r="P106" s="4" t="inlineStr"/>
      <c r="Q106" s="6" t="inlineStr">
        <is>
          <t>N</t>
        </is>
      </c>
      <c r="R106" s="7" t="inlineStr"/>
      <c r="S106" s="6" t="inlineStr">
        <is>
          <t>N</t>
        </is>
      </c>
      <c r="T106" s="6" t="inlineStr"/>
      <c r="U106" s="6" t="n">
        <v>3</v>
      </c>
      <c r="V106" s="3">
        <f>IF(OR(B106="",C106),"",CONCATENATE(B106,".",C106))</f>
        <v/>
      </c>
      <c r="W106">
        <f>UPPER(TRIM(H106))</f>
        <v/>
      </c>
      <c r="X106">
        <f>UPPER(TRIM(I106))</f>
        <v/>
      </c>
      <c r="Y106">
        <f>IF(V106&lt;&gt;"",IFERROR(INDEX(federal_program_name_lookup,MATCH(V106,aln_lookup,0)),""),"")</f>
        <v/>
      </c>
    </row>
    <row r="107">
      <c r="A107" t="inlineStr">
        <is>
          <t>AWARD-0106</t>
        </is>
      </c>
      <c r="B107" s="4" t="inlineStr">
        <is>
          <t>93</t>
        </is>
      </c>
      <c r="C107" s="4" t="inlineStr">
        <is>
          <t>645</t>
        </is>
      </c>
      <c r="D107" s="4" t="inlineStr"/>
      <c r="E107" s="6" t="inlineStr">
        <is>
          <t>STEPHANIE TUBBS JONES CHILD WELFARE SERVICES PROGRAM</t>
        </is>
      </c>
      <c r="F107" s="7" t="n">
        <v>9401</v>
      </c>
      <c r="G107" s="6" t="inlineStr">
        <is>
          <t>N/A</t>
        </is>
      </c>
      <c r="H107" s="6" t="inlineStr"/>
      <c r="I107" s="6" t="inlineStr"/>
      <c r="J107" s="5" t="n">
        <v>9401</v>
      </c>
      <c r="K107" s="5" t="n">
        <v>0</v>
      </c>
      <c r="L107" s="6" t="inlineStr">
        <is>
          <t>N</t>
        </is>
      </c>
      <c r="M107" s="4" t="inlineStr"/>
      <c r="N107" s="6" t="inlineStr">
        <is>
          <t>Y</t>
        </is>
      </c>
      <c r="O107" s="4" t="inlineStr"/>
      <c r="P107" s="4" t="inlineStr"/>
      <c r="Q107" s="6" t="inlineStr">
        <is>
          <t>N</t>
        </is>
      </c>
      <c r="R107" s="7" t="inlineStr"/>
      <c r="S107" s="6" t="inlineStr">
        <is>
          <t>N</t>
        </is>
      </c>
      <c r="T107" s="6" t="inlineStr"/>
      <c r="U107" s="6" t="n">
        <v>3</v>
      </c>
      <c r="V107" s="3">
        <f>IF(OR(B107="",C107),"",CONCATENATE(B107,".",C107))</f>
        <v/>
      </c>
      <c r="W107">
        <f>UPPER(TRIM(H107))</f>
        <v/>
      </c>
      <c r="X107">
        <f>UPPER(TRIM(I107))</f>
        <v/>
      </c>
      <c r="Y107">
        <f>IF(V107&lt;&gt;"",IFERROR(INDEX(federal_program_name_lookup,MATCH(V107,aln_lookup,0)),""),"")</f>
        <v/>
      </c>
    </row>
    <row r="108">
      <c r="A108" t="inlineStr">
        <is>
          <t>AWARD-0107</t>
        </is>
      </c>
      <c r="B108" s="4" t="inlineStr">
        <is>
          <t>93</t>
        </is>
      </c>
      <c r="C108" s="4" t="inlineStr">
        <is>
          <t>772</t>
        </is>
      </c>
      <c r="D108" s="4" t="inlineStr"/>
      <c r="E108" s="6" t="inlineStr">
        <is>
          <t>TRIBAL PUBLIC HEALTH CAPACITY BUILDING AND QUALITY IMPROVEMENT UMBRELLA COOPERATIVE AGREEMENT</t>
        </is>
      </c>
      <c r="F108" s="7" t="n">
        <v>25629</v>
      </c>
      <c r="G108" s="6" t="inlineStr">
        <is>
          <t>N/A</t>
        </is>
      </c>
      <c r="H108" s="6" t="inlineStr"/>
      <c r="I108" s="6" t="inlineStr"/>
      <c r="J108" s="5" t="n">
        <v>69850</v>
      </c>
      <c r="K108" s="5" t="n">
        <v>0</v>
      </c>
      <c r="L108" s="6" t="inlineStr">
        <is>
          <t>N</t>
        </is>
      </c>
      <c r="M108" s="4" t="inlineStr"/>
      <c r="N108" s="6" t="inlineStr">
        <is>
          <t>Y</t>
        </is>
      </c>
      <c r="O108" s="4" t="inlineStr"/>
      <c r="P108" s="4" t="inlineStr"/>
      <c r="Q108" s="6" t="inlineStr">
        <is>
          <t>N</t>
        </is>
      </c>
      <c r="R108" s="7" t="inlineStr"/>
      <c r="S108" s="6" t="inlineStr">
        <is>
          <t>N</t>
        </is>
      </c>
      <c r="T108" s="6" t="inlineStr"/>
      <c r="U108" s="6" t="n">
        <v>3</v>
      </c>
      <c r="V108" s="3">
        <f>IF(OR(B108="",C108),"",CONCATENATE(B108,".",C108))</f>
        <v/>
      </c>
      <c r="W108">
        <f>UPPER(TRIM(H108))</f>
        <v/>
      </c>
      <c r="X108">
        <f>UPPER(TRIM(I108))</f>
        <v/>
      </c>
      <c r="Y108">
        <f>IF(V108&lt;&gt;"",IFERROR(INDEX(federal_program_name_lookup,MATCH(V108,aln_lookup,0)),""),"")</f>
        <v/>
      </c>
    </row>
    <row r="109">
      <c r="A109" t="inlineStr">
        <is>
          <t>AWARD-0108</t>
        </is>
      </c>
      <c r="B109" s="4" t="inlineStr">
        <is>
          <t>93</t>
        </is>
      </c>
      <c r="C109" s="4" t="inlineStr">
        <is>
          <t>772</t>
        </is>
      </c>
      <c r="D109" s="4" t="inlineStr"/>
      <c r="E109" s="6" t="inlineStr">
        <is>
          <t>TRIBAL PUBLIC HEALTH CAPACITY BUILDING AND QUALITY IMPROVEMENT UMBRELLA COOPERATIVE AGREEMENT</t>
        </is>
      </c>
      <c r="F109" s="7" t="n">
        <v>44221</v>
      </c>
      <c r="G109" s="6" t="inlineStr">
        <is>
          <t>N/A</t>
        </is>
      </c>
      <c r="H109" s="6" t="inlineStr"/>
      <c r="I109" s="6" t="inlineStr"/>
      <c r="J109" s="5" t="n">
        <v>69850</v>
      </c>
      <c r="K109" s="5" t="n">
        <v>0</v>
      </c>
      <c r="L109" s="6" t="inlineStr">
        <is>
          <t>N</t>
        </is>
      </c>
      <c r="M109" s="4" t="inlineStr"/>
      <c r="N109" s="6" t="inlineStr">
        <is>
          <t>Y</t>
        </is>
      </c>
      <c r="O109" s="4" t="inlineStr"/>
      <c r="P109" s="4" t="inlineStr"/>
      <c r="Q109" s="6" t="inlineStr">
        <is>
          <t>N</t>
        </is>
      </c>
      <c r="R109" s="7" t="inlineStr"/>
      <c r="S109" s="6" t="inlineStr">
        <is>
          <t>N</t>
        </is>
      </c>
      <c r="T109" s="6" t="inlineStr"/>
      <c r="U109" s="6" t="n">
        <v>3</v>
      </c>
      <c r="V109" s="3">
        <f>IF(OR(B109="",C109),"",CONCATENATE(B109,".",C109))</f>
        <v/>
      </c>
      <c r="W109">
        <f>UPPER(TRIM(H109))</f>
        <v/>
      </c>
      <c r="X109">
        <f>UPPER(TRIM(I109))</f>
        <v/>
      </c>
      <c r="Y109">
        <f>IF(V109&lt;&gt;"",IFERROR(INDEX(federal_program_name_lookup,MATCH(V109,aln_lookup,0)),""),"")</f>
        <v/>
      </c>
    </row>
    <row r="110">
      <c r="A110" t="inlineStr">
        <is>
          <t>AWARD-0109</t>
        </is>
      </c>
      <c r="B110" s="4" t="inlineStr">
        <is>
          <t>93</t>
        </is>
      </c>
      <c r="C110" s="4" t="inlineStr">
        <is>
          <t>788</t>
        </is>
      </c>
      <c r="D110" s="4" t="inlineStr"/>
      <c r="E110" s="6" t="inlineStr">
        <is>
          <t>OPIOID STR</t>
        </is>
      </c>
      <c r="F110" s="7" t="n">
        <v>226829</v>
      </c>
      <c r="G110" s="6" t="inlineStr">
        <is>
          <t>N/A</t>
        </is>
      </c>
      <c r="H110" s="6" t="inlineStr"/>
      <c r="I110" s="6" t="inlineStr"/>
      <c r="J110" s="5" t="n">
        <v>249071</v>
      </c>
      <c r="K110" s="5" t="n">
        <v>0</v>
      </c>
      <c r="L110" s="6" t="inlineStr">
        <is>
          <t>N</t>
        </is>
      </c>
      <c r="M110" s="4" t="inlineStr"/>
      <c r="N110" s="6" t="inlineStr">
        <is>
          <t>Y</t>
        </is>
      </c>
      <c r="O110" s="4" t="inlineStr"/>
      <c r="P110" s="4" t="inlineStr"/>
      <c r="Q110" s="6" t="inlineStr">
        <is>
          <t>N</t>
        </is>
      </c>
      <c r="R110" s="7" t="inlineStr"/>
      <c r="S110" s="6" t="inlineStr">
        <is>
          <t>N</t>
        </is>
      </c>
      <c r="T110" s="6" t="inlineStr"/>
      <c r="U110" s="6" t="n">
        <v>3</v>
      </c>
      <c r="V110" s="3">
        <f>IF(OR(B110="",C110),"",CONCATENATE(B110,".",C110))</f>
        <v/>
      </c>
      <c r="W110">
        <f>UPPER(TRIM(H110))</f>
        <v/>
      </c>
      <c r="X110">
        <f>UPPER(TRIM(I110))</f>
        <v/>
      </c>
      <c r="Y110">
        <f>IF(V110&lt;&gt;"",IFERROR(INDEX(federal_program_name_lookup,MATCH(V110,aln_lookup,0)),""),"")</f>
        <v/>
      </c>
    </row>
    <row r="111">
      <c r="A111" t="inlineStr">
        <is>
          <t>AWARD-0110</t>
        </is>
      </c>
      <c r="B111" s="4" t="inlineStr">
        <is>
          <t>93</t>
        </is>
      </c>
      <c r="C111" s="4" t="inlineStr">
        <is>
          <t>933</t>
        </is>
      </c>
      <c r="D111" s="4" t="inlineStr"/>
      <c r="E111" s="6" t="inlineStr">
        <is>
          <t>DEMONSTRATION PROJECTS FOR INDIAN HEALTH</t>
        </is>
      </c>
      <c r="F111" s="7" t="n">
        <v>85558</v>
      </c>
      <c r="G111" s="6" t="inlineStr">
        <is>
          <t>N/A</t>
        </is>
      </c>
      <c r="H111" s="6" t="inlineStr"/>
      <c r="I111" s="6" t="inlineStr"/>
      <c r="J111" s="5" t="n">
        <v>142871</v>
      </c>
      <c r="K111" s="5" t="n">
        <v>0</v>
      </c>
      <c r="L111" s="6" t="inlineStr">
        <is>
          <t>N</t>
        </is>
      </c>
      <c r="M111" s="4" t="inlineStr"/>
      <c r="N111" s="6" t="inlineStr">
        <is>
          <t>Y</t>
        </is>
      </c>
      <c r="O111" s="4" t="inlineStr"/>
      <c r="P111" s="4" t="inlineStr"/>
      <c r="Q111" s="6" t="inlineStr">
        <is>
          <t>N</t>
        </is>
      </c>
      <c r="R111" s="7" t="inlineStr"/>
      <c r="S111" s="6" t="inlineStr">
        <is>
          <t>N</t>
        </is>
      </c>
      <c r="T111" s="6" t="inlineStr"/>
      <c r="U111" s="6" t="n">
        <v>3</v>
      </c>
      <c r="V111" s="3">
        <f>IF(OR(B111="",C111),"",CONCATENATE(B111,".",C111))</f>
        <v/>
      </c>
      <c r="W111">
        <f>UPPER(TRIM(H111))</f>
        <v/>
      </c>
      <c r="X111">
        <f>UPPER(TRIM(I111))</f>
        <v/>
      </c>
      <c r="Y111">
        <f>IF(V111&lt;&gt;"",IFERROR(INDEX(federal_program_name_lookup,MATCH(V111,aln_lookup,0)),""),"")</f>
        <v/>
      </c>
    </row>
    <row r="112">
      <c r="A112" t="inlineStr">
        <is>
          <t>AWARD-0111</t>
        </is>
      </c>
      <c r="B112" s="4" t="inlineStr">
        <is>
          <t>15</t>
        </is>
      </c>
      <c r="C112" s="4" t="inlineStr">
        <is>
          <t>020</t>
        </is>
      </c>
      <c r="D112" s="4" t="inlineStr"/>
      <c r="E112" s="6" t="inlineStr">
        <is>
          <t>COVID-19 AID TO TRIBAL GOVERNMENTS</t>
        </is>
      </c>
      <c r="F112" s="7" t="n">
        <v>700792</v>
      </c>
      <c r="G112" s="6" t="inlineStr">
        <is>
          <t>N/A</t>
        </is>
      </c>
      <c r="H112" s="6" t="inlineStr"/>
      <c r="I112" s="6" t="inlineStr"/>
      <c r="J112" s="5" t="n">
        <v>766679</v>
      </c>
      <c r="K112" s="5" t="n">
        <v>0</v>
      </c>
      <c r="L112" s="6" t="inlineStr">
        <is>
          <t>N</t>
        </is>
      </c>
      <c r="M112" s="4" t="inlineStr"/>
      <c r="N112" s="6" t="inlineStr">
        <is>
          <t>Y</t>
        </is>
      </c>
      <c r="O112" s="4" t="inlineStr"/>
      <c r="P112" s="4" t="inlineStr"/>
      <c r="Q112" s="6" t="inlineStr">
        <is>
          <t>N</t>
        </is>
      </c>
      <c r="R112" s="7" t="inlineStr"/>
      <c r="S112" s="6" t="inlineStr">
        <is>
          <t>N</t>
        </is>
      </c>
      <c r="T112" s="6" t="inlineStr"/>
      <c r="U112" s="6" t="n">
        <v>3</v>
      </c>
      <c r="V112" s="3">
        <f>IF(OR(B112="",C112),"",CONCATENATE(B112,".",C112))</f>
        <v/>
      </c>
      <c r="W112">
        <f>UPPER(TRIM(H112))</f>
        <v/>
      </c>
      <c r="X112">
        <f>UPPER(TRIM(I112))</f>
        <v/>
      </c>
      <c r="Y112">
        <f>IF(V112&lt;&gt;"",IFERROR(INDEX(federal_program_name_lookup,MATCH(V112,aln_lookup,0)),""),"")</f>
        <v/>
      </c>
    </row>
    <row r="113">
      <c r="A113" t="inlineStr">
        <is>
          <t>AWARD-0112</t>
        </is>
      </c>
      <c r="B113" s="4" t="inlineStr">
        <is>
          <t>93</t>
        </is>
      </c>
      <c r="C113" s="4" t="inlineStr">
        <is>
          <t>933</t>
        </is>
      </c>
      <c r="D113" s="4" t="inlineStr"/>
      <c r="E113" s="6" t="inlineStr">
        <is>
          <t>DEMONSTRATION PROJECTS FOR INDIAN HEALTH</t>
        </is>
      </c>
      <c r="F113" s="7" t="n">
        <v>57313</v>
      </c>
      <c r="G113" s="6" t="inlineStr">
        <is>
          <t>N/A</t>
        </is>
      </c>
      <c r="H113" s="6" t="inlineStr"/>
      <c r="I113" s="6" t="inlineStr"/>
      <c r="J113" s="5" t="n">
        <v>142871</v>
      </c>
      <c r="K113" s="5" t="n">
        <v>0</v>
      </c>
      <c r="L113" s="6" t="inlineStr">
        <is>
          <t>N</t>
        </is>
      </c>
      <c r="M113" s="4" t="inlineStr"/>
      <c r="N113" s="6" t="inlineStr">
        <is>
          <t>Y</t>
        </is>
      </c>
      <c r="O113" s="4" t="inlineStr"/>
      <c r="P113" s="4" t="inlineStr"/>
      <c r="Q113" s="6" t="inlineStr">
        <is>
          <t>N</t>
        </is>
      </c>
      <c r="R113" s="7" t="inlineStr"/>
      <c r="S113" s="6" t="inlineStr">
        <is>
          <t>N</t>
        </is>
      </c>
      <c r="T113" s="6" t="inlineStr"/>
      <c r="U113" s="6" t="n">
        <v>3</v>
      </c>
      <c r="V113" s="3">
        <f>IF(OR(B113="",C113),"",CONCATENATE(B113,".",C113))</f>
        <v/>
      </c>
      <c r="W113">
        <f>UPPER(TRIM(H113))</f>
        <v/>
      </c>
      <c r="X113">
        <f>UPPER(TRIM(I113))</f>
        <v/>
      </c>
      <c r="Y113">
        <f>IF(V113&lt;&gt;"",IFERROR(INDEX(federal_program_name_lookup,MATCH(V113,aln_lookup,0)),""),"")</f>
        <v/>
      </c>
    </row>
    <row r="114">
      <c r="A114" t="inlineStr">
        <is>
          <t>AWARD-0113</t>
        </is>
      </c>
      <c r="B114" s="4" t="inlineStr">
        <is>
          <t>93</t>
        </is>
      </c>
      <c r="C114" s="4" t="inlineStr">
        <is>
          <t>958</t>
        </is>
      </c>
      <c r="D114" s="4" t="inlineStr"/>
      <c r="E114" s="6" t="inlineStr">
        <is>
          <t>BLOCK GRANTS FOR COMMUNITY MENTAL HEALTH SERVICES</t>
        </is>
      </c>
      <c r="F114" s="7" t="n">
        <v>3648</v>
      </c>
      <c r="G114" s="6" t="inlineStr">
        <is>
          <t>N/A</t>
        </is>
      </c>
      <c r="H114" s="6" t="inlineStr"/>
      <c r="I114" s="6" t="inlineStr"/>
      <c r="J114" s="5" t="n">
        <v>9916</v>
      </c>
      <c r="K114" s="5" t="n">
        <v>0</v>
      </c>
      <c r="L114" s="6" t="inlineStr">
        <is>
          <t>N</t>
        </is>
      </c>
      <c r="M114" s="4" t="inlineStr"/>
      <c r="N114" s="6" t="inlineStr">
        <is>
          <t>Y</t>
        </is>
      </c>
      <c r="O114" s="4" t="inlineStr"/>
      <c r="P114" s="4" t="inlineStr"/>
      <c r="Q114" s="6" t="inlineStr">
        <is>
          <t>N</t>
        </is>
      </c>
      <c r="R114" s="7" t="inlineStr"/>
      <c r="S114" s="6" t="inlineStr">
        <is>
          <t>N</t>
        </is>
      </c>
      <c r="T114" s="6" t="inlineStr"/>
      <c r="U114" s="6" t="n">
        <v>3</v>
      </c>
      <c r="V114" s="3">
        <f>IF(OR(B114="",C114),"",CONCATENATE(B114,".",C114))</f>
        <v/>
      </c>
      <c r="W114">
        <f>UPPER(TRIM(H114))</f>
        <v/>
      </c>
      <c r="X114">
        <f>UPPER(TRIM(I114))</f>
        <v/>
      </c>
      <c r="Y114">
        <f>IF(V114&lt;&gt;"",IFERROR(INDEX(federal_program_name_lookup,MATCH(V114,aln_lookup,0)),""),"")</f>
        <v/>
      </c>
    </row>
    <row r="115">
      <c r="A115" t="inlineStr">
        <is>
          <t>AWARD-0114</t>
        </is>
      </c>
      <c r="B115" s="4" t="inlineStr">
        <is>
          <t>93</t>
        </is>
      </c>
      <c r="C115" s="4" t="inlineStr">
        <is>
          <t>045</t>
        </is>
      </c>
      <c r="D115" s="4" t="inlineStr"/>
      <c r="E115" s="6" t="inlineStr">
        <is>
          <t>SPECIAL PROGRAMS FOR THE AGING_TITLE III, PART C_NUTRITION SERVICES</t>
        </is>
      </c>
      <c r="F115" s="7" t="n">
        <v>78386</v>
      </c>
      <c r="G115" s="6" t="inlineStr">
        <is>
          <t>N/A</t>
        </is>
      </c>
      <c r="H115" s="6" t="inlineStr"/>
      <c r="I115" s="6" t="inlineStr"/>
      <c r="J115" s="5" t="n">
        <v>79308</v>
      </c>
      <c r="K115" s="5" t="n">
        <v>0</v>
      </c>
      <c r="L115" s="6" t="inlineStr">
        <is>
          <t>N</t>
        </is>
      </c>
      <c r="M115" s="4" t="inlineStr"/>
      <c r="N115" s="6" t="inlineStr">
        <is>
          <t>N</t>
        </is>
      </c>
      <c r="O115" s="4" t="inlineStr">
        <is>
          <t>STATE OF WISCONSIN</t>
        </is>
      </c>
      <c r="P115" s="4" t="inlineStr">
        <is>
          <t>435100-G20-143120-90</t>
        </is>
      </c>
      <c r="Q115" s="6" t="inlineStr">
        <is>
          <t>N</t>
        </is>
      </c>
      <c r="R115" s="7" t="inlineStr"/>
      <c r="S115" s="6" t="inlineStr">
        <is>
          <t>N</t>
        </is>
      </c>
      <c r="T115" s="6" t="inlineStr"/>
      <c r="U115" s="6" t="n">
        <v>3</v>
      </c>
      <c r="V115" s="3">
        <f>IF(OR(B115="",C115),"",CONCATENATE(B115,".",C115))</f>
        <v/>
      </c>
      <c r="W115">
        <f>UPPER(TRIM(H115))</f>
        <v/>
      </c>
      <c r="X115">
        <f>UPPER(TRIM(I115))</f>
        <v/>
      </c>
      <c r="Y115">
        <f>IF(V115&lt;&gt;"",IFERROR(INDEX(federal_program_name_lookup,MATCH(V115,aln_lookup,0)),""),"")</f>
        <v/>
      </c>
    </row>
    <row r="116">
      <c r="A116" t="inlineStr">
        <is>
          <t>AWARD-0115</t>
        </is>
      </c>
      <c r="B116" s="4" t="inlineStr">
        <is>
          <t>93</t>
        </is>
      </c>
      <c r="C116" s="4" t="inlineStr">
        <is>
          <t>045</t>
        </is>
      </c>
      <c r="D116" s="4" t="inlineStr"/>
      <c r="E116" s="6" t="inlineStr">
        <is>
          <t>SPECIAL PROGRAMS FOR THE AGING_TITLE III, PART C_NUTRITION SERVICES</t>
        </is>
      </c>
      <c r="F116" s="7" t="n">
        <v>922</v>
      </c>
      <c r="G116" s="6" t="inlineStr">
        <is>
          <t>N/A</t>
        </is>
      </c>
      <c r="H116" s="6" t="inlineStr"/>
      <c r="I116" s="6" t="inlineStr"/>
      <c r="J116" s="5" t="n">
        <v>79308</v>
      </c>
      <c r="K116" s="5" t="n">
        <v>0</v>
      </c>
      <c r="L116" s="6" t="inlineStr">
        <is>
          <t>N</t>
        </is>
      </c>
      <c r="M116" s="4" t="inlineStr"/>
      <c r="N116" s="6" t="inlineStr">
        <is>
          <t>N</t>
        </is>
      </c>
      <c r="O116" s="4" t="inlineStr">
        <is>
          <t>STATE OF WISCONSIN</t>
        </is>
      </c>
      <c r="P116" s="4" t="inlineStr">
        <is>
          <t>435100-G22-143120-290</t>
        </is>
      </c>
      <c r="Q116" s="6" t="inlineStr">
        <is>
          <t>N</t>
        </is>
      </c>
      <c r="R116" s="7" t="inlineStr"/>
      <c r="S116" s="6" t="inlineStr">
        <is>
          <t>N</t>
        </is>
      </c>
      <c r="T116" s="6" t="inlineStr"/>
      <c r="U116" s="6" t="n">
        <v>3</v>
      </c>
      <c r="V116" s="3">
        <f>IF(OR(B116="",C116),"",CONCATENATE(B116,".",C116))</f>
        <v/>
      </c>
      <c r="W116">
        <f>UPPER(TRIM(H116))</f>
        <v/>
      </c>
      <c r="X116">
        <f>UPPER(TRIM(I116))</f>
        <v/>
      </c>
      <c r="Y116">
        <f>IF(V116&lt;&gt;"",IFERROR(INDEX(federal_program_name_lookup,MATCH(V116,aln_lookup,0)),""),"")</f>
        <v/>
      </c>
    </row>
    <row r="117">
      <c r="A117" t="inlineStr">
        <is>
          <t>AWARD-0116</t>
        </is>
      </c>
      <c r="B117" s="4" t="inlineStr">
        <is>
          <t>93</t>
        </is>
      </c>
      <c r="C117" s="4" t="inlineStr">
        <is>
          <t>069</t>
        </is>
      </c>
      <c r="D117" s="4" t="inlineStr"/>
      <c r="E117" s="6" t="inlineStr">
        <is>
          <t>PUBLIC HEALTH EMERGENCY PREPAREDNESS</t>
        </is>
      </c>
      <c r="F117" s="7" t="n">
        <v>17024</v>
      </c>
      <c r="G117" s="6" t="inlineStr">
        <is>
          <t>N/A</t>
        </is>
      </c>
      <c r="H117" s="6" t="inlineStr"/>
      <c r="I117" s="6" t="inlineStr"/>
      <c r="J117" s="5" t="n">
        <v>19211</v>
      </c>
      <c r="K117" s="5" t="n">
        <v>0</v>
      </c>
      <c r="L117" s="6" t="inlineStr">
        <is>
          <t>N</t>
        </is>
      </c>
      <c r="M117" s="4" t="inlineStr"/>
      <c r="N117" s="6" t="inlineStr">
        <is>
          <t>N</t>
        </is>
      </c>
      <c r="O117" s="4" t="inlineStr">
        <is>
          <t>STATE OF NEW MEXICO</t>
        </is>
      </c>
      <c r="P117" s="4" t="inlineStr">
        <is>
          <t>NU90TP921893</t>
        </is>
      </c>
      <c r="Q117" s="6" t="inlineStr">
        <is>
          <t>N</t>
        </is>
      </c>
      <c r="R117" s="7" t="inlineStr"/>
      <c r="S117" s="6" t="inlineStr">
        <is>
          <t>N</t>
        </is>
      </c>
      <c r="T117" s="6" t="inlineStr"/>
      <c r="U117" s="6" t="n">
        <v>3</v>
      </c>
      <c r="V117" s="3">
        <f>IF(OR(B117="",C117),"",CONCATENATE(B117,".",C117))</f>
        <v/>
      </c>
      <c r="W117">
        <f>UPPER(TRIM(H117))</f>
        <v/>
      </c>
      <c r="X117">
        <f>UPPER(TRIM(I117))</f>
        <v/>
      </c>
      <c r="Y117">
        <f>IF(V117&lt;&gt;"",IFERROR(INDEX(federal_program_name_lookup,MATCH(V117,aln_lookup,0)),""),"")</f>
        <v/>
      </c>
    </row>
    <row r="118">
      <c r="A118" t="inlineStr">
        <is>
          <t>AWARD-0117</t>
        </is>
      </c>
      <c r="B118" s="4" t="inlineStr">
        <is>
          <t>93</t>
        </is>
      </c>
      <c r="C118" s="4" t="inlineStr">
        <is>
          <t>323</t>
        </is>
      </c>
      <c r="D118" s="4" t="inlineStr"/>
      <c r="E118" s="6" t="inlineStr">
        <is>
          <t>COVID-19 EPIDEMIOLOGY AND LABORATORY CAPACITY FOR INFECTIOUS DISEASES (ELC)</t>
        </is>
      </c>
      <c r="F118" s="7" t="n">
        <v>4321</v>
      </c>
      <c r="G118" s="6" t="inlineStr">
        <is>
          <t>N/A</t>
        </is>
      </c>
      <c r="H118" s="6" t="inlineStr"/>
      <c r="I118" s="6" t="inlineStr"/>
      <c r="J118" s="5" t="n">
        <v>20052</v>
      </c>
      <c r="K118" s="5" t="n">
        <v>0</v>
      </c>
      <c r="L118" s="6" t="inlineStr">
        <is>
          <t>N</t>
        </is>
      </c>
      <c r="M118" s="4" t="inlineStr"/>
      <c r="N118" s="6" t="inlineStr">
        <is>
          <t>N</t>
        </is>
      </c>
      <c r="O118" s="4" t="inlineStr">
        <is>
          <t>STATE OF WISCONSIN</t>
        </is>
      </c>
      <c r="P118" s="4" t="inlineStr">
        <is>
          <t>435810-G21-10100300-170</t>
        </is>
      </c>
      <c r="Q118" s="6" t="inlineStr">
        <is>
          <t>N</t>
        </is>
      </c>
      <c r="R118" s="7" t="inlineStr"/>
      <c r="S118" s="6" t="inlineStr">
        <is>
          <t>N</t>
        </is>
      </c>
      <c r="T118" s="6" t="inlineStr"/>
      <c r="U118" s="6" t="n">
        <v>3</v>
      </c>
      <c r="V118" s="3">
        <f>IF(OR(B118="",C118),"",CONCATENATE(B118,".",C118))</f>
        <v/>
      </c>
      <c r="W118">
        <f>UPPER(TRIM(H118))</f>
        <v/>
      </c>
      <c r="X118">
        <f>UPPER(TRIM(I118))</f>
        <v/>
      </c>
      <c r="Y118">
        <f>IF(V118&lt;&gt;"",IFERROR(INDEX(federal_program_name_lookup,MATCH(V118,aln_lookup,0)),""),"")</f>
        <v/>
      </c>
    </row>
    <row r="119">
      <c r="A119" t="inlineStr">
        <is>
          <t>AWARD-0118</t>
        </is>
      </c>
      <c r="B119" s="4" t="inlineStr">
        <is>
          <t>93</t>
        </is>
      </c>
      <c r="C119" s="4" t="inlineStr">
        <is>
          <t>069</t>
        </is>
      </c>
      <c r="D119" s="4" t="inlineStr"/>
      <c r="E119" s="6" t="inlineStr">
        <is>
          <t>PUBLIC HEALTH EMERGENCY PREPAREDNESS</t>
        </is>
      </c>
      <c r="F119" s="7" t="n">
        <v>2187</v>
      </c>
      <c r="G119" s="6" t="inlineStr">
        <is>
          <t>N/A</t>
        </is>
      </c>
      <c r="H119" s="6" t="inlineStr"/>
      <c r="I119" s="6" t="inlineStr"/>
      <c r="J119" s="5" t="n">
        <v>19211</v>
      </c>
      <c r="K119" s="5" t="n">
        <v>0</v>
      </c>
      <c r="L119" s="6" t="inlineStr">
        <is>
          <t>N</t>
        </is>
      </c>
      <c r="M119" s="4" t="inlineStr"/>
      <c r="N119" s="6" t="inlineStr">
        <is>
          <t>N</t>
        </is>
      </c>
      <c r="O119" s="4" t="inlineStr">
        <is>
          <t>STATE OF WISCONSIN</t>
        </is>
      </c>
      <c r="P119" s="4" t="inlineStr">
        <is>
          <t>435TAO-G21-10100300-170</t>
        </is>
      </c>
      <c r="Q119" s="6" t="inlineStr">
        <is>
          <t>N</t>
        </is>
      </c>
      <c r="R119" s="7" t="inlineStr"/>
      <c r="S119" s="6" t="inlineStr">
        <is>
          <t>N</t>
        </is>
      </c>
      <c r="T119" s="6" t="inlineStr"/>
      <c r="U119" s="6" t="n">
        <v>3</v>
      </c>
      <c r="V119" s="3">
        <f>IF(OR(B119="",C119),"",CONCATENATE(B119,".",C119))</f>
        <v/>
      </c>
      <c r="W119">
        <f>UPPER(TRIM(H119))</f>
        <v/>
      </c>
      <c r="X119">
        <f>UPPER(TRIM(I119))</f>
        <v/>
      </c>
      <c r="Y119">
        <f>IF(V119&lt;&gt;"",IFERROR(INDEX(federal_program_name_lookup,MATCH(V119,aln_lookup,0)),""),"")</f>
        <v/>
      </c>
    </row>
    <row r="120">
      <c r="A120" t="inlineStr">
        <is>
          <t>AWARD-0119</t>
        </is>
      </c>
      <c r="B120" s="4" t="inlineStr">
        <is>
          <t>93</t>
        </is>
      </c>
      <c r="C120" s="4" t="inlineStr">
        <is>
          <t>231</t>
        </is>
      </c>
      <c r="D120" s="4" t="inlineStr"/>
      <c r="E120" s="6" t="inlineStr">
        <is>
          <t>EPIDEMIOLOGY COOPERATIVE AGREEMENTS</t>
        </is>
      </c>
      <c r="F120" s="7" t="n">
        <v>18814</v>
      </c>
      <c r="G120" s="6" t="inlineStr">
        <is>
          <t>N/A</t>
        </is>
      </c>
      <c r="H120" s="6" t="inlineStr"/>
      <c r="I120" s="6" t="inlineStr"/>
      <c r="J120" s="5" t="n">
        <v>18814</v>
      </c>
      <c r="K120" s="5" t="n">
        <v>0</v>
      </c>
      <c r="L120" s="6" t="inlineStr">
        <is>
          <t>N</t>
        </is>
      </c>
      <c r="M120" s="4" t="inlineStr"/>
      <c r="N120" s="6" t="inlineStr">
        <is>
          <t>N</t>
        </is>
      </c>
      <c r="O120" s="4" t="inlineStr">
        <is>
          <t>STATE OF WISCONSIN</t>
        </is>
      </c>
      <c r="P120" s="4" t="inlineStr">
        <is>
          <t>U1B1IHS0001-23-04</t>
        </is>
      </c>
      <c r="Q120" s="6" t="inlineStr">
        <is>
          <t>N</t>
        </is>
      </c>
      <c r="R120" s="7" t="inlineStr"/>
      <c r="S120" s="6" t="inlineStr">
        <is>
          <t>N</t>
        </is>
      </c>
      <c r="T120" s="6" t="inlineStr"/>
      <c r="U120" s="6" t="n">
        <v>3</v>
      </c>
      <c r="V120" s="3">
        <f>IF(OR(B120="",C120),"",CONCATENATE(B120,".",C120))</f>
        <v/>
      </c>
      <c r="W120">
        <f>UPPER(TRIM(H120))</f>
        <v/>
      </c>
      <c r="X120">
        <f>UPPER(TRIM(I120))</f>
        <v/>
      </c>
      <c r="Y120">
        <f>IF(V120&lt;&gt;"",IFERROR(INDEX(federal_program_name_lookup,MATCH(V120,aln_lookup,0)),""),"")</f>
        <v/>
      </c>
    </row>
    <row r="121">
      <c r="A121" t="inlineStr">
        <is>
          <t>AWARD-0120</t>
        </is>
      </c>
      <c r="B121" s="4" t="inlineStr">
        <is>
          <t>93</t>
        </is>
      </c>
      <c r="C121" s="4" t="inlineStr">
        <is>
          <t>268</t>
        </is>
      </c>
      <c r="D121" s="4" t="inlineStr"/>
      <c r="E121" s="6" t="inlineStr">
        <is>
          <t>IMMUNIZATION COOPERATIVE AGREEMENTS</t>
        </is>
      </c>
      <c r="F121" s="7" t="n">
        <v>1645</v>
      </c>
      <c r="G121" s="6" t="inlineStr">
        <is>
          <t>N/A</t>
        </is>
      </c>
      <c r="H121" s="6" t="inlineStr"/>
      <c r="I121" s="6" t="inlineStr"/>
      <c r="J121" s="5" t="n">
        <v>1645</v>
      </c>
      <c r="K121" s="5" t="n">
        <v>0</v>
      </c>
      <c r="L121" s="6" t="inlineStr">
        <is>
          <t>N</t>
        </is>
      </c>
      <c r="M121" s="4" t="inlineStr"/>
      <c r="N121" s="6" t="inlineStr">
        <is>
          <t>N</t>
        </is>
      </c>
      <c r="O121" s="4" t="inlineStr">
        <is>
          <t>STATE OF WISCONSIN</t>
        </is>
      </c>
      <c r="P121" s="4" t="inlineStr">
        <is>
          <t>435TAO-G21-10100300-170</t>
        </is>
      </c>
      <c r="Q121" s="6" t="inlineStr">
        <is>
          <t>N</t>
        </is>
      </c>
      <c r="R121" s="7" t="inlineStr"/>
      <c r="S121" s="6" t="inlineStr">
        <is>
          <t>N</t>
        </is>
      </c>
      <c r="T121" s="6" t="inlineStr"/>
      <c r="U121" s="6" t="n">
        <v>3</v>
      </c>
      <c r="V121" s="3">
        <f>IF(OR(B121="",C121),"",CONCATENATE(B121,".",C121))</f>
        <v/>
      </c>
      <c r="W121">
        <f>UPPER(TRIM(H121))</f>
        <v/>
      </c>
      <c r="X121">
        <f>UPPER(TRIM(I121))</f>
        <v/>
      </c>
      <c r="Y121">
        <f>IF(V121&lt;&gt;"",IFERROR(INDEX(federal_program_name_lookup,MATCH(V121,aln_lookup,0)),""),"")</f>
        <v/>
      </c>
    </row>
    <row r="122">
      <c r="A122" t="inlineStr">
        <is>
          <t>AWARD-0121</t>
        </is>
      </c>
      <c r="B122" s="4" t="inlineStr">
        <is>
          <t>93</t>
        </is>
      </c>
      <c r="C122" s="4" t="inlineStr">
        <is>
          <t>323</t>
        </is>
      </c>
      <c r="D122" s="4" t="inlineStr"/>
      <c r="E122" s="6" t="inlineStr">
        <is>
          <t>COVID-19 EPIDEMIOLOGY AND LABORATORY CAPACITY FOR INFECTIOUS DISEASES (ELC)</t>
        </is>
      </c>
      <c r="F122" s="7" t="n">
        <v>15731</v>
      </c>
      <c r="G122" s="6" t="inlineStr">
        <is>
          <t>N/A</t>
        </is>
      </c>
      <c r="H122" s="6" t="inlineStr"/>
      <c r="I122" s="6" t="inlineStr"/>
      <c r="J122" s="5" t="n">
        <v>20052</v>
      </c>
      <c r="K122" s="5" t="n">
        <v>0</v>
      </c>
      <c r="L122" s="6" t="inlineStr">
        <is>
          <t>N</t>
        </is>
      </c>
      <c r="M122" s="4" t="inlineStr"/>
      <c r="N122" s="6" t="inlineStr">
        <is>
          <t>N</t>
        </is>
      </c>
      <c r="O122" s="4" t="inlineStr">
        <is>
          <t>STATE OF WISCONSIN</t>
        </is>
      </c>
      <c r="P122" s="4" t="inlineStr">
        <is>
          <t>435TAO-G21-10100300-170</t>
        </is>
      </c>
      <c r="Q122" s="6" t="inlineStr">
        <is>
          <t>N</t>
        </is>
      </c>
      <c r="R122" s="7" t="inlineStr"/>
      <c r="S122" s="6" t="inlineStr">
        <is>
          <t>N</t>
        </is>
      </c>
      <c r="T122" s="6" t="inlineStr"/>
      <c r="U122" s="6" t="n">
        <v>3</v>
      </c>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dataValidations count="10">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N2:N5000 Q2:Q5000 S2:S5000" showDropDown="0" showInputMessage="0" showErrorMessage="1" allowBlank="0" errorTitle="Y/N" error="Must be 'Y' or 'N'" type="list">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T2:T5000" showDropDown="0" showInputMessage="0" showErrorMessage="1" allowBlank="0" errorTitle="Invalid Audit Report Type" error="The Audit Report Type must be empty if Major Program is &quot;N&quot;" type="list">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4257812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8515625" customWidth="1" min="1"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4257812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2023-10-03T15:03:42Z</dcterms:created>
  <dcterms:modified xsi:type="dcterms:W3CDTF">2023-10-09T13:43:09Z</dcterms:modified>
  <cp:lastModifiedBy>Hassan D. M. Sambo</cp:lastModifiedBy>
</cp:coreProperties>
</file>